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Nagato\Downloads\fc-barcelona-match-analysis-excel\fc-barcelona-match-analysis-excel\"/>
    </mc:Choice>
  </mc:AlternateContent>
  <xr:revisionPtr revIDLastSave="0" documentId="13_ncr:1_{0997B543-D156-4D78-80EB-7392D42C66E8}" xr6:coauthVersionLast="47" xr6:coauthVersionMax="47" xr10:uidLastSave="{00000000-0000-0000-0000-000000000000}"/>
  <bookViews>
    <workbookView xWindow="-110" yWindow="-110" windowWidth="25820" windowHeight="13900" tabRatio="565" xr2:uid="{1B62A73D-6130-430A-B523-FB697D8FBD20}"/>
  </bookViews>
  <sheets>
    <sheet name="Raw Data" sheetId="32" r:id="rId1"/>
    <sheet name="All Data" sheetId="18" r:id="rId2"/>
    <sheet name="Fact_Matches" sheetId="19" r:id="rId3"/>
    <sheet name="Dim_Date" sheetId="20" r:id="rId4"/>
    <sheet name="Dim_Comp" sheetId="21" r:id="rId5"/>
    <sheet name="Dim_Venue" sheetId="23" r:id="rId6"/>
    <sheet name="Dim_Captain" sheetId="24" r:id="rId7"/>
    <sheet name="Dim_Season" sheetId="26" r:id="rId8"/>
    <sheet name="Dim_Opponent" sheetId="22" r:id="rId9"/>
    <sheet name="Dim_Formation" sheetId="25" r:id="rId10"/>
    <sheet name="Pivot_Tables" sheetId="27" r:id="rId11"/>
    <sheet name="KPIs" sheetId="13" r:id="rId12"/>
    <sheet name="Home_Page" sheetId="15" r:id="rId13"/>
    <sheet name="Page1" sheetId="16" r:id="rId14"/>
    <sheet name="Page2" sheetId="29" r:id="rId15"/>
    <sheet name="Key_Notes" sheetId="31" r:id="rId16"/>
  </sheets>
  <definedNames>
    <definedName name="_xlcn.WorksheetConnection_Book11.xlsxDim_Captain1" hidden="1">Dim_Captain[]</definedName>
    <definedName name="_xlcn.WorksheetConnection_Book11.xlsxDim_Comp1" hidden="1">Dim_Comp[]</definedName>
    <definedName name="_xlcn.WorksheetConnection_Book11.xlsxDim_Date1" hidden="1">Dim_Date[]</definedName>
    <definedName name="_xlcn.WorksheetConnection_Book11.xlsxDim_Formation1" hidden="1">Dim_Formation[]</definedName>
    <definedName name="_xlcn.WorksheetConnection_Book11.xlsxDim_Opponent1" hidden="1">Dim_Opponent[]</definedName>
    <definedName name="_xlcn.WorksheetConnection_Book11.xlsxDim_Season1" hidden="1">Dim_Season[]</definedName>
    <definedName name="_xlcn.WorksheetConnection_Book11.xlsxDim_Venue1" hidden="1">Dim_Venue[]</definedName>
    <definedName name="_xlcn.WorksheetConnection_Book11.xlsxFact_Matches_11" hidden="1">Fact_Matches_1[]</definedName>
    <definedName name="_xlcn.WorksheetConnection_Final.xlsxData1" hidden="1">Data[]</definedName>
    <definedName name="ExternalData_10" localSheetId="7" hidden="1">Dim_Season!$A$1:$B$11</definedName>
    <definedName name="ExternalData_2" localSheetId="1" hidden="1">'All Data'!$A$1:$P$563</definedName>
    <definedName name="ExternalData_3" localSheetId="2" hidden="1">Fact_Matches!$A$1:$O$563</definedName>
    <definedName name="ExternalData_4" localSheetId="3" hidden="1">Dim_Date!$A$1:$E$563</definedName>
    <definedName name="ExternalData_5" localSheetId="4" hidden="1">Dim_Comp!$A$1:$B$7</definedName>
    <definedName name="ExternalData_6" localSheetId="8" hidden="1">Dim_Opponent!$A$1:$B$79</definedName>
    <definedName name="ExternalData_7" localSheetId="5" hidden="1">Dim_Venue!$A$1:$B$4</definedName>
    <definedName name="ExternalData_8" localSheetId="6" hidden="1">Dim_Captain!$A$1:$B$19</definedName>
    <definedName name="ExternalData_9" localSheetId="9" hidden="1">Dim_Formation!$A$1:$B$13</definedName>
    <definedName name="Slicer_Comp">#N/A</definedName>
    <definedName name="Slicer_Season">#N/A</definedName>
    <definedName name="Slicer_Venue">#N/A</definedName>
  </definedNames>
  <calcPr calcId="191029"/>
  <pivotCaches>
    <pivotCache cacheId="10" r:id="rId17"/>
    <pivotCache cacheId="11" r:id="rId18"/>
    <pivotCache cacheId="12" r:id="rId19"/>
    <pivotCache cacheId="13" r:id="rId20"/>
    <pivotCache cacheId="14" r:id="rId21"/>
    <pivotCache cacheId="15" r:id="rId22"/>
    <pivotCache cacheId="16" r:id="rId23"/>
    <pivotCache cacheId="17" r:id="rId24"/>
  </pivotCaches>
  <extLst>
    <ext xmlns:x14="http://schemas.microsoft.com/office/spreadsheetml/2009/9/main" uri="{876F7934-8845-4945-9796-88D515C7AA90}">
      <x14:pivotCaches>
        <pivotCache cacheId="18" r:id="rId25"/>
        <pivotCache cacheId="19"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l.xlsx!Data"/>
          <x15:modelTable id="Fact_Matches_1" name="Fact_Matches_1" connection="WorksheetConnection_Book1 (1).xlsx!Fact_Matches_1"/>
          <x15:modelTable id="Dim_Venue" name="Dim_Venue" connection="WorksheetConnection_Book1 (1).xlsx!Dim_Venue"/>
          <x15:modelTable id="Dim_Season" name="Dim_Season" connection="WorksheetConnection_Book1 (1).xlsx!Dim_Season"/>
          <x15:modelTable id="Dim_Opponent" name="Dim_Opponent" connection="WorksheetConnection_Book1 (1).xlsx!Dim_Opponent"/>
          <x15:modelTable id="Dim_Formation" name="Dim_Formation" connection="WorksheetConnection_Book1 (1).xlsx!Dim_Formation"/>
          <x15:modelTable id="Dim_Date" name="Dim_Date" connection="WorksheetConnection_Book1 (1).xlsx!Dim_Date"/>
          <x15:modelTable id="Dim_Comp" name="Dim_Comp" connection="WorksheetConnection_Book1 (1).xlsx!Dim_Comp"/>
          <x15:modelTable id="Dim_Captain" name="Dim_Captain" connection="WorksheetConnection_Book1 (1).xlsx!Dim_Captain"/>
        </x15:modelTables>
        <x15:modelRelationships>
          <x15:modelRelationship fromTable="Fact_Matches_1" fromColumn="Date_key" toTable="Dim_Date" toColumn="Date_key"/>
          <x15:modelRelationship fromTable="Fact_Matches_1" fromColumn="Season_key" toTable="Dim_Season" toColumn="Season_key"/>
          <x15:modelRelationship fromTable="Fact_Matches_1" fromColumn="Comp_key" toTable="Dim_Comp" toColumn="Comp_key"/>
          <x15:modelRelationship fromTable="Fact_Matches_1" fromColumn="Formation_key" toTable="Dim_Formation" toColumn="Formation_key"/>
          <x15:modelRelationship fromTable="Fact_Matches_1" fromColumn="Opponent_key" toTable="Dim_Opponent" toColumn="Opponent_key"/>
          <x15:modelRelationship fromTable="Fact_Matches_1" fromColumn="Captain_key" toTable="Dim_Captain" toColumn="Captain_key"/>
          <x15:modelRelationship fromTable="Fact_Matches_1" fromColumn="Venue_key" toTable="Dim_Venue" toColumn="Venue_key"/>
        </x15:modelRelationships>
        <x15:extLst>
          <ext xmlns:x16="http://schemas.microsoft.com/office/spreadsheetml/2014/11/main" uri="{9835A34E-60A6-4A7C-AAB8-D5F71C897F49}">
            <x16:modelTimeGroupings>
              <x16:modelTimeGrouping tableName="Dim_Dat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3" l="1"/>
  <c r="B9" i="13" s="1"/>
  <c r="B5" i="13"/>
  <c r="B8" i="13" s="1"/>
  <c r="B4" i="13"/>
  <c r="B7" i="13" s="1"/>
  <c r="B3" i="13"/>
  <c r="B2" i="13"/>
  <c r="D52" i="16"/>
  <c r="D51" i="16"/>
  <c r="D49" i="16"/>
  <c r="D50" i="16"/>
  <c r="D48" i="16"/>
  <c r="D53"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F3628C-53B7-4EFE-B3D1-ADC990850541}"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90DA617F-BD18-45CB-89AB-905064030A24}" keepAlive="1" name="Query - Dim_Captain" description="Connection to the 'Dim_Captain' query in the workbook." type="5" refreshedVersion="8" background="1" saveData="1">
    <dbPr connection="Provider=Microsoft.Mashup.OleDb.1;Data Source=$Workbook$;Location=Dim_Captain;Extended Properties=&quot;&quot;" command="SELECT * FROM [Dim_Captain]"/>
  </connection>
  <connection id="3" xr16:uid="{DECD47C6-A37E-4B22-9BE8-E1A5BEC82A2D}" keepAlive="1" name="Query - Dim_Comp" description="Connection to the 'Dim_Comp' query in the workbook." type="5" refreshedVersion="8" background="1" saveData="1">
    <dbPr connection="Provider=Microsoft.Mashup.OleDb.1;Data Source=$Workbook$;Location=Dim_Comp;Extended Properties=&quot;&quot;" command="SELECT * FROM [Dim_Comp]"/>
  </connection>
  <connection id="4" xr16:uid="{CE5D7521-0F0E-4771-AB68-8921521C6329}"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5" xr16:uid="{4F536175-735A-48AD-A051-96530E6E7353}" keepAlive="1" name="Query - Dim_Formation" description="Connection to the 'Dim_Formation' query in the workbook." type="5" refreshedVersion="8" background="1" saveData="1">
    <dbPr connection="Provider=Microsoft.Mashup.OleDb.1;Data Source=$Workbook$;Location=Dim_Formation;Extended Properties=&quot;&quot;" command="SELECT * FROM [Dim_Formation]"/>
  </connection>
  <connection id="6" xr16:uid="{67597356-33C7-4FE5-9892-934BCA36304A}" keepAlive="1" name="Query - Dim_Opponent" description="Connection to the 'Dim_Opponent' query in the workbook." type="5" refreshedVersion="8" background="1" saveData="1">
    <dbPr connection="Provider=Microsoft.Mashup.OleDb.1;Data Source=$Workbook$;Location=Dim_Opponent;Extended Properties=&quot;&quot;" command="SELECT * FROM [Dim_Opponent]"/>
  </connection>
  <connection id="7" xr16:uid="{1B6A5729-8298-448A-9AC2-BDCB18064E1B}" keepAlive="1" name="Query - Dim_Season" description="Connection to the 'Dim_Season' query in the workbook." type="5" refreshedVersion="8" background="1" saveData="1">
    <dbPr connection="Provider=Microsoft.Mashup.OleDb.1;Data Source=$Workbook$;Location=Dim_Season;Extended Properties=&quot;&quot;" command="SELECT * FROM [Dim_Season]"/>
  </connection>
  <connection id="8" xr16:uid="{83F52B8C-0F0A-42B2-8C6C-C09BE36FE328}"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9" xr16:uid="{40BB23CA-410F-4F0D-8583-F2D252D26A16}" keepAlive="1" name="Query - Fact_Matches" description="Connection to the 'Fact_Matches' query in the workbook." type="5" refreshedVersion="8" background="1" saveData="1">
    <dbPr connection="Provider=Microsoft.Mashup.OleDb.1;Data Source=$Workbook$;Location=Fact_Matches;Extended Properties=&quot;&quot;" command="SELECT * FROM [Fact_Matches]"/>
  </connection>
  <connection id="10" xr16:uid="{EDF7D179-922B-4B21-A824-AA357720726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4474820B-8540-4F82-A58D-CAC0A5868FE5}" name="WorksheetConnection_Book1 (1).xlsx!Dim_Captain" type="102" refreshedVersion="8" minRefreshableVersion="5">
    <extLst>
      <ext xmlns:x15="http://schemas.microsoft.com/office/spreadsheetml/2010/11/main" uri="{DE250136-89BD-433C-8126-D09CA5730AF9}">
        <x15:connection id="Dim_Captain">
          <x15:rangePr sourceName="_xlcn.WorksheetConnection_Book11.xlsxDim_Captain1"/>
        </x15:connection>
      </ext>
    </extLst>
  </connection>
  <connection id="12" xr16:uid="{C666517A-7DA0-4B4F-B514-283B05341EFD}" name="WorksheetConnection_Book1 (1).xlsx!Dim_Comp" type="102" refreshedVersion="8" minRefreshableVersion="5">
    <extLst>
      <ext xmlns:x15="http://schemas.microsoft.com/office/spreadsheetml/2010/11/main" uri="{DE250136-89BD-433C-8126-D09CA5730AF9}">
        <x15:connection id="Dim_Comp">
          <x15:rangePr sourceName="_xlcn.WorksheetConnection_Book11.xlsxDim_Comp1"/>
        </x15:connection>
      </ext>
    </extLst>
  </connection>
  <connection id="13" xr16:uid="{31829B3D-74F8-4730-A998-9EA8EB583A7C}" name="WorksheetConnection_Book1 (1).xlsx!Dim_Date" type="102" refreshedVersion="8" minRefreshableVersion="5">
    <extLst>
      <ext xmlns:x15="http://schemas.microsoft.com/office/spreadsheetml/2010/11/main" uri="{DE250136-89BD-433C-8126-D09CA5730AF9}">
        <x15:connection id="Dim_Date">
          <x15:rangePr sourceName="_xlcn.WorksheetConnection_Book11.xlsxDim_Date1"/>
        </x15:connection>
      </ext>
    </extLst>
  </connection>
  <connection id="14" xr16:uid="{F1081B7D-9AD1-489D-AD30-81BA9F0BC1D4}" name="WorksheetConnection_Book1 (1).xlsx!Dim_Formation" type="102" refreshedVersion="8" minRefreshableVersion="5">
    <extLst>
      <ext xmlns:x15="http://schemas.microsoft.com/office/spreadsheetml/2010/11/main" uri="{DE250136-89BD-433C-8126-D09CA5730AF9}">
        <x15:connection id="Dim_Formation">
          <x15:rangePr sourceName="_xlcn.WorksheetConnection_Book11.xlsxDim_Formation1"/>
        </x15:connection>
      </ext>
    </extLst>
  </connection>
  <connection id="15" xr16:uid="{43D5E28B-257F-48BD-A1C4-F4D66D2AE4A3}" name="WorksheetConnection_Book1 (1).xlsx!Dim_Opponent" type="102" refreshedVersion="8" minRefreshableVersion="5">
    <extLst>
      <ext xmlns:x15="http://schemas.microsoft.com/office/spreadsheetml/2010/11/main" uri="{DE250136-89BD-433C-8126-D09CA5730AF9}">
        <x15:connection id="Dim_Opponent">
          <x15:rangePr sourceName="_xlcn.WorksheetConnection_Book11.xlsxDim_Opponent1"/>
        </x15:connection>
      </ext>
    </extLst>
  </connection>
  <connection id="16" xr16:uid="{016A9CA4-03D5-456F-A653-C419AB07646A}" name="WorksheetConnection_Book1 (1).xlsx!Dim_Season" type="102" refreshedVersion="8" minRefreshableVersion="5">
    <extLst>
      <ext xmlns:x15="http://schemas.microsoft.com/office/spreadsheetml/2010/11/main" uri="{DE250136-89BD-433C-8126-D09CA5730AF9}">
        <x15:connection id="Dim_Season">
          <x15:rangePr sourceName="_xlcn.WorksheetConnection_Book11.xlsxDim_Season1"/>
        </x15:connection>
      </ext>
    </extLst>
  </connection>
  <connection id="17" xr16:uid="{02245BE8-F367-4530-A49A-F5CF1E23EBF6}" name="WorksheetConnection_Book1 (1).xlsx!Dim_Venue" type="102" refreshedVersion="8" minRefreshableVersion="5">
    <extLst>
      <ext xmlns:x15="http://schemas.microsoft.com/office/spreadsheetml/2010/11/main" uri="{DE250136-89BD-433C-8126-D09CA5730AF9}">
        <x15:connection id="Dim_Venue">
          <x15:rangePr sourceName="_xlcn.WorksheetConnection_Book11.xlsxDim_Venue1"/>
        </x15:connection>
      </ext>
    </extLst>
  </connection>
  <connection id="18" xr16:uid="{FB88F4FE-3516-41A1-8435-571DD008BFC7}" name="WorksheetConnection_Book1 (1).xlsx!Fact_Matches_1" type="102" refreshedVersion="8" minRefreshableVersion="5">
    <extLst>
      <ext xmlns:x15="http://schemas.microsoft.com/office/spreadsheetml/2010/11/main" uri="{DE250136-89BD-433C-8126-D09CA5730AF9}">
        <x15:connection id="Fact_Matches_1">
          <x15:rangePr sourceName="_xlcn.WorksheetConnection_Book11.xlsxFact_Matches_11"/>
        </x15:connection>
      </ext>
    </extLst>
  </connection>
  <connection id="19" xr16:uid="{CD8F0719-6910-49F3-8B5C-1C3D8A4D3A87}" name="WorksheetConnection_Final.xlsx!Data" type="102" refreshedVersion="8" minRefreshableVersion="5">
    <extLst>
      <ext xmlns:x15="http://schemas.microsoft.com/office/spreadsheetml/2010/11/main" uri="{DE250136-89BD-433C-8126-D09CA5730AF9}">
        <x15:connection id="Data">
          <x15:rangePr sourceName="_xlcn.WorksheetConnection_Final.xlsxData1"/>
        </x15:connection>
      </ext>
    </extLst>
  </connection>
</connections>
</file>

<file path=xl/sharedStrings.xml><?xml version="1.0" encoding="utf-8"?>
<sst xmlns="http://schemas.openxmlformats.org/spreadsheetml/2006/main" count="12216" uniqueCount="297">
  <si>
    <t>Match ID</t>
  </si>
  <si>
    <t>Date</t>
  </si>
  <si>
    <t>Season</t>
  </si>
  <si>
    <t>Time</t>
  </si>
  <si>
    <t>Comp</t>
  </si>
  <si>
    <t>Round</t>
  </si>
  <si>
    <t>Venue</t>
  </si>
  <si>
    <t>Result</t>
  </si>
  <si>
    <t>GF</t>
  </si>
  <si>
    <t>GA</t>
  </si>
  <si>
    <t>Opponent</t>
  </si>
  <si>
    <t>Poss</t>
  </si>
  <si>
    <t>Attendance</t>
  </si>
  <si>
    <t>Captain</t>
  </si>
  <si>
    <t>Formation</t>
  </si>
  <si>
    <t>Opp Formation</t>
  </si>
  <si>
    <t>2015/2016</t>
  </si>
  <si>
    <t>La Liga</t>
  </si>
  <si>
    <t>Matchweek 4</t>
  </si>
  <si>
    <t>Home</t>
  </si>
  <si>
    <t>Win</t>
  </si>
  <si>
    <t>Levante</t>
  </si>
  <si>
    <t>Lionel Messi</t>
  </si>
  <si>
    <t>4-3-3</t>
  </si>
  <si>
    <t>5-3-2</t>
  </si>
  <si>
    <t>Matchweek 6</t>
  </si>
  <si>
    <t>Las Palmas</t>
  </si>
  <si>
    <t>Matchweek 17</t>
  </si>
  <si>
    <t>Real Betis</t>
  </si>
  <si>
    <t>4-4-2</t>
  </si>
  <si>
    <t>Matchweek 19</t>
  </si>
  <si>
    <t>Granada</t>
  </si>
  <si>
    <t>4-2-3-1</t>
  </si>
  <si>
    <t>Matchweek 16</t>
  </si>
  <si>
    <t>Away</t>
  </si>
  <si>
    <t>Sporting Gijón</t>
  </si>
  <si>
    <t>Matchweek 26</t>
  </si>
  <si>
    <t>Sevilla</t>
  </si>
  <si>
    <t>Matchweek 28</t>
  </si>
  <si>
    <t>Eibar</t>
  </si>
  <si>
    <t>Matchweek 30</t>
  </si>
  <si>
    <t>Draw</t>
  </si>
  <si>
    <t>Villarreal</t>
  </si>
  <si>
    <t>Matchweek 32</t>
  </si>
  <si>
    <t>Lose</t>
  </si>
  <si>
    <t>Real Sociedad</t>
  </si>
  <si>
    <t>2016/2017</t>
  </si>
  <si>
    <t>Matchweek 1</t>
  </si>
  <si>
    <t>3-5-2</t>
  </si>
  <si>
    <t>Matchweek 2</t>
  </si>
  <si>
    <t>Athletic Club</t>
  </si>
  <si>
    <t>Matchweek 10</t>
  </si>
  <si>
    <t>5-4-1</t>
  </si>
  <si>
    <t>Matchweek 11</t>
  </si>
  <si>
    <t>4-1-4-1</t>
  </si>
  <si>
    <t>Matchweek 13</t>
  </si>
  <si>
    <t>Matchweek 14</t>
  </si>
  <si>
    <t>Real Madrid</t>
  </si>
  <si>
    <t>Matchweek 18</t>
  </si>
  <si>
    <t>Matchweek 20</t>
  </si>
  <si>
    <t>Matchweek 21</t>
  </si>
  <si>
    <t>Matchweek 22</t>
  </si>
  <si>
    <t>Alavés</t>
  </si>
  <si>
    <t>Matchweek 23</t>
  </si>
  <si>
    <t>Leganés</t>
  </si>
  <si>
    <t>Matchweek 24</t>
  </si>
  <si>
    <t>Atlético Madrid</t>
  </si>
  <si>
    <t>Matchweek 25</t>
  </si>
  <si>
    <t>Celta Vigo</t>
  </si>
  <si>
    <t>Matchweek 31</t>
  </si>
  <si>
    <t>Málaga</t>
  </si>
  <si>
    <t>Matchweek 35</t>
  </si>
  <si>
    <t>Espanyol</t>
  </si>
  <si>
    <t>2017/2018</t>
  </si>
  <si>
    <t>Dep La Coruña</t>
  </si>
  <si>
    <t>2018/2019</t>
  </si>
  <si>
    <t>Valladolid</t>
  </si>
  <si>
    <t>4-3-1-2</t>
  </si>
  <si>
    <t>Matchweek 3</t>
  </si>
  <si>
    <t>Huesca</t>
  </si>
  <si>
    <t>Matchweek 5</t>
  </si>
  <si>
    <t>Girona</t>
  </si>
  <si>
    <t>Matchweek 8</t>
  </si>
  <si>
    <t>Valencia</t>
  </si>
  <si>
    <t>Matchweek 9</t>
  </si>
  <si>
    <t>Matchweek 12</t>
  </si>
  <si>
    <t>3-4-1-2</t>
  </si>
  <si>
    <t>Matchweek 15</t>
  </si>
  <si>
    <t>4-4-1-1</t>
  </si>
  <si>
    <t>Getafe</t>
  </si>
  <si>
    <t>Matchweek 27</t>
  </si>
  <si>
    <t>Rayo Vallecano</t>
  </si>
  <si>
    <t>Matchweek 29</t>
  </si>
  <si>
    <t>Matchweek 33</t>
  </si>
  <si>
    <t>Matchweek 37</t>
  </si>
  <si>
    <t>Matchweek 38</t>
  </si>
  <si>
    <t>2019/2020</t>
  </si>
  <si>
    <t>Mallorca</t>
  </si>
  <si>
    <t>2020/2021</t>
  </si>
  <si>
    <t>Osasuna</t>
  </si>
  <si>
    <t>Cádiz</t>
  </si>
  <si>
    <t>Elche</t>
  </si>
  <si>
    <t>3-4-3</t>
  </si>
  <si>
    <t>Matchweek 7</t>
  </si>
  <si>
    <t>Sergio Busquets</t>
  </si>
  <si>
    <t>Matchweek 34</t>
  </si>
  <si>
    <t>2021/2022</t>
  </si>
  <si>
    <t>4-1-3-2</t>
  </si>
  <si>
    <t>4-2-4</t>
  </si>
  <si>
    <t>2022/2023</t>
  </si>
  <si>
    <t>Almería</t>
  </si>
  <si>
    <t>4-5-1</t>
  </si>
  <si>
    <t>Dani Alves</t>
  </si>
  <si>
    <t>Andrés Iniesta</t>
  </si>
  <si>
    <t>Claudio Bravo</t>
  </si>
  <si>
    <t>Matchweek 36</t>
  </si>
  <si>
    <t>Gerard Piqué</t>
  </si>
  <si>
    <t>Jasper Cillessen</t>
  </si>
  <si>
    <t>Marc-André ter Stegen</t>
  </si>
  <si>
    <t>Sergi Roberto</t>
  </si>
  <si>
    <t>2023/2024</t>
  </si>
  <si>
    <t>Ronald Araújo</t>
  </si>
  <si>
    <t>2024/2025</t>
  </si>
  <si>
    <t>Pedri</t>
  </si>
  <si>
    <t>Raphinha</t>
  </si>
  <si>
    <t>Frenkie de Jong</t>
  </si>
  <si>
    <t>UEFA Super Cup</t>
  </si>
  <si>
    <t>es Sevilla</t>
  </si>
  <si>
    <t>Supercopa de España</t>
  </si>
  <si>
    <t>Champions Lg</t>
  </si>
  <si>
    <t>Group stage</t>
  </si>
  <si>
    <t>it Roma</t>
  </si>
  <si>
    <t>de Leverkusen</t>
  </si>
  <si>
    <t>by BATE Borisov</t>
  </si>
  <si>
    <t>Copa del Rey</t>
  </si>
  <si>
    <t>Round of 32</t>
  </si>
  <si>
    <t>Villanovense</t>
  </si>
  <si>
    <t>Round of 16</t>
  </si>
  <si>
    <t>Quarter-finals</t>
  </si>
  <si>
    <t>Semi-finals</t>
  </si>
  <si>
    <t>Javier Mascherano</t>
  </si>
  <si>
    <t>eng Arsenal</t>
  </si>
  <si>
    <t>es Atlético Madrid</t>
  </si>
  <si>
    <t>4-2-2-2</t>
  </si>
  <si>
    <t>Final</t>
  </si>
  <si>
    <t>3-5-1-1</t>
  </si>
  <si>
    <t>sct Celtic</t>
  </si>
  <si>
    <t>eng Manchester City</t>
  </si>
  <si>
    <t>Hércules</t>
  </si>
  <si>
    <t>de Gladbach</t>
  </si>
  <si>
    <t>fr Paris Saint-Germain</t>
  </si>
  <si>
    <t>it Juventus</t>
  </si>
  <si>
    <t>Neutral</t>
  </si>
  <si>
    <t>gr Olympiacos</t>
  </si>
  <si>
    <t>Real Murcia</t>
  </si>
  <si>
    <t>pt Sporting CP</t>
  </si>
  <si>
    <t>nl PSV</t>
  </si>
  <si>
    <t>eng Tottenham Hotspur</t>
  </si>
  <si>
    <t>it Inter</t>
  </si>
  <si>
    <t>Cultural Leonesa</t>
  </si>
  <si>
    <t>Denis Suárez</t>
  </si>
  <si>
    <t>Ivan Rakitić</t>
  </si>
  <si>
    <t>3-1-4-2</t>
  </si>
  <si>
    <t>fr Lyon</t>
  </si>
  <si>
    <t>eng Manchester Utd</t>
  </si>
  <si>
    <t>eng Liverpool</t>
  </si>
  <si>
    <t>de Dortmund</t>
  </si>
  <si>
    <t>cz Slavia Prague</t>
  </si>
  <si>
    <t>it Napoli</t>
  </si>
  <si>
    <t>UE Cornellà</t>
  </si>
  <si>
    <t>Clément Lenglet</t>
  </si>
  <si>
    <t>ua Dynamo Kyiv</t>
  </si>
  <si>
    <t>pt Benfica</t>
  </si>
  <si>
    <t>de Bayern Munich</t>
  </si>
  <si>
    <t>Europa Lg</t>
  </si>
  <si>
    <t>Knockout round play-offs</t>
  </si>
  <si>
    <t>tr Galatasaray</t>
  </si>
  <si>
    <t>Jordi Alba</t>
  </si>
  <si>
    <t>de Eintracht Frankfurt</t>
  </si>
  <si>
    <t>cz Viktoria Plzeň</t>
  </si>
  <si>
    <t>CF Intercity</t>
  </si>
  <si>
    <t>Ceuta</t>
  </si>
  <si>
    <t>be Antwerp</t>
  </si>
  <si>
    <t>pt Porto</t>
  </si>
  <si>
    <t>ua Shakhtar Donetsk</t>
  </si>
  <si>
    <t>Barbastro</t>
  </si>
  <si>
    <t>U Salamanca</t>
  </si>
  <si>
    <t>eng Chelsea</t>
  </si>
  <si>
    <t>Ibiza</t>
  </si>
  <si>
    <t>hu Ferencváros</t>
  </si>
  <si>
    <t>3-3-3-1</t>
  </si>
  <si>
    <t>Linares Dep</t>
  </si>
  <si>
    <t>3-2-4-1</t>
  </si>
  <si>
    <t>League phase</t>
  </si>
  <si>
    <t>fr Monaco</t>
  </si>
  <si>
    <t>ch Young Boys</t>
  </si>
  <si>
    <t>rs Red Star</t>
  </si>
  <si>
    <t>fr Brest</t>
  </si>
  <si>
    <t>it Atalanta</t>
  </si>
  <si>
    <t>Month Name</t>
  </si>
  <si>
    <t>Quarter</t>
  </si>
  <si>
    <t>August</t>
  </si>
  <si>
    <t>September</t>
  </si>
  <si>
    <t>October</t>
  </si>
  <si>
    <t>November</t>
  </si>
  <si>
    <t>December</t>
  </si>
  <si>
    <t>January</t>
  </si>
  <si>
    <t>February</t>
  </si>
  <si>
    <t>March</t>
  </si>
  <si>
    <t>April</t>
  </si>
  <si>
    <t>May</t>
  </si>
  <si>
    <t>June</t>
  </si>
  <si>
    <t>July</t>
  </si>
  <si>
    <t>KPIs</t>
  </si>
  <si>
    <t>Total GF</t>
  </si>
  <si>
    <t>Total GA</t>
  </si>
  <si>
    <t xml:space="preserve">Total Win </t>
  </si>
  <si>
    <t>Total Lose</t>
  </si>
  <si>
    <t>Total Draw</t>
  </si>
  <si>
    <t>Formation_key</t>
  </si>
  <si>
    <t>Season_key</t>
  </si>
  <si>
    <t>Date_key</t>
  </si>
  <si>
    <t>Comp_key</t>
  </si>
  <si>
    <t>Venue_key</t>
  </si>
  <si>
    <t>Opponent_key</t>
  </si>
  <si>
    <t>Captain_key</t>
  </si>
  <si>
    <t>Row Labels</t>
  </si>
  <si>
    <t>Grand Total</t>
  </si>
  <si>
    <t>Count of Result</t>
  </si>
  <si>
    <t>Sum of GF</t>
  </si>
  <si>
    <t>Sum of GA</t>
  </si>
  <si>
    <t>Column Labels</t>
  </si>
  <si>
    <t>Count of Match ID</t>
  </si>
  <si>
    <t>Average of Poss</t>
  </si>
  <si>
    <t>Sum of Attendance</t>
  </si>
  <si>
    <t>2015</t>
  </si>
  <si>
    <t>2016</t>
  </si>
  <si>
    <t>2017</t>
  </si>
  <si>
    <t>2018</t>
  </si>
  <si>
    <t>2019</t>
  </si>
  <si>
    <t>2020</t>
  </si>
  <si>
    <t>2021</t>
  </si>
  <si>
    <t>2022</t>
  </si>
  <si>
    <t>2023</t>
  </si>
  <si>
    <t>2024</t>
  </si>
  <si>
    <t>2025</t>
  </si>
  <si>
    <t>Win ratio</t>
  </si>
  <si>
    <t>Lose ratio</t>
  </si>
  <si>
    <t>Draw ratio</t>
  </si>
  <si>
    <t>`</t>
  </si>
  <si>
    <t>Day</t>
  </si>
  <si>
    <t>Super Cup</t>
  </si>
  <si>
    <t>Tue</t>
  </si>
  <si>
    <t>W</t>
  </si>
  <si>
    <t>Fri</t>
  </si>
  <si>
    <t>L</t>
  </si>
  <si>
    <t>Mon</t>
  </si>
  <si>
    <t>D</t>
  </si>
  <si>
    <t>Sun</t>
  </si>
  <si>
    <t>Sat</t>
  </si>
  <si>
    <t>Wed</t>
  </si>
  <si>
    <t>21:45 </t>
  </si>
  <si>
    <r>
      <t>18:15 </t>
    </r>
    <r>
      <rPr>
        <i/>
        <sz val="8.6"/>
        <color rgb="FF000000"/>
        <rFont val="Verdana"/>
        <family val="2"/>
      </rPr>
      <t>(19:15)</t>
    </r>
  </si>
  <si>
    <r>
      <t>20:30 </t>
    </r>
    <r>
      <rPr>
        <i/>
        <sz val="8.6"/>
        <color rgb="FF000000"/>
        <rFont val="Verdana"/>
        <family val="2"/>
      </rPr>
      <t>(21:30)</t>
    </r>
  </si>
  <si>
    <r>
      <t>20:45 </t>
    </r>
    <r>
      <rPr>
        <i/>
        <sz val="8.6"/>
        <color rgb="FF000000"/>
        <rFont val="Verdana"/>
        <family val="2"/>
      </rPr>
      <t>(21:45)</t>
    </r>
  </si>
  <si>
    <r>
      <t>16:00 </t>
    </r>
    <r>
      <rPr>
        <i/>
        <sz val="8.6"/>
        <color rgb="FF000000"/>
        <rFont val="Verdana"/>
        <family val="2"/>
      </rPr>
      <t>(17:00)</t>
    </r>
  </si>
  <si>
    <r>
      <t>20:00 </t>
    </r>
    <r>
      <rPr>
        <i/>
        <sz val="8.6"/>
        <color rgb="FF000000"/>
        <rFont val="Verdana"/>
        <family val="2"/>
      </rPr>
      <t>(21:00)</t>
    </r>
  </si>
  <si>
    <r>
      <t>21:00 </t>
    </r>
    <r>
      <rPr>
        <i/>
        <sz val="8.6"/>
        <color rgb="FF000000"/>
        <rFont val="Verdana"/>
        <family val="2"/>
      </rPr>
      <t>(22:00)</t>
    </r>
  </si>
  <si>
    <r>
      <t>21:30 </t>
    </r>
    <r>
      <rPr>
        <i/>
        <sz val="8.6"/>
        <color rgb="FF000000"/>
        <rFont val="Verdana"/>
        <family val="2"/>
      </rPr>
      <t>(22:30)</t>
    </r>
  </si>
  <si>
    <r>
      <t>12:00 </t>
    </r>
    <r>
      <rPr>
        <i/>
        <sz val="8.6"/>
        <color rgb="FF000000"/>
        <rFont val="Verdana"/>
        <family val="2"/>
      </rPr>
      <t>(13:00)</t>
    </r>
  </si>
  <si>
    <r>
      <t>18:30 </t>
    </r>
    <r>
      <rPr>
        <i/>
        <sz val="8.6"/>
        <color rgb="FF000000"/>
        <rFont val="Verdana"/>
        <family val="2"/>
      </rPr>
      <t>(19:30)</t>
    </r>
  </si>
  <si>
    <r>
      <t>15:00 </t>
    </r>
    <r>
      <rPr>
        <i/>
        <sz val="8.6"/>
        <color rgb="FF000000"/>
        <rFont val="Verdana"/>
        <family val="2"/>
      </rPr>
      <t>(17:00)</t>
    </r>
  </si>
  <si>
    <r>
      <t>19:45 </t>
    </r>
    <r>
      <rPr>
        <i/>
        <sz val="8.6"/>
        <color rgb="FF000000"/>
        <rFont val="Verdana"/>
        <family val="2"/>
      </rPr>
      <t>(21:45)</t>
    </r>
  </si>
  <si>
    <t>Thu</t>
  </si>
  <si>
    <r>
      <t>16:15 </t>
    </r>
    <r>
      <rPr>
        <i/>
        <sz val="8.6"/>
        <color rgb="FF000000"/>
        <rFont val="Verdana"/>
        <family val="2"/>
      </rPr>
      <t>(17:15)</t>
    </r>
  </si>
  <si>
    <r>
      <t>22:00 </t>
    </r>
    <r>
      <rPr>
        <i/>
        <sz val="8.6"/>
        <color rgb="FF000000"/>
        <rFont val="Verdana"/>
        <family val="2"/>
      </rPr>
      <t>(23:00)</t>
    </r>
  </si>
  <si>
    <r>
      <t>13:00 </t>
    </r>
    <r>
      <rPr>
        <i/>
        <sz val="8.6"/>
        <color rgb="FF000000"/>
        <rFont val="Verdana"/>
        <family val="2"/>
      </rPr>
      <t>(14:00)</t>
    </r>
  </si>
  <si>
    <r>
      <t>21:15 </t>
    </r>
    <r>
      <rPr>
        <i/>
        <sz val="8.6"/>
        <color rgb="FF000000"/>
        <rFont val="Verdana"/>
        <family val="2"/>
      </rPr>
      <t>(22:15)</t>
    </r>
  </si>
  <si>
    <r>
      <t>19:30 </t>
    </r>
    <r>
      <rPr>
        <i/>
        <sz val="8.6"/>
        <color rgb="FF000000"/>
        <rFont val="Verdana"/>
        <family val="2"/>
      </rPr>
      <t>(20:30)</t>
    </r>
  </si>
  <si>
    <t>3-4-3◆</t>
  </si>
  <si>
    <t>4-4-2◆</t>
  </si>
  <si>
    <r>
      <t>19:00 </t>
    </r>
    <r>
      <rPr>
        <i/>
        <sz val="8.6"/>
        <color rgb="FF000000"/>
        <rFont val="Verdana"/>
        <family val="2"/>
      </rPr>
      <t>(20:00)</t>
    </r>
  </si>
  <si>
    <r>
      <t>19:45 </t>
    </r>
    <r>
      <rPr>
        <i/>
        <sz val="8.6"/>
        <color rgb="FF000000"/>
        <rFont val="Verdana"/>
        <family val="2"/>
      </rPr>
      <t>(20:45)</t>
    </r>
  </si>
  <si>
    <r>
      <t>20:00 </t>
    </r>
    <r>
      <rPr>
        <i/>
        <sz val="8.6"/>
        <color rgb="FF000000"/>
        <rFont val="Verdana"/>
        <family val="2"/>
      </rPr>
      <t>(22:00)</t>
    </r>
  </si>
  <si>
    <r>
      <t>18:55 </t>
    </r>
    <r>
      <rPr>
        <i/>
        <sz val="8.6"/>
        <color rgb="FF000000"/>
        <rFont val="Verdana"/>
        <family val="2"/>
      </rPr>
      <t>(19:55)</t>
    </r>
  </si>
  <si>
    <r>
      <t>14:00 </t>
    </r>
    <r>
      <rPr>
        <i/>
        <sz val="8.6"/>
        <color rgb="FF000000"/>
        <rFont val="Verdana"/>
        <family val="2"/>
      </rPr>
      <t>(15:00)</t>
    </r>
  </si>
  <si>
    <r>
      <t>19:15 </t>
    </r>
    <r>
      <rPr>
        <i/>
        <sz val="8.6"/>
        <color rgb="FF000000"/>
        <rFont val="Verdana"/>
        <family val="2"/>
      </rPr>
      <t>(20:15)</t>
    </r>
  </si>
  <si>
    <r>
      <t>1 </t>
    </r>
    <r>
      <rPr>
        <sz val="7.5"/>
        <color rgb="FF000000"/>
        <rFont val="Verdana"/>
        <family val="2"/>
      </rPr>
      <t>(3)</t>
    </r>
  </si>
  <si>
    <r>
      <t>1 </t>
    </r>
    <r>
      <rPr>
        <sz val="7.5"/>
        <color rgb="FF000000"/>
        <rFont val="Verdana"/>
        <family val="2"/>
      </rPr>
      <t>(2)</t>
    </r>
  </si>
  <si>
    <r>
      <t>22:00 </t>
    </r>
    <r>
      <rPr>
        <i/>
        <sz val="8.6"/>
        <color rgb="FF000000"/>
        <rFont val="Verdana"/>
        <family val="2"/>
      </rPr>
      <t>(21:00)</t>
    </r>
  </si>
  <si>
    <r>
      <t>18:45 </t>
    </r>
    <r>
      <rPr>
        <i/>
        <sz val="8.6"/>
        <color rgb="FF000000"/>
        <rFont val="Verdana"/>
        <family val="2"/>
      </rPr>
      <t>(19:45)</t>
    </r>
  </si>
  <si>
    <r>
      <t>20:45 </t>
    </r>
    <r>
      <rPr>
        <i/>
        <sz val="8.6"/>
        <color rgb="FF000000"/>
        <rFont val="Verdana"/>
        <family val="2"/>
      </rPr>
      <t>(19:45)</t>
    </r>
  </si>
  <si>
    <r>
      <t>2 </t>
    </r>
    <r>
      <rPr>
        <sz val="7.5"/>
        <color rgb="FF000000"/>
        <rFont val="Verdana"/>
        <family val="2"/>
      </rPr>
      <t>(4)</t>
    </r>
  </si>
  <si>
    <r>
      <t>2 </t>
    </r>
    <r>
      <rPr>
        <sz val="7.5"/>
        <color rgb="FF000000"/>
        <rFont val="Verdana"/>
        <family val="2"/>
      </rPr>
      <t>(2)</t>
    </r>
  </si>
  <si>
    <r>
      <t>17:30 </t>
    </r>
    <r>
      <rPr>
        <i/>
        <sz val="8.6"/>
        <color rgb="FF000000"/>
        <rFont val="Verdana"/>
        <family val="2"/>
      </rPr>
      <t>(18:30)</t>
    </r>
  </si>
  <si>
    <r>
      <t>20:30 </t>
    </r>
    <r>
      <rPr>
        <i/>
        <sz val="8.6"/>
        <color rgb="FF000000"/>
        <rFont val="Verdana"/>
        <family val="2"/>
      </rPr>
      <t>(22:30)</t>
    </r>
  </si>
  <si>
    <r>
      <t>17:00 </t>
    </r>
    <r>
      <rPr>
        <i/>
        <sz val="8.6"/>
        <color rgb="FF000000"/>
        <rFont val="Verdana"/>
        <family val="2"/>
      </rPr>
      <t>(18:00)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</si>
</sst>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gt;=1000000]0.##,,&quot;M&quot;;[&gt;=1000]0.#,&quot;K&quot;;0"/>
    <numFmt numFmtId="166" formatCode="h:mm;@"/>
  </numFmts>
  <fonts count="13" x14ac:knownFonts="1">
    <font>
      <sz val="11"/>
      <color theme="1"/>
      <name val="Aptos Narrow"/>
      <family val="2"/>
      <scheme val="minor"/>
    </font>
    <font>
      <b/>
      <sz val="14"/>
      <color theme="0"/>
      <name val="Aptos Narrow"/>
      <family val="2"/>
      <scheme val="minor"/>
    </font>
    <font>
      <sz val="11"/>
      <color theme="0"/>
      <name val="Aptos Narrow"/>
      <family val="2"/>
      <scheme val="minor"/>
    </font>
    <font>
      <sz val="11"/>
      <name val="Aptos Narrow"/>
      <family val="2"/>
      <scheme val="minor"/>
    </font>
    <font>
      <sz val="24"/>
      <color theme="0"/>
      <name val="Aptos Narrow"/>
      <family val="2"/>
      <scheme val="minor"/>
    </font>
    <font>
      <b/>
      <sz val="8.6"/>
      <color rgb="FF990000"/>
      <name val="Verdana"/>
      <family val="2"/>
    </font>
    <font>
      <sz val="8.6"/>
      <color rgb="FF000000"/>
      <name val="Verdana"/>
      <family val="2"/>
    </font>
    <font>
      <i/>
      <sz val="8.6"/>
      <color rgb="FF000000"/>
      <name val="Verdana"/>
      <family val="2"/>
    </font>
    <font>
      <b/>
      <sz val="8.6"/>
      <color rgb="FF008000"/>
      <name val="Verdana"/>
      <family val="2"/>
    </font>
    <font>
      <b/>
      <sz val="8.6"/>
      <color rgb="FFFF0000"/>
      <name val="Verdana"/>
      <family val="2"/>
    </font>
    <font>
      <b/>
      <sz val="8.6"/>
      <color rgb="FF0000FF"/>
      <name val="Verdana"/>
      <family val="2"/>
    </font>
    <font>
      <u/>
      <sz val="11"/>
      <color theme="10"/>
      <name val="Aptos Narrow"/>
      <family val="2"/>
      <scheme val="minor"/>
    </font>
    <font>
      <sz val="7.5"/>
      <color rgb="FF000000"/>
      <name val="Verdana"/>
      <family val="2"/>
    </font>
  </fonts>
  <fills count="9">
    <fill>
      <patternFill patternType="none"/>
    </fill>
    <fill>
      <patternFill patternType="gray125"/>
    </fill>
    <fill>
      <patternFill patternType="solid">
        <fgColor theme="0" tint="-4.9989318521683403E-2"/>
        <bgColor indexed="64"/>
      </patternFill>
    </fill>
    <fill>
      <patternFill patternType="solid">
        <fgColor rgb="FF243A73"/>
        <bgColor indexed="64"/>
      </patternFill>
    </fill>
    <fill>
      <patternFill patternType="solid">
        <fgColor rgb="FFB31312"/>
        <bgColor indexed="64"/>
      </patternFill>
    </fill>
    <fill>
      <patternFill patternType="solid">
        <fgColor theme="1"/>
        <bgColor indexed="64"/>
      </patternFill>
    </fill>
    <fill>
      <patternFill patternType="solid">
        <fgColor rgb="FFFFFFFF"/>
        <bgColor indexed="64"/>
      </patternFill>
    </fill>
    <fill>
      <patternFill patternType="solid">
        <fgColor rgb="FFEEEEEE"/>
        <bgColor indexed="64"/>
      </patternFill>
    </fill>
    <fill>
      <patternFill patternType="solid">
        <fgColor rgb="FFFFFF88"/>
        <bgColor indexed="64"/>
      </patternFill>
    </fill>
  </fills>
  <borders count="14">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rgb="FFDDDDDD"/>
      </left>
      <right/>
      <top/>
      <bottom style="medium">
        <color rgb="FF747678"/>
      </bottom>
      <diagonal/>
    </border>
    <border>
      <left style="medium">
        <color rgb="FFDDDDDD"/>
      </left>
      <right/>
      <top/>
      <bottom style="dotted">
        <color rgb="FFDDDDDD"/>
      </bottom>
      <diagonal/>
    </border>
    <border>
      <left/>
      <right/>
      <top/>
      <bottom style="dotted">
        <color rgb="FFDDDDDD"/>
      </bottom>
      <diagonal/>
    </border>
    <border>
      <left style="medium">
        <color rgb="FFDDDDDD"/>
      </left>
      <right/>
      <top/>
      <bottom/>
      <diagonal/>
    </border>
    <border>
      <left/>
      <right style="medium">
        <color rgb="FF747678"/>
      </right>
      <top/>
      <bottom style="medium">
        <color rgb="FFDDDDDD"/>
      </bottom>
      <diagonal/>
    </border>
    <border>
      <left/>
      <right style="medium">
        <color rgb="FF747678"/>
      </right>
      <top/>
      <bottom/>
      <diagonal/>
    </border>
    <border>
      <left/>
      <right/>
      <top/>
      <bottom style="medium">
        <color rgb="FF747678"/>
      </bottom>
      <diagonal/>
    </border>
  </borders>
  <cellStyleXfs count="2">
    <xf numFmtId="0" fontId="0" fillId="0" borderId="0"/>
    <xf numFmtId="0" fontId="11" fillId="0" borderId="0" applyNumberFormat="0" applyFill="0" applyBorder="0" applyAlignment="0" applyProtection="0"/>
  </cellStyleXfs>
  <cellXfs count="61">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2" fontId="0" fillId="0" borderId="0" xfId="0" applyNumberFormat="1"/>
    <xf numFmtId="49" fontId="0" fillId="0" borderId="0" xfId="0" applyNumberFormat="1"/>
    <xf numFmtId="0" fontId="0" fillId="2" borderId="0" xfId="0" applyFill="1"/>
    <xf numFmtId="165" fontId="0" fillId="0" borderId="0" xfId="0" applyNumberFormat="1"/>
    <xf numFmtId="0" fontId="2" fillId="3" borderId="3" xfId="0" applyFont="1" applyFill="1" applyBorder="1"/>
    <xf numFmtId="0" fontId="2" fillId="3" borderId="4" xfId="0" applyFont="1" applyFill="1" applyBorder="1"/>
    <xf numFmtId="10" fontId="2" fillId="3" borderId="4" xfId="0" applyNumberFormat="1" applyFont="1" applyFill="1" applyBorder="1"/>
    <xf numFmtId="0" fontId="2" fillId="4" borderId="3" xfId="0" applyFont="1" applyFill="1" applyBorder="1"/>
    <xf numFmtId="0" fontId="2" fillId="4" borderId="4" xfId="0" applyFont="1" applyFill="1" applyBorder="1"/>
    <xf numFmtId="10" fontId="2" fillId="4" borderId="4" xfId="0" applyNumberFormat="1" applyFont="1" applyFill="1" applyBorder="1"/>
    <xf numFmtId="0" fontId="2" fillId="4" borderId="5" xfId="0" applyFont="1" applyFill="1" applyBorder="1"/>
    <xf numFmtId="10" fontId="2" fillId="4" borderId="6" xfId="0" applyNumberFormat="1" applyFont="1" applyFill="1" applyBorder="1"/>
    <xf numFmtId="0" fontId="3" fillId="5" borderId="0" xfId="0" applyFont="1" applyFill="1"/>
    <xf numFmtId="0" fontId="4" fillId="2" borderId="0" xfId="0" applyFont="1" applyFill="1"/>
    <xf numFmtId="0" fontId="5" fillId="7" borderId="7" xfId="0" applyFont="1" applyFill="1" applyBorder="1" applyAlignment="1">
      <alignment horizontal="center" vertical="center"/>
    </xf>
    <xf numFmtId="0" fontId="6" fillId="6" borderId="8" xfId="0" applyFont="1" applyFill="1" applyBorder="1" applyAlignment="1">
      <alignment horizontal="right" vertical="center"/>
    </xf>
    <xf numFmtId="0" fontId="11" fillId="6" borderId="8" xfId="1" applyFill="1" applyBorder="1" applyAlignment="1">
      <alignment horizontal="left" vertical="center"/>
    </xf>
    <xf numFmtId="0" fontId="6" fillId="6" borderId="8" xfId="0" applyFont="1" applyFill="1" applyBorder="1" applyAlignment="1">
      <alignment horizontal="left" vertical="center"/>
    </xf>
    <xf numFmtId="0" fontId="8" fillId="6" borderId="8" xfId="0" applyFont="1" applyFill="1" applyBorder="1" applyAlignment="1">
      <alignment horizontal="center" vertical="center"/>
    </xf>
    <xf numFmtId="0" fontId="6" fillId="6" borderId="8" xfId="0" applyFont="1" applyFill="1" applyBorder="1" applyAlignment="1">
      <alignment horizontal="center" vertical="center"/>
    </xf>
    <xf numFmtId="3" fontId="6" fillId="6" borderId="8" xfId="0" applyNumberFormat="1" applyFont="1" applyFill="1" applyBorder="1" applyAlignment="1">
      <alignment horizontal="right" vertical="center"/>
    </xf>
    <xf numFmtId="14" fontId="6" fillId="6" borderId="8" xfId="0" applyNumberFormat="1" applyFont="1" applyFill="1" applyBorder="1" applyAlignment="1">
      <alignment horizontal="left" vertical="center"/>
    </xf>
    <xf numFmtId="0" fontId="9" fillId="6" borderId="8" xfId="0" applyFont="1" applyFill="1" applyBorder="1" applyAlignment="1">
      <alignment horizontal="center" vertical="center"/>
    </xf>
    <xf numFmtId="0" fontId="10" fillId="6" borderId="8" xfId="0" applyFont="1" applyFill="1" applyBorder="1" applyAlignment="1">
      <alignment horizontal="center" vertical="center"/>
    </xf>
    <xf numFmtId="14" fontId="11" fillId="6" borderId="9" xfId="1" applyNumberFormat="1" applyFill="1" applyBorder="1" applyAlignment="1">
      <alignment horizontal="left" vertical="center"/>
    </xf>
    <xf numFmtId="14" fontId="11" fillId="8" borderId="0" xfId="1" applyNumberFormat="1" applyFill="1" applyBorder="1" applyAlignment="1">
      <alignment horizontal="left" vertical="center"/>
    </xf>
    <xf numFmtId="0" fontId="11" fillId="8" borderId="10" xfId="1" applyFill="1" applyBorder="1" applyAlignment="1">
      <alignment horizontal="left" vertical="center"/>
    </xf>
    <xf numFmtId="0" fontId="6" fillId="8" borderId="10" xfId="0" applyFont="1" applyFill="1" applyBorder="1" applyAlignment="1">
      <alignment horizontal="left" vertical="center"/>
    </xf>
    <xf numFmtId="0" fontId="8" fillId="8" borderId="10" xfId="0" applyFont="1" applyFill="1" applyBorder="1" applyAlignment="1">
      <alignment horizontal="center" vertical="center"/>
    </xf>
    <xf numFmtId="0" fontId="6" fillId="8" borderId="10" xfId="0" applyFont="1" applyFill="1" applyBorder="1" applyAlignment="1">
      <alignment horizontal="right" vertical="center"/>
    </xf>
    <xf numFmtId="0" fontId="6" fillId="8" borderId="10" xfId="0" applyFont="1" applyFill="1" applyBorder="1" applyAlignment="1">
      <alignment horizontal="center" vertical="center"/>
    </xf>
    <xf numFmtId="3" fontId="6" fillId="8" borderId="10" xfId="0" applyNumberFormat="1" applyFont="1" applyFill="1" applyBorder="1" applyAlignment="1">
      <alignment horizontal="right" vertical="center"/>
    </xf>
    <xf numFmtId="14" fontId="11" fillId="6" borderId="0" xfId="1" applyNumberFormat="1" applyFill="1" applyBorder="1" applyAlignment="1">
      <alignment horizontal="left" vertical="center"/>
    </xf>
    <xf numFmtId="0" fontId="11" fillId="6" borderId="10" xfId="1" applyFill="1" applyBorder="1" applyAlignment="1">
      <alignment horizontal="left" vertical="center"/>
    </xf>
    <xf numFmtId="0" fontId="6" fillId="6" borderId="10" xfId="0" applyFont="1" applyFill="1" applyBorder="1" applyAlignment="1">
      <alignment horizontal="left" vertical="center"/>
    </xf>
    <xf numFmtId="0" fontId="8" fillId="6" borderId="10" xfId="0" applyFont="1" applyFill="1" applyBorder="1" applyAlignment="1">
      <alignment horizontal="center" vertical="center"/>
    </xf>
    <xf numFmtId="0" fontId="6" fillId="6" borderId="10" xfId="0" applyFont="1" applyFill="1" applyBorder="1" applyAlignment="1">
      <alignment horizontal="right" vertical="center"/>
    </xf>
    <xf numFmtId="0" fontId="6" fillId="6" borderId="10" xfId="0" applyFont="1" applyFill="1" applyBorder="1" applyAlignment="1">
      <alignment horizontal="center" vertical="center"/>
    </xf>
    <xf numFmtId="3" fontId="6" fillId="6" borderId="10" xfId="0" applyNumberFormat="1" applyFont="1" applyFill="1" applyBorder="1" applyAlignment="1">
      <alignment horizontal="right" vertical="center"/>
    </xf>
    <xf numFmtId="14" fontId="11" fillId="6" borderId="11" xfId="1" applyNumberFormat="1" applyFill="1" applyBorder="1" applyAlignment="1">
      <alignment horizontal="left" vertical="center"/>
    </xf>
    <xf numFmtId="14" fontId="11" fillId="6" borderId="12" xfId="1" applyNumberFormat="1" applyFill="1" applyBorder="1" applyAlignment="1">
      <alignment horizontal="left" vertical="center"/>
    </xf>
    <xf numFmtId="14" fontId="6" fillId="6" borderId="10" xfId="0" applyNumberFormat="1" applyFont="1" applyFill="1" applyBorder="1" applyAlignment="1">
      <alignment horizontal="left" vertical="center"/>
    </xf>
    <xf numFmtId="0" fontId="9" fillId="6" borderId="10" xfId="0" applyFont="1" applyFill="1" applyBorder="1" applyAlignment="1">
      <alignment horizontal="center" vertical="center"/>
    </xf>
    <xf numFmtId="166" fontId="6" fillId="6" borderId="8" xfId="0" applyNumberFormat="1" applyFont="1" applyFill="1" applyBorder="1" applyAlignment="1">
      <alignment horizontal="right" vertical="center"/>
    </xf>
    <xf numFmtId="166" fontId="6" fillId="8" borderId="10" xfId="0" applyNumberFormat="1" applyFont="1" applyFill="1" applyBorder="1" applyAlignment="1">
      <alignment horizontal="right" vertical="center"/>
    </xf>
    <xf numFmtId="166" fontId="6" fillId="6" borderId="10" xfId="0" applyNumberFormat="1" applyFont="1" applyFill="1" applyBorder="1" applyAlignment="1">
      <alignment horizontal="right" vertical="center"/>
    </xf>
    <xf numFmtId="49" fontId="11" fillId="6" borderId="8" xfId="1" applyNumberFormat="1" applyFill="1" applyBorder="1" applyAlignment="1">
      <alignment horizontal="left" vertical="center"/>
    </xf>
    <xf numFmtId="49" fontId="11" fillId="8" borderId="10" xfId="1" applyNumberFormat="1" applyFill="1" applyBorder="1" applyAlignment="1">
      <alignment horizontal="left" vertical="center"/>
    </xf>
    <xf numFmtId="49" fontId="11" fillId="6" borderId="10" xfId="1" applyNumberFormat="1" applyFill="1" applyBorder="1" applyAlignment="1">
      <alignment horizontal="left" vertical="center"/>
    </xf>
    <xf numFmtId="14" fontId="5" fillId="7" borderId="13" xfId="0" applyNumberFormat="1" applyFont="1" applyFill="1" applyBorder="1" applyAlignment="1">
      <alignment horizontal="center" vertical="center"/>
    </xf>
    <xf numFmtId="166" fontId="5" fillId="7" borderId="7" xfId="0" applyNumberFormat="1" applyFont="1" applyFill="1" applyBorder="1" applyAlignment="1">
      <alignment horizontal="center" vertical="center"/>
    </xf>
    <xf numFmtId="49" fontId="5" fillId="7" borderId="7"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cellXfs>
  <cellStyles count="2">
    <cellStyle name="Hyperlink" xfId="1" builtinId="8"/>
    <cellStyle name="Normal" xfId="0" builtinId="0"/>
  </cellStyles>
  <dxfs count="29">
    <dxf>
      <numFmt numFmtId="1" formatCode="0"/>
    </dxf>
    <dxf>
      <numFmt numFmtId="165" formatCode="[&gt;=1000000]0.##,,&quot;M&quot;;[&gt;=1000]0.#,&quot;K&quot;;0"/>
    </dxf>
    <dxf>
      <numFmt numFmtId="165" formatCode="[&gt;=1000000]0.##,,&quot;M&quot;;[&gt;=1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9" formatCode="m/d/yyyy"/>
    </dxf>
    <dxf>
      <font>
        <color theme="0"/>
      </font>
      <border>
        <bottom style="thin">
          <color theme="4"/>
        </bottom>
        <vertical/>
        <horizontal/>
      </border>
    </dxf>
    <dxf>
      <font>
        <color theme="0"/>
      </font>
      <fill>
        <patternFill>
          <bgColor rgb="FF243A73"/>
        </patternFill>
      </fill>
      <border>
        <left style="thin">
          <color theme="4"/>
        </left>
        <right style="thin">
          <color theme="4"/>
        </right>
        <top style="thin">
          <color theme="4"/>
        </top>
        <bottom style="thin">
          <color theme="4"/>
        </bottom>
        <vertical/>
        <horizontal/>
      </border>
    </dxf>
    <dxf>
      <fill>
        <patternFill>
          <bgColor rgb="FFFFFFFF"/>
        </patternFill>
      </fill>
    </dxf>
  </dxfs>
  <tableStyles count="2" defaultTableStyle="TableStyleMedium2" defaultPivotStyle="PivotStyleLight16">
    <tableStyle name="Slicer Style 1" pivot="0" table="0" count="1" xr9:uid="{294D47B4-ECD5-418F-8DAD-2F155491D85D}">
      <tableStyleElement type="wholeTable" dxfId="28"/>
    </tableStyle>
    <tableStyle name="SlicerStyleDark1 2" pivot="0" table="0" count="10" xr9:uid="{8CC2D3B3-91F4-4E38-8919-A45EA4218C36}">
      <tableStyleElement type="wholeTable" dxfId="27"/>
      <tableStyleElement type="headerRow" dxfId="26"/>
    </tableStyle>
  </tableStyles>
  <colors>
    <mruColors>
      <color rgb="FFEDBB00"/>
      <color rgb="FF243A73"/>
      <color rgb="FFB31312"/>
      <color rgb="FFFF99FF"/>
      <color rgb="FFFFFFFF"/>
    </mruColors>
  </colors>
  <extLst>
    <ext xmlns:x14="http://schemas.microsoft.com/office/spreadsheetml/2009/9/main" uri="{46F421CA-312F-682f-3DD2-61675219B42D}">
      <x14:dxfs count="8">
        <dxf>
          <font>
            <color rgb="FF000000"/>
          </font>
          <fill>
            <patternFill patternType="solid">
              <fgColor auto="1"/>
              <bgColor rgb="FFB3131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B3131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B3131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B31312"/>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rgb="FF243A73"/>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243A73"/>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4.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2.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worksheet" Target="worksheets/sheet10.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[FC_Barcelona_Match_Analytics.xlsx]Pivot_Tables!PivotTable1</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a:t>
            </a:r>
            <a:r>
              <a:rPr lang="en-US" sz="1100" baseline="0"/>
              <a:t> Win by Top </a:t>
            </a:r>
            <a:r>
              <a:rPr lang="ar-EG" sz="1100" baseline="0"/>
              <a:t>4</a:t>
            </a:r>
            <a:r>
              <a:rPr lang="en-US" sz="1100" baseline="0"/>
              <a:t> Of Captains</a:t>
            </a:r>
            <a:endParaRPr lang="en-US" sz="1100"/>
          </a:p>
        </c:rich>
      </c:tx>
      <c:layout>
        <c:manualLayout>
          <c:xMode val="edge"/>
          <c:yMode val="edge"/>
          <c:x val="0.18962408287853746"/>
          <c:y val="1.92156824177262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14347599089425"/>
          <c:y val="0.23886681943386359"/>
          <c:w val="0.64741080601389689"/>
          <c:h val="0.72940233932020371"/>
        </c:manualLayout>
      </c:layout>
      <c:barChart>
        <c:barDir val="bar"/>
        <c:grouping val="clustered"/>
        <c:varyColors val="0"/>
        <c:ser>
          <c:idx val="0"/>
          <c:order val="0"/>
          <c:tx>
            <c:strRef>
              <c:f>Pivot_Tables!$B$1:$B$2</c:f>
              <c:strCache>
                <c:ptCount val="1"/>
                <c:pt idx="0">
                  <c:v>Win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Pivot_Tables!$A$3:$A$7</c:f>
              <c:strCache>
                <c:ptCount val="4"/>
                <c:pt idx="0">
                  <c:v>Sergio Busquets</c:v>
                </c:pt>
                <c:pt idx="1">
                  <c:v>Marc-André ter Stegen</c:v>
                </c:pt>
                <c:pt idx="2">
                  <c:v>Lionel Messi</c:v>
                </c:pt>
                <c:pt idx="3">
                  <c:v>Andrés Iniesta</c:v>
                </c:pt>
              </c:strCache>
            </c:strRef>
          </c:cat>
          <c:val>
            <c:numRef>
              <c:f>Pivot_Tables!$B$3:$B$7</c:f>
              <c:numCache>
                <c:formatCode>General</c:formatCode>
                <c:ptCount val="4"/>
                <c:pt idx="0">
                  <c:v>68</c:v>
                </c:pt>
                <c:pt idx="1">
                  <c:v>28</c:v>
                </c:pt>
                <c:pt idx="2">
                  <c:v>130</c:v>
                </c:pt>
                <c:pt idx="3">
                  <c:v>69</c:v>
                </c:pt>
              </c:numCache>
            </c:numRef>
          </c:val>
          <c:extLst>
            <c:ext xmlns:c16="http://schemas.microsoft.com/office/drawing/2014/chart" uri="{C3380CC4-5D6E-409C-BE32-E72D297353CC}">
              <c16:uniqueId val="{00000006-728D-418F-8A01-AF4EBC8460D1}"/>
            </c:ext>
          </c:extLst>
        </c:ser>
        <c:dLbls>
          <c:dLblPos val="outEnd"/>
          <c:showLegendKey val="0"/>
          <c:showVal val="1"/>
          <c:showCatName val="0"/>
          <c:showSerName val="0"/>
          <c:showPercent val="0"/>
          <c:showBubbleSize val="0"/>
        </c:dLbls>
        <c:gapWidth val="182"/>
        <c:axId val="1317906560"/>
        <c:axId val="1596569615"/>
      </c:barChart>
      <c:catAx>
        <c:axId val="131790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569615"/>
        <c:crosses val="autoZero"/>
        <c:auto val="1"/>
        <c:lblAlgn val="ctr"/>
        <c:lblOffset val="100"/>
        <c:noMultiLvlLbl val="0"/>
      </c:catAx>
      <c:valAx>
        <c:axId val="1596569615"/>
        <c:scaling>
          <c:orientation val="minMax"/>
        </c:scaling>
        <c:delete val="1"/>
        <c:axPos val="b"/>
        <c:numFmt formatCode="General" sourceLinked="1"/>
        <c:majorTickMark val="none"/>
        <c:minorTickMark val="none"/>
        <c:tickLblPos val="nextTo"/>
        <c:crossAx val="131790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GF &amp; GA by Comp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Pivot_Tables!$B$15</c:f>
              <c:strCache>
                <c:ptCount val="1"/>
                <c:pt idx="0">
                  <c:v>Sum of GF</c:v>
                </c:pt>
              </c:strCache>
            </c:strRef>
          </c:tx>
          <c:spPr>
            <a:solidFill>
              <a:schemeClr val="accent1"/>
            </a:solidFill>
            <a:ln>
              <a:noFill/>
            </a:ln>
            <a:effectLst/>
          </c:spPr>
          <c:invertIfNegative val="0"/>
          <c:cat>
            <c:strRef>
              <c:f>Pivot_Tables!$A$16:$A$22</c:f>
              <c:strCache>
                <c:ptCount val="6"/>
                <c:pt idx="0">
                  <c:v>Champions Lg</c:v>
                </c:pt>
                <c:pt idx="1">
                  <c:v>Copa del Rey</c:v>
                </c:pt>
                <c:pt idx="2">
                  <c:v>Europa Lg</c:v>
                </c:pt>
                <c:pt idx="3">
                  <c:v>La Liga</c:v>
                </c:pt>
                <c:pt idx="4">
                  <c:v>Supercopa de España</c:v>
                </c:pt>
                <c:pt idx="5">
                  <c:v>UEFA Super Cup</c:v>
                </c:pt>
              </c:strCache>
            </c:strRef>
          </c:cat>
          <c:val>
            <c:numRef>
              <c:f>Pivot_Tables!$B$16:$B$22</c:f>
              <c:numCache>
                <c:formatCode>General</c:formatCode>
                <c:ptCount val="6"/>
                <c:pt idx="0">
                  <c:v>201</c:v>
                </c:pt>
                <c:pt idx="1">
                  <c:v>163</c:v>
                </c:pt>
                <c:pt idx="2">
                  <c:v>13</c:v>
                </c:pt>
                <c:pt idx="3">
                  <c:v>907</c:v>
                </c:pt>
                <c:pt idx="4">
                  <c:v>31</c:v>
                </c:pt>
                <c:pt idx="5">
                  <c:v>5</c:v>
                </c:pt>
              </c:numCache>
            </c:numRef>
          </c:val>
          <c:extLst>
            <c:ext xmlns:c16="http://schemas.microsoft.com/office/drawing/2014/chart" uri="{C3380CC4-5D6E-409C-BE32-E72D297353CC}">
              <c16:uniqueId val="{00000000-A57C-48F2-B22E-89FF09330C21}"/>
            </c:ext>
          </c:extLst>
        </c:ser>
        <c:ser>
          <c:idx val="1"/>
          <c:order val="1"/>
          <c:tx>
            <c:strRef>
              <c:f>Pivot_Tables!$C$15</c:f>
              <c:strCache>
                <c:ptCount val="1"/>
                <c:pt idx="0">
                  <c:v>Sum of GA</c:v>
                </c:pt>
              </c:strCache>
            </c:strRef>
          </c:tx>
          <c:spPr>
            <a:solidFill>
              <a:schemeClr val="accent2"/>
            </a:solidFill>
            <a:ln>
              <a:noFill/>
            </a:ln>
            <a:effectLst/>
          </c:spPr>
          <c:invertIfNegative val="0"/>
          <c:cat>
            <c:strRef>
              <c:f>Pivot_Tables!$A$16:$A$22</c:f>
              <c:strCache>
                <c:ptCount val="6"/>
                <c:pt idx="0">
                  <c:v>Champions Lg</c:v>
                </c:pt>
                <c:pt idx="1">
                  <c:v>Copa del Rey</c:v>
                </c:pt>
                <c:pt idx="2">
                  <c:v>Europa Lg</c:v>
                </c:pt>
                <c:pt idx="3">
                  <c:v>La Liga</c:v>
                </c:pt>
                <c:pt idx="4">
                  <c:v>Supercopa de España</c:v>
                </c:pt>
                <c:pt idx="5">
                  <c:v>UEFA Super Cup</c:v>
                </c:pt>
              </c:strCache>
            </c:strRef>
          </c:cat>
          <c:val>
            <c:numRef>
              <c:f>Pivot_Tables!$C$16:$C$22</c:f>
              <c:numCache>
                <c:formatCode>General</c:formatCode>
                <c:ptCount val="6"/>
                <c:pt idx="0">
                  <c:v>119</c:v>
                </c:pt>
                <c:pt idx="1">
                  <c:v>58</c:v>
                </c:pt>
                <c:pt idx="2">
                  <c:v>12</c:v>
                </c:pt>
                <c:pt idx="3">
                  <c:v>348</c:v>
                </c:pt>
                <c:pt idx="4">
                  <c:v>30</c:v>
                </c:pt>
                <c:pt idx="5">
                  <c:v>4</c:v>
                </c:pt>
              </c:numCache>
            </c:numRef>
          </c:val>
          <c:extLst>
            <c:ext xmlns:c16="http://schemas.microsoft.com/office/drawing/2014/chart" uri="{C3380CC4-5D6E-409C-BE32-E72D297353CC}">
              <c16:uniqueId val="{00000001-A57C-48F2-B22E-89FF09330C21}"/>
            </c:ext>
          </c:extLst>
        </c:ser>
        <c:dLbls>
          <c:showLegendKey val="0"/>
          <c:showVal val="0"/>
          <c:showCatName val="0"/>
          <c:showSerName val="0"/>
          <c:showPercent val="0"/>
          <c:showBubbleSize val="0"/>
        </c:dLbls>
        <c:gapWidth val="219"/>
        <c:overlap val="-27"/>
        <c:axId val="1922372767"/>
        <c:axId val="1686508943"/>
      </c:barChart>
      <c:catAx>
        <c:axId val="19223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508943"/>
        <c:crosses val="autoZero"/>
        <c:auto val="1"/>
        <c:lblAlgn val="ctr"/>
        <c:lblOffset val="100"/>
        <c:noMultiLvlLbl val="0"/>
      </c:catAx>
      <c:valAx>
        <c:axId val="168650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3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Results</a:t>
            </a:r>
            <a:r>
              <a:rPr lang="en-US" baseline="0"/>
              <a:t> by Comp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Pivot_Tables!$B$26:$B$27</c:f>
              <c:strCache>
                <c:ptCount val="1"/>
                <c:pt idx="0">
                  <c:v>Draw</c:v>
                </c:pt>
              </c:strCache>
            </c:strRef>
          </c:tx>
          <c:spPr>
            <a:solidFill>
              <a:schemeClr val="accent1"/>
            </a:solidFill>
            <a:ln>
              <a:noFill/>
            </a:ln>
            <a:effectLst/>
          </c:spPr>
          <c:invertIfNegative val="0"/>
          <c:cat>
            <c:strRef>
              <c:f>Pivot_Tables!$A$28:$A$34</c:f>
              <c:strCache>
                <c:ptCount val="6"/>
                <c:pt idx="0">
                  <c:v>Champions Lg</c:v>
                </c:pt>
                <c:pt idx="1">
                  <c:v>Copa del Rey</c:v>
                </c:pt>
                <c:pt idx="2">
                  <c:v>Europa Lg</c:v>
                </c:pt>
                <c:pt idx="3">
                  <c:v>La Liga</c:v>
                </c:pt>
                <c:pt idx="4">
                  <c:v>Supercopa de España</c:v>
                </c:pt>
                <c:pt idx="5">
                  <c:v>UEFA Super Cup</c:v>
                </c:pt>
              </c:strCache>
            </c:strRef>
          </c:cat>
          <c:val>
            <c:numRef>
              <c:f>Pivot_Tables!$B$28:$B$34</c:f>
              <c:numCache>
                <c:formatCode>General</c:formatCode>
                <c:ptCount val="6"/>
                <c:pt idx="0">
                  <c:v>18</c:v>
                </c:pt>
                <c:pt idx="1">
                  <c:v>7</c:v>
                </c:pt>
                <c:pt idx="2">
                  <c:v>4</c:v>
                </c:pt>
                <c:pt idx="3">
                  <c:v>67</c:v>
                </c:pt>
                <c:pt idx="4">
                  <c:v>3</c:v>
                </c:pt>
              </c:numCache>
            </c:numRef>
          </c:val>
          <c:extLst>
            <c:ext xmlns:c16="http://schemas.microsoft.com/office/drawing/2014/chart" uri="{C3380CC4-5D6E-409C-BE32-E72D297353CC}">
              <c16:uniqueId val="{00000000-D752-419A-99FA-16ABD93ABCC3}"/>
            </c:ext>
          </c:extLst>
        </c:ser>
        <c:ser>
          <c:idx val="1"/>
          <c:order val="1"/>
          <c:tx>
            <c:strRef>
              <c:f>Pivot_Tables!$C$26:$C$27</c:f>
              <c:strCache>
                <c:ptCount val="1"/>
                <c:pt idx="0">
                  <c:v>Lose</c:v>
                </c:pt>
              </c:strCache>
            </c:strRef>
          </c:tx>
          <c:spPr>
            <a:solidFill>
              <a:schemeClr val="accent2"/>
            </a:solidFill>
            <a:ln>
              <a:noFill/>
            </a:ln>
            <a:effectLst/>
          </c:spPr>
          <c:invertIfNegative val="0"/>
          <c:cat>
            <c:strRef>
              <c:f>Pivot_Tables!$A$28:$A$34</c:f>
              <c:strCache>
                <c:ptCount val="6"/>
                <c:pt idx="0">
                  <c:v>Champions Lg</c:v>
                </c:pt>
                <c:pt idx="1">
                  <c:v>Copa del Rey</c:v>
                </c:pt>
                <c:pt idx="2">
                  <c:v>Europa Lg</c:v>
                </c:pt>
                <c:pt idx="3">
                  <c:v>La Liga</c:v>
                </c:pt>
                <c:pt idx="4">
                  <c:v>Supercopa de España</c:v>
                </c:pt>
                <c:pt idx="5">
                  <c:v>UEFA Super Cup</c:v>
                </c:pt>
              </c:strCache>
            </c:strRef>
          </c:cat>
          <c:val>
            <c:numRef>
              <c:f>Pivot_Tables!$C$28:$C$34</c:f>
              <c:numCache>
                <c:formatCode>General</c:formatCode>
                <c:ptCount val="6"/>
                <c:pt idx="0">
                  <c:v>21</c:v>
                </c:pt>
                <c:pt idx="1">
                  <c:v>10</c:v>
                </c:pt>
                <c:pt idx="2">
                  <c:v>2</c:v>
                </c:pt>
                <c:pt idx="3">
                  <c:v>50</c:v>
                </c:pt>
                <c:pt idx="4">
                  <c:v>7</c:v>
                </c:pt>
              </c:numCache>
            </c:numRef>
          </c:val>
          <c:extLst>
            <c:ext xmlns:c16="http://schemas.microsoft.com/office/drawing/2014/chart" uri="{C3380CC4-5D6E-409C-BE32-E72D297353CC}">
              <c16:uniqueId val="{00000000-AC98-48B0-8F61-FFB0101621FE}"/>
            </c:ext>
          </c:extLst>
        </c:ser>
        <c:ser>
          <c:idx val="2"/>
          <c:order val="2"/>
          <c:tx>
            <c:strRef>
              <c:f>Pivot_Tables!$D$26:$D$27</c:f>
              <c:strCache>
                <c:ptCount val="1"/>
                <c:pt idx="0">
                  <c:v>Win</c:v>
                </c:pt>
              </c:strCache>
            </c:strRef>
          </c:tx>
          <c:spPr>
            <a:solidFill>
              <a:schemeClr val="accent3"/>
            </a:solidFill>
            <a:ln>
              <a:noFill/>
            </a:ln>
            <a:effectLst/>
          </c:spPr>
          <c:invertIfNegative val="0"/>
          <c:cat>
            <c:strRef>
              <c:f>Pivot_Tables!$A$28:$A$34</c:f>
              <c:strCache>
                <c:ptCount val="6"/>
                <c:pt idx="0">
                  <c:v>Champions Lg</c:v>
                </c:pt>
                <c:pt idx="1">
                  <c:v>Copa del Rey</c:v>
                </c:pt>
                <c:pt idx="2">
                  <c:v>Europa Lg</c:v>
                </c:pt>
                <c:pt idx="3">
                  <c:v>La Liga</c:v>
                </c:pt>
                <c:pt idx="4">
                  <c:v>Supercopa de España</c:v>
                </c:pt>
                <c:pt idx="5">
                  <c:v>UEFA Super Cup</c:v>
                </c:pt>
              </c:strCache>
            </c:strRef>
          </c:cat>
          <c:val>
            <c:numRef>
              <c:f>Pivot_Tables!$D$28:$D$34</c:f>
              <c:numCache>
                <c:formatCode>General</c:formatCode>
                <c:ptCount val="6"/>
                <c:pt idx="0">
                  <c:v>56</c:v>
                </c:pt>
                <c:pt idx="1">
                  <c:v>44</c:v>
                </c:pt>
                <c:pt idx="2">
                  <c:v>2</c:v>
                </c:pt>
                <c:pt idx="3">
                  <c:v>263</c:v>
                </c:pt>
                <c:pt idx="4">
                  <c:v>7</c:v>
                </c:pt>
                <c:pt idx="5">
                  <c:v>1</c:v>
                </c:pt>
              </c:numCache>
            </c:numRef>
          </c:val>
          <c:extLst>
            <c:ext xmlns:c16="http://schemas.microsoft.com/office/drawing/2014/chart" uri="{C3380CC4-5D6E-409C-BE32-E72D297353CC}">
              <c16:uniqueId val="{00000001-6512-4022-8159-83BD88068A1D}"/>
            </c:ext>
          </c:extLst>
        </c:ser>
        <c:dLbls>
          <c:showLegendKey val="0"/>
          <c:showVal val="0"/>
          <c:showCatName val="0"/>
          <c:showSerName val="0"/>
          <c:showPercent val="0"/>
          <c:showBubbleSize val="0"/>
        </c:dLbls>
        <c:gapWidth val="182"/>
        <c:axId val="632408448"/>
        <c:axId val="632408928"/>
      </c:barChart>
      <c:catAx>
        <c:axId val="63240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408928"/>
        <c:crosses val="autoZero"/>
        <c:auto val="1"/>
        <c:lblAlgn val="ctr"/>
        <c:lblOffset val="100"/>
        <c:noMultiLvlLbl val="0"/>
      </c:catAx>
      <c:valAx>
        <c:axId val="632408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40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GA &amp; GF by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Pivot_Tables!$B$39</c:f>
              <c:strCache>
                <c:ptCount val="1"/>
                <c:pt idx="0">
                  <c:v>Sum of GF</c:v>
                </c:pt>
              </c:strCache>
            </c:strRef>
          </c:tx>
          <c:spPr>
            <a:solidFill>
              <a:schemeClr val="accent1"/>
            </a:solidFill>
            <a:ln>
              <a:noFill/>
            </a:ln>
            <a:effectLst/>
          </c:spPr>
          <c:invertIfNegative val="0"/>
          <c:cat>
            <c:strRef>
              <c:f>Pivot_Tables!$A$40:$A$50</c:f>
              <c:strCache>
                <c:ptCount val="10"/>
                <c:pt idx="0">
                  <c:v>2015/2016</c:v>
                </c:pt>
                <c:pt idx="1">
                  <c:v>2016/2017</c:v>
                </c:pt>
                <c:pt idx="2">
                  <c:v>2017/2018</c:v>
                </c:pt>
                <c:pt idx="3">
                  <c:v>2018/2019</c:v>
                </c:pt>
                <c:pt idx="4">
                  <c:v>2019/2020</c:v>
                </c:pt>
                <c:pt idx="5">
                  <c:v>2020/2021</c:v>
                </c:pt>
                <c:pt idx="6">
                  <c:v>2021/2022</c:v>
                </c:pt>
                <c:pt idx="7">
                  <c:v>2022/2023</c:v>
                </c:pt>
                <c:pt idx="8">
                  <c:v>2023/2024</c:v>
                </c:pt>
                <c:pt idx="9">
                  <c:v>2024/2025</c:v>
                </c:pt>
              </c:strCache>
            </c:strRef>
          </c:cat>
          <c:val>
            <c:numRef>
              <c:f>Pivot_Tables!$B$40:$B$50</c:f>
              <c:numCache>
                <c:formatCode>General</c:formatCode>
                <c:ptCount val="10"/>
                <c:pt idx="0">
                  <c:v>167</c:v>
                </c:pt>
                <c:pt idx="1">
                  <c:v>171</c:v>
                </c:pt>
                <c:pt idx="2">
                  <c:v>141</c:v>
                </c:pt>
                <c:pt idx="3">
                  <c:v>138</c:v>
                </c:pt>
                <c:pt idx="4">
                  <c:v>93</c:v>
                </c:pt>
                <c:pt idx="5">
                  <c:v>139</c:v>
                </c:pt>
                <c:pt idx="6">
                  <c:v>86</c:v>
                </c:pt>
                <c:pt idx="7">
                  <c:v>101</c:v>
                </c:pt>
                <c:pt idx="8">
                  <c:v>110</c:v>
                </c:pt>
                <c:pt idx="9">
                  <c:v>174</c:v>
                </c:pt>
              </c:numCache>
            </c:numRef>
          </c:val>
          <c:extLst>
            <c:ext xmlns:c16="http://schemas.microsoft.com/office/drawing/2014/chart" uri="{C3380CC4-5D6E-409C-BE32-E72D297353CC}">
              <c16:uniqueId val="{00000000-2A0F-4EEC-A384-D549EA94C750}"/>
            </c:ext>
          </c:extLst>
        </c:ser>
        <c:ser>
          <c:idx val="1"/>
          <c:order val="1"/>
          <c:tx>
            <c:strRef>
              <c:f>Pivot_Tables!$C$39</c:f>
              <c:strCache>
                <c:ptCount val="1"/>
                <c:pt idx="0">
                  <c:v>Sum of GA</c:v>
                </c:pt>
              </c:strCache>
            </c:strRef>
          </c:tx>
          <c:spPr>
            <a:solidFill>
              <a:schemeClr val="accent2"/>
            </a:solidFill>
            <a:ln>
              <a:noFill/>
            </a:ln>
            <a:effectLst/>
          </c:spPr>
          <c:invertIfNegative val="0"/>
          <c:cat>
            <c:strRef>
              <c:f>Pivot_Tables!$A$40:$A$50</c:f>
              <c:strCache>
                <c:ptCount val="10"/>
                <c:pt idx="0">
                  <c:v>2015/2016</c:v>
                </c:pt>
                <c:pt idx="1">
                  <c:v>2016/2017</c:v>
                </c:pt>
                <c:pt idx="2">
                  <c:v>2017/2018</c:v>
                </c:pt>
                <c:pt idx="3">
                  <c:v>2018/2019</c:v>
                </c:pt>
                <c:pt idx="4">
                  <c:v>2019/2020</c:v>
                </c:pt>
                <c:pt idx="5">
                  <c:v>2020/2021</c:v>
                </c:pt>
                <c:pt idx="6">
                  <c:v>2021/2022</c:v>
                </c:pt>
                <c:pt idx="7">
                  <c:v>2022/2023</c:v>
                </c:pt>
                <c:pt idx="8">
                  <c:v>2023/2024</c:v>
                </c:pt>
                <c:pt idx="9">
                  <c:v>2024/2025</c:v>
                </c:pt>
              </c:strCache>
            </c:strRef>
          </c:cat>
          <c:val>
            <c:numRef>
              <c:f>Pivot_Tables!$C$40:$C$50</c:f>
              <c:numCache>
                <c:formatCode>General</c:formatCode>
                <c:ptCount val="10"/>
                <c:pt idx="0">
                  <c:v>51</c:v>
                </c:pt>
                <c:pt idx="1">
                  <c:v>58</c:v>
                </c:pt>
                <c:pt idx="2">
                  <c:v>42</c:v>
                </c:pt>
                <c:pt idx="3">
                  <c:v>56</c:v>
                </c:pt>
                <c:pt idx="4">
                  <c:v>45</c:v>
                </c:pt>
                <c:pt idx="5">
                  <c:v>70</c:v>
                </c:pt>
                <c:pt idx="6">
                  <c:v>62</c:v>
                </c:pt>
                <c:pt idx="7">
                  <c:v>46</c:v>
                </c:pt>
                <c:pt idx="8">
                  <c:v>69</c:v>
                </c:pt>
                <c:pt idx="9">
                  <c:v>72</c:v>
                </c:pt>
              </c:numCache>
            </c:numRef>
          </c:val>
          <c:extLst>
            <c:ext xmlns:c16="http://schemas.microsoft.com/office/drawing/2014/chart" uri="{C3380CC4-5D6E-409C-BE32-E72D297353CC}">
              <c16:uniqueId val="{00000001-2A0F-4EEC-A384-D549EA94C750}"/>
            </c:ext>
          </c:extLst>
        </c:ser>
        <c:dLbls>
          <c:showLegendKey val="0"/>
          <c:showVal val="0"/>
          <c:showCatName val="0"/>
          <c:showSerName val="0"/>
          <c:showPercent val="0"/>
          <c:showBubbleSize val="0"/>
        </c:dLbls>
        <c:gapWidth val="182"/>
        <c:axId val="1929099759"/>
        <c:axId val="1929086799"/>
      </c:barChart>
      <c:catAx>
        <c:axId val="19290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086799"/>
        <c:crosses val="autoZero"/>
        <c:auto val="1"/>
        <c:lblAlgn val="ctr"/>
        <c:lblOffset val="100"/>
        <c:noMultiLvlLbl val="0"/>
      </c:catAx>
      <c:valAx>
        <c:axId val="192908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09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Attendance by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Pivot_Tables!$B$84</c:f>
              <c:strCache>
                <c:ptCount val="1"/>
                <c:pt idx="0">
                  <c:v>Total</c:v>
                </c:pt>
              </c:strCache>
            </c:strRef>
          </c:tx>
          <c:spPr>
            <a:ln w="28575" cap="rnd">
              <a:solidFill>
                <a:schemeClr val="accent1"/>
              </a:solidFill>
              <a:round/>
            </a:ln>
            <a:effectLst/>
          </c:spPr>
          <c:marker>
            <c:symbol val="none"/>
          </c:marker>
          <c:cat>
            <c:strRef>
              <c:f>Pivot_Tables!$A$85:$A$96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Pivot_Tables!$B$85:$B$96</c:f>
              <c:numCache>
                <c:formatCode>[&gt;=1000000]0.##,,"M";[&gt;=1000]0.#,"K";0</c:formatCode>
                <c:ptCount val="11"/>
                <c:pt idx="0">
                  <c:v>1547403</c:v>
                </c:pt>
                <c:pt idx="1">
                  <c:v>3131202</c:v>
                </c:pt>
                <c:pt idx="2">
                  <c:v>3155857</c:v>
                </c:pt>
                <c:pt idx="3">
                  <c:v>3200302</c:v>
                </c:pt>
                <c:pt idx="4">
                  <c:v>3244206</c:v>
                </c:pt>
                <c:pt idx="5">
                  <c:v>773148</c:v>
                </c:pt>
                <c:pt idx="6">
                  <c:v>835584</c:v>
                </c:pt>
                <c:pt idx="7">
                  <c:v>2628810</c:v>
                </c:pt>
                <c:pt idx="8">
                  <c:v>2605040</c:v>
                </c:pt>
                <c:pt idx="9">
                  <c:v>2064417</c:v>
                </c:pt>
                <c:pt idx="10">
                  <c:v>1625207</c:v>
                </c:pt>
              </c:numCache>
            </c:numRef>
          </c:val>
          <c:smooth val="0"/>
          <c:extLst>
            <c:ext xmlns:c16="http://schemas.microsoft.com/office/drawing/2014/chart" uri="{C3380CC4-5D6E-409C-BE32-E72D297353CC}">
              <c16:uniqueId val="{00000000-830B-4077-A588-D37D51D1F94B}"/>
            </c:ext>
          </c:extLst>
        </c:ser>
        <c:dLbls>
          <c:showLegendKey val="0"/>
          <c:showVal val="0"/>
          <c:showCatName val="0"/>
          <c:showSerName val="0"/>
          <c:showPercent val="0"/>
          <c:showBubbleSize val="0"/>
        </c:dLbls>
        <c:smooth val="0"/>
        <c:axId val="1680608815"/>
        <c:axId val="1927577695"/>
      </c:lineChart>
      <c:catAx>
        <c:axId val="168060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577695"/>
        <c:crosses val="autoZero"/>
        <c:auto val="1"/>
        <c:lblAlgn val="ctr"/>
        <c:lblOffset val="100"/>
        <c:noMultiLvlLbl val="0"/>
      </c:catAx>
      <c:valAx>
        <c:axId val="192757769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60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Attendance by Venue</a:t>
            </a:r>
            <a:endParaRPr lang="en-US"/>
          </a:p>
        </c:rich>
      </c:tx>
      <c:layout>
        <c:manualLayout>
          <c:xMode val="edge"/>
          <c:yMode val="edge"/>
          <c:x val="0.30978526615525714"/>
          <c:y val="0.204756299977360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Pivot_Tables!$B$72</c:f>
              <c:strCache>
                <c:ptCount val="1"/>
                <c:pt idx="0">
                  <c:v>Total</c:v>
                </c:pt>
              </c:strCache>
            </c:strRef>
          </c:tx>
          <c:spPr>
            <a:solidFill>
              <a:schemeClr val="accent1"/>
            </a:solidFill>
            <a:ln w="19050">
              <a:solidFill>
                <a:schemeClr val="lt1"/>
              </a:solidFill>
            </a:ln>
            <a:effectLst/>
          </c:spPr>
          <c:invertIfNegative val="0"/>
          <c:cat>
            <c:strRef>
              <c:f>Pivot_Tables!$A$73:$A$76</c:f>
              <c:strCache>
                <c:ptCount val="3"/>
                <c:pt idx="0">
                  <c:v>Away</c:v>
                </c:pt>
                <c:pt idx="1">
                  <c:v>Home</c:v>
                </c:pt>
                <c:pt idx="2">
                  <c:v>Neutral</c:v>
                </c:pt>
              </c:strCache>
            </c:strRef>
          </c:cat>
          <c:val>
            <c:numRef>
              <c:f>Pivot_Tables!$B$73:$B$76</c:f>
              <c:numCache>
                <c:formatCode>[&gt;=1000000]0.##,,"M";[&gt;=1000]0.#,"K";0</c:formatCode>
                <c:ptCount val="3"/>
                <c:pt idx="0">
                  <c:v>8536224</c:v>
                </c:pt>
                <c:pt idx="1">
                  <c:v>15919895</c:v>
                </c:pt>
                <c:pt idx="2">
                  <c:v>355057</c:v>
                </c:pt>
              </c:numCache>
            </c:numRef>
          </c:val>
          <c:extLst>
            <c:ext xmlns:c16="http://schemas.microsoft.com/office/drawing/2014/chart" uri="{C3380CC4-5D6E-409C-BE32-E72D297353CC}">
              <c16:uniqueId val="{00000000-D40A-4F50-9DE1-D7A12BEC895A}"/>
            </c:ext>
          </c:extLst>
        </c:ser>
        <c:dLbls>
          <c:showLegendKey val="0"/>
          <c:showVal val="0"/>
          <c:showCatName val="0"/>
          <c:showSerName val="0"/>
          <c:showPercent val="0"/>
          <c:showBubbleSize val="0"/>
        </c:dLbls>
        <c:gapWidth val="150"/>
        <c:axId val="1989287439"/>
        <c:axId val="1989286479"/>
      </c:barChart>
      <c:valAx>
        <c:axId val="1989286479"/>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quot;M&quot;;[&gt;=1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287439"/>
        <c:crosses val="autoZero"/>
        <c:crossBetween val="between"/>
      </c:valAx>
      <c:catAx>
        <c:axId val="1989287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2864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Poss by Formation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Pivot_Tables!$B$54</c:f>
              <c:strCache>
                <c:ptCount val="1"/>
                <c:pt idx="0">
                  <c:v>Total</c:v>
                </c:pt>
              </c:strCache>
            </c:strRef>
          </c:tx>
          <c:spPr>
            <a:solidFill>
              <a:schemeClr val="accent1"/>
            </a:solidFill>
            <a:ln>
              <a:noFill/>
            </a:ln>
            <a:effectLst/>
          </c:spPr>
          <c:invertIfNegative val="0"/>
          <c:cat>
            <c:strRef>
              <c:f>Pivot_Tables!$A$55:$A$67</c:f>
              <c:strCache>
                <c:ptCount val="12"/>
                <c:pt idx="0">
                  <c:v>3-1-4-2</c:v>
                </c:pt>
                <c:pt idx="1">
                  <c:v>3-2-4-1</c:v>
                </c:pt>
                <c:pt idx="2">
                  <c:v>3-3-3-1</c:v>
                </c:pt>
                <c:pt idx="3">
                  <c:v>3-4-1-2</c:v>
                </c:pt>
                <c:pt idx="4">
                  <c:v>3-4-3</c:v>
                </c:pt>
                <c:pt idx="5">
                  <c:v>3-5-2</c:v>
                </c:pt>
                <c:pt idx="6">
                  <c:v>4-1-4-1</c:v>
                </c:pt>
                <c:pt idx="7">
                  <c:v>4-2-3-1</c:v>
                </c:pt>
                <c:pt idx="8">
                  <c:v>4-3-1-2</c:v>
                </c:pt>
                <c:pt idx="9">
                  <c:v>4-3-3</c:v>
                </c:pt>
                <c:pt idx="10">
                  <c:v>4-4-1-1</c:v>
                </c:pt>
                <c:pt idx="11">
                  <c:v>4-4-2</c:v>
                </c:pt>
              </c:strCache>
            </c:strRef>
          </c:cat>
          <c:val>
            <c:numRef>
              <c:f>Pivot_Tables!$B$55:$B$67</c:f>
              <c:numCache>
                <c:formatCode>0</c:formatCode>
                <c:ptCount val="12"/>
                <c:pt idx="0">
                  <c:v>69.647058823529406</c:v>
                </c:pt>
                <c:pt idx="1">
                  <c:v>59</c:v>
                </c:pt>
                <c:pt idx="2">
                  <c:v>62</c:v>
                </c:pt>
                <c:pt idx="3">
                  <c:v>57.666666666666664</c:v>
                </c:pt>
                <c:pt idx="4">
                  <c:v>68.066666666666663</c:v>
                </c:pt>
                <c:pt idx="5">
                  <c:v>60</c:v>
                </c:pt>
                <c:pt idx="6">
                  <c:v>69.25</c:v>
                </c:pt>
                <c:pt idx="7">
                  <c:v>64.804878048780495</c:v>
                </c:pt>
                <c:pt idx="8">
                  <c:v>68.333333333333329</c:v>
                </c:pt>
                <c:pt idx="9">
                  <c:v>65.173796791443849</c:v>
                </c:pt>
                <c:pt idx="10">
                  <c:v>61</c:v>
                </c:pt>
                <c:pt idx="11">
                  <c:v>62.307692307692307</c:v>
                </c:pt>
              </c:numCache>
            </c:numRef>
          </c:val>
          <c:extLst>
            <c:ext xmlns:c16="http://schemas.microsoft.com/office/drawing/2014/chart" uri="{C3380CC4-5D6E-409C-BE32-E72D297353CC}">
              <c16:uniqueId val="{00000000-85DE-46AE-95DC-AE3529673DB3}"/>
            </c:ext>
          </c:extLst>
        </c:ser>
        <c:dLbls>
          <c:showLegendKey val="0"/>
          <c:showVal val="0"/>
          <c:showCatName val="0"/>
          <c:showSerName val="0"/>
          <c:showPercent val="0"/>
          <c:showBubbleSize val="0"/>
        </c:dLbls>
        <c:gapWidth val="182"/>
        <c:axId val="1222156144"/>
        <c:axId val="1222155184"/>
      </c:barChart>
      <c:catAx>
        <c:axId val="122215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155184"/>
        <c:crosses val="autoZero"/>
        <c:auto val="1"/>
        <c:lblAlgn val="ctr"/>
        <c:lblOffset val="100"/>
        <c:noMultiLvlLbl val="0"/>
      </c:catAx>
      <c:valAx>
        <c:axId val="1222155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15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Results of Matches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591860538341278E-2"/>
              <c:y val="-1.4319253060919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6823820532220377E-2"/>
              <c:y val="3.8905052868669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3161525199895222E-3"/>
              <c:y val="-2.3415292871556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Pivot_Tables!$B$102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ACD-4A3C-88B8-2BDA62ADD9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CD-4A3C-88B8-2BDA62ADD9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CACD-4A3C-88B8-2BDA62ADD917}"/>
              </c:ext>
            </c:extLst>
          </c:dPt>
          <c:dLbls>
            <c:dLbl>
              <c:idx val="0"/>
              <c:layout>
                <c:manualLayout>
                  <c:x val="1.591860538341278E-2"/>
                  <c:y val="-1.431925306091944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ACD-4A3C-88B8-2BDA62ADD917}"/>
                </c:ext>
              </c:extLst>
            </c:dLbl>
            <c:dLbl>
              <c:idx val="1"/>
              <c:layout>
                <c:manualLayout>
                  <c:x val="2.6823820532220377E-2"/>
                  <c:y val="3.890505286866974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CD-4A3C-88B8-2BDA62ADD917}"/>
                </c:ext>
              </c:extLst>
            </c:dLbl>
            <c:dLbl>
              <c:idx val="2"/>
              <c:layout>
                <c:manualLayout>
                  <c:x val="-8.3161525199895222E-3"/>
                  <c:y val="-2.341529287155606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ACD-4A3C-88B8-2BDA62ADD9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Pivot_Tables!$A$103:$A$106</c:f>
              <c:strCache>
                <c:ptCount val="3"/>
                <c:pt idx="0">
                  <c:v>Draw</c:v>
                </c:pt>
                <c:pt idx="1">
                  <c:v>Lose</c:v>
                </c:pt>
                <c:pt idx="2">
                  <c:v>Win</c:v>
                </c:pt>
              </c:strCache>
            </c:strRef>
          </c:cat>
          <c:val>
            <c:numRef>
              <c:f>Pivot_Tables!$B$103:$B$106</c:f>
              <c:numCache>
                <c:formatCode>General</c:formatCode>
                <c:ptCount val="3"/>
                <c:pt idx="0">
                  <c:v>99</c:v>
                </c:pt>
                <c:pt idx="1">
                  <c:v>90</c:v>
                </c:pt>
                <c:pt idx="2">
                  <c:v>373</c:v>
                </c:pt>
              </c:numCache>
            </c:numRef>
          </c:val>
          <c:extLst>
            <c:ext xmlns:c16="http://schemas.microsoft.com/office/drawing/2014/chart" uri="{C3380CC4-5D6E-409C-BE32-E72D297353CC}">
              <c16:uniqueId val="{00000000-CACD-4A3C-88B8-2BDA62ADD91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[FC_Barcelona_Match_Analytics.xlsx]Pivot_Tables!PivotTable14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rPr>
              <a:t>Total Attendance by Date</a:t>
            </a:r>
          </a:p>
          <a:p>
            <a:pPr marL="0" marR="0" lvl="0" indent="0" algn="ctr" defTabSz="914400" rtl="0" eaLnBrk="1" fontAlgn="auto" latinLnBrk="0" hangingPunct="1">
              <a:lnSpc>
                <a:spcPct val="100000"/>
              </a:lnSpc>
              <a:spcBef>
                <a:spcPts val="0"/>
              </a:spcBef>
              <a:spcAft>
                <a:spcPts val="0"/>
              </a:spcAft>
              <a:buClrTx/>
              <a:buSzTx/>
              <a:buFontTx/>
              <a:buNone/>
              <a:tabLst/>
              <a:defRPr b="1">
                <a:solidFill>
                  <a:schemeClr val="tx1"/>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B3131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B31312"/>
            </a:solidFill>
            <a:round/>
          </a:ln>
          <a:effectLst/>
        </c:spPr>
        <c:marker>
          <c:symbol val="none"/>
        </c:marker>
        <c:dLbl>
          <c:idx val="0"/>
          <c:layout>
            <c:manualLayout>
              <c:x val="-4.7005916860561089E-2"/>
              <c:y val="5.27318485643925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B31312"/>
            </a:solidFill>
            <a:round/>
          </a:ln>
          <a:effectLst/>
        </c:spPr>
        <c:marker>
          <c:symbol val="none"/>
        </c:marker>
        <c:dLbl>
          <c:idx val="0"/>
          <c:layout>
            <c:manualLayout>
              <c:x val="-3.3938346645154979E-2"/>
              <c:y val="5.73142460242289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B31312"/>
            </a:solidFill>
            <a:round/>
          </a:ln>
          <a:effectLst/>
        </c:spPr>
        <c:marker>
          <c:symbol val="none"/>
        </c:marker>
        <c:dLbl>
          <c:idx val="0"/>
          <c:layout>
            <c:manualLayout>
              <c:x val="-4.3795028179061286E-2"/>
              <c:y val="6.64790409439016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02020202020204E-2"/>
          <c:y val="0.23602744332499204"/>
          <c:w val="0.94444444444444442"/>
          <c:h val="0.60762945397216361"/>
        </c:manualLayout>
      </c:layout>
      <c:lineChart>
        <c:grouping val="standard"/>
        <c:varyColors val="0"/>
        <c:ser>
          <c:idx val="0"/>
          <c:order val="0"/>
          <c:tx>
            <c:strRef>
              <c:f>Pivot_Tables!$B$84</c:f>
              <c:strCache>
                <c:ptCount val="1"/>
                <c:pt idx="0">
                  <c:v>Total</c:v>
                </c:pt>
              </c:strCache>
            </c:strRef>
          </c:tx>
          <c:spPr>
            <a:ln w="28575" cap="rnd">
              <a:solidFill>
                <a:srgbClr val="B31312"/>
              </a:solidFill>
              <a:round/>
            </a:ln>
            <a:effectLst/>
          </c:spPr>
          <c:marker>
            <c:symbol val="none"/>
          </c:marker>
          <c:dPt>
            <c:idx val="0"/>
            <c:marker>
              <c:symbol val="none"/>
            </c:marker>
            <c:bubble3D val="0"/>
            <c:extLst>
              <c:ext xmlns:c16="http://schemas.microsoft.com/office/drawing/2014/chart" uri="{C3380CC4-5D6E-409C-BE32-E72D297353CC}">
                <c16:uniqueId val="{00000000-AB04-4BAF-A163-2BD4ADD59636}"/>
              </c:ext>
            </c:extLst>
          </c:dPt>
          <c:dPt>
            <c:idx val="5"/>
            <c:marker>
              <c:symbol val="none"/>
            </c:marker>
            <c:bubble3D val="0"/>
            <c:extLst>
              <c:ext xmlns:c16="http://schemas.microsoft.com/office/drawing/2014/chart" uri="{C3380CC4-5D6E-409C-BE32-E72D297353CC}">
                <c16:uniqueId val="{00000001-AB04-4BAF-A163-2BD4ADD59636}"/>
              </c:ext>
            </c:extLst>
          </c:dPt>
          <c:dPt>
            <c:idx val="6"/>
            <c:marker>
              <c:symbol val="none"/>
            </c:marker>
            <c:bubble3D val="0"/>
            <c:extLst>
              <c:ext xmlns:c16="http://schemas.microsoft.com/office/drawing/2014/chart" uri="{C3380CC4-5D6E-409C-BE32-E72D297353CC}">
                <c16:uniqueId val="{00000002-AB04-4BAF-A163-2BD4ADD59636}"/>
              </c:ext>
            </c:extLst>
          </c:dPt>
          <c:dLbls>
            <c:dLbl>
              <c:idx val="0"/>
              <c:layout>
                <c:manualLayout>
                  <c:x val="-4.3795028179061286E-2"/>
                  <c:y val="6.64790409439016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04-4BAF-A163-2BD4ADD59636}"/>
                </c:ext>
              </c:extLst>
            </c:dLbl>
            <c:dLbl>
              <c:idx val="5"/>
              <c:layout>
                <c:manualLayout>
                  <c:x val="-4.7005916860561089E-2"/>
                  <c:y val="5.27318485643925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04-4BAF-A163-2BD4ADD59636}"/>
                </c:ext>
              </c:extLst>
            </c:dLbl>
            <c:dLbl>
              <c:idx val="6"/>
              <c:layout>
                <c:manualLayout>
                  <c:x val="-3.3938346645154979E-2"/>
                  <c:y val="5.7314246024228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04-4BAF-A163-2BD4ADD5963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Pivot_Tables!$A$85:$A$96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Pivot_Tables!$B$85:$B$96</c:f>
              <c:numCache>
                <c:formatCode>[&gt;=1000000]0.##,,"M";[&gt;=1000]0.#,"K";0</c:formatCode>
                <c:ptCount val="11"/>
                <c:pt idx="0">
                  <c:v>1547403</c:v>
                </c:pt>
                <c:pt idx="1">
                  <c:v>3131202</c:v>
                </c:pt>
                <c:pt idx="2">
                  <c:v>3155857</c:v>
                </c:pt>
                <c:pt idx="3">
                  <c:v>3200302</c:v>
                </c:pt>
                <c:pt idx="4">
                  <c:v>3244206</c:v>
                </c:pt>
                <c:pt idx="5">
                  <c:v>773148</c:v>
                </c:pt>
                <c:pt idx="6">
                  <c:v>835584</c:v>
                </c:pt>
                <c:pt idx="7">
                  <c:v>2628810</c:v>
                </c:pt>
                <c:pt idx="8">
                  <c:v>2605040</c:v>
                </c:pt>
                <c:pt idx="9">
                  <c:v>2064417</c:v>
                </c:pt>
                <c:pt idx="10">
                  <c:v>1625207</c:v>
                </c:pt>
              </c:numCache>
            </c:numRef>
          </c:val>
          <c:smooth val="0"/>
          <c:extLst>
            <c:ext xmlns:c16="http://schemas.microsoft.com/office/drawing/2014/chart" uri="{C3380CC4-5D6E-409C-BE32-E72D297353CC}">
              <c16:uniqueId val="{00000000-25FF-4D70-8758-D7587320FAE2}"/>
            </c:ext>
          </c:extLst>
        </c:ser>
        <c:dLbls>
          <c:dLblPos val="t"/>
          <c:showLegendKey val="0"/>
          <c:showVal val="1"/>
          <c:showCatName val="0"/>
          <c:showSerName val="0"/>
          <c:showPercent val="0"/>
          <c:showBubbleSize val="0"/>
        </c:dLbls>
        <c:smooth val="0"/>
        <c:axId val="1680608815"/>
        <c:axId val="1927577695"/>
      </c:lineChart>
      <c:catAx>
        <c:axId val="168060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7577695"/>
        <c:crosses val="autoZero"/>
        <c:auto val="1"/>
        <c:lblAlgn val="ctr"/>
        <c:lblOffset val="100"/>
        <c:noMultiLvlLbl val="0"/>
      </c:catAx>
      <c:valAx>
        <c:axId val="1927577695"/>
        <c:scaling>
          <c:orientation val="minMax"/>
        </c:scaling>
        <c:delete val="1"/>
        <c:axPos val="l"/>
        <c:numFmt formatCode="[&gt;=1000000]0.##,,&quot;M&quot;;[&gt;=1000]0.#,&quot;K&quot;;0" sourceLinked="1"/>
        <c:majorTickMark val="none"/>
        <c:minorTickMark val="none"/>
        <c:tickLblPos val="nextTo"/>
        <c:crossAx val="16806088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[FC_Barcelona_Match_Analytics.xlsx]Pivot_Tables!PivotTable1</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r>
              <a:rPr lang="en-US" sz="1400" b="1" i="0" u="none" strike="noStrike" kern="1200" spc="0" baseline="0">
                <a:solidFill>
                  <a:schemeClr val="tx1"/>
                </a:solidFill>
              </a:rPr>
              <a:t>Total Win by Top </a:t>
            </a:r>
            <a:r>
              <a:rPr lang="ar-EG" sz="1400" b="1" i="0" u="none" strike="noStrike" kern="1200" spc="0" baseline="0">
                <a:solidFill>
                  <a:schemeClr val="tx1"/>
                </a:solidFill>
              </a:rPr>
              <a:t> 4</a:t>
            </a:r>
            <a:r>
              <a:rPr lang="en-US" sz="1400" b="1" i="0" u="none" strike="noStrike" kern="1200" spc="0" baseline="0">
                <a:solidFill>
                  <a:schemeClr val="tx1"/>
                </a:solidFill>
              </a:rPr>
              <a:t> Of Captains</a:t>
            </a:r>
          </a:p>
          <a:p>
            <a:pPr marL="0" marR="0" lvl="0" indent="0" algn="ctr" defTabSz="914400" rtl="0" eaLnBrk="1" fontAlgn="auto" latinLnBrk="0" hangingPunct="1">
              <a:lnSpc>
                <a:spcPct val="100000"/>
              </a:lnSpc>
              <a:spcBef>
                <a:spcPts val="0"/>
              </a:spcBef>
              <a:spcAft>
                <a:spcPts val="0"/>
              </a:spcAft>
              <a:buClrTx/>
              <a:buSzTx/>
              <a:buFontTx/>
              <a:buNone/>
              <a:tabLst/>
              <a:defRPr b="1"/>
            </a:pPr>
            <a:endParaRPr lang="en-US" b="1">
              <a:solidFill>
                <a:schemeClr val="tx1"/>
              </a:solidFill>
            </a:endParaRPr>
          </a:p>
        </c:rich>
      </c:tx>
      <c:layout>
        <c:manualLayout>
          <c:xMode val="edge"/>
          <c:yMode val="edge"/>
          <c:x val="0.16220362317122475"/>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31312"/>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14333582645874"/>
          <c:y val="0.19228358082648161"/>
          <c:w val="0.64741080601389689"/>
          <c:h val="0.80426847736038987"/>
        </c:manualLayout>
      </c:layout>
      <c:barChart>
        <c:barDir val="bar"/>
        <c:grouping val="clustered"/>
        <c:varyColors val="0"/>
        <c:ser>
          <c:idx val="0"/>
          <c:order val="0"/>
          <c:tx>
            <c:strRef>
              <c:f>Pivot_Tables!$B$1:$B$2</c:f>
              <c:strCache>
                <c:ptCount val="1"/>
                <c:pt idx="0">
                  <c:v>Win</c:v>
                </c:pt>
              </c:strCache>
            </c:strRef>
          </c:tx>
          <c:spPr>
            <a:solidFill>
              <a:srgbClr val="B3131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Pivot_Tables!$A$3:$A$7</c:f>
              <c:strCache>
                <c:ptCount val="4"/>
                <c:pt idx="0">
                  <c:v>Sergio Busquets</c:v>
                </c:pt>
                <c:pt idx="1">
                  <c:v>Marc-André ter Stegen</c:v>
                </c:pt>
                <c:pt idx="2">
                  <c:v>Lionel Messi</c:v>
                </c:pt>
                <c:pt idx="3">
                  <c:v>Andrés Iniesta</c:v>
                </c:pt>
              </c:strCache>
            </c:strRef>
          </c:cat>
          <c:val>
            <c:numRef>
              <c:f>Pivot_Tables!$B$3:$B$7</c:f>
              <c:numCache>
                <c:formatCode>General</c:formatCode>
                <c:ptCount val="4"/>
                <c:pt idx="0">
                  <c:v>68</c:v>
                </c:pt>
                <c:pt idx="1">
                  <c:v>28</c:v>
                </c:pt>
                <c:pt idx="2">
                  <c:v>130</c:v>
                </c:pt>
                <c:pt idx="3">
                  <c:v>69</c:v>
                </c:pt>
              </c:numCache>
            </c:numRef>
          </c:val>
          <c:extLst>
            <c:ext xmlns:c16="http://schemas.microsoft.com/office/drawing/2014/chart" uri="{C3380CC4-5D6E-409C-BE32-E72D297353CC}">
              <c16:uniqueId val="{00000007-2DED-4385-815F-936703963441}"/>
            </c:ext>
          </c:extLst>
        </c:ser>
        <c:dLbls>
          <c:dLblPos val="outEnd"/>
          <c:showLegendKey val="0"/>
          <c:showVal val="1"/>
          <c:showCatName val="0"/>
          <c:showSerName val="0"/>
          <c:showPercent val="0"/>
          <c:showBubbleSize val="0"/>
        </c:dLbls>
        <c:gapWidth val="182"/>
        <c:axId val="1317906560"/>
        <c:axId val="1596569615"/>
      </c:barChart>
      <c:catAx>
        <c:axId val="131790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96569615"/>
        <c:crosses val="autoZero"/>
        <c:auto val="1"/>
        <c:lblAlgn val="ctr"/>
        <c:lblOffset val="100"/>
        <c:noMultiLvlLbl val="0"/>
      </c:catAx>
      <c:valAx>
        <c:axId val="1596569615"/>
        <c:scaling>
          <c:orientation val="minMax"/>
        </c:scaling>
        <c:delete val="1"/>
        <c:axPos val="b"/>
        <c:numFmt formatCode="General" sourceLinked="1"/>
        <c:majorTickMark val="none"/>
        <c:minorTickMark val="none"/>
        <c:tickLblPos val="nextTo"/>
        <c:crossAx val="1317906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r>
              <a:rPr lang="en-US" sz="1400" b="1" i="0" u="none" strike="noStrike" kern="1200" spc="0" baseline="0">
                <a:solidFill>
                  <a:schemeClr val="tx1"/>
                </a:solidFill>
              </a:rPr>
              <a:t>Total GF &amp; GA by Comp</a:t>
            </a:r>
          </a:p>
          <a:p>
            <a:pPr marL="0" marR="0" lvl="0" indent="0" algn="ctr" defTabSz="914400" rtl="0" eaLnBrk="1" fontAlgn="auto" latinLnBrk="0" hangingPunct="1">
              <a:lnSpc>
                <a:spcPct val="100000"/>
              </a:lnSpc>
              <a:spcBef>
                <a:spcPts val="0"/>
              </a:spcBef>
              <a:spcAft>
                <a:spcPts val="0"/>
              </a:spcAft>
              <a:buClrTx/>
              <a:buSzTx/>
              <a:buFontTx/>
              <a:buNone/>
              <a:tabLst/>
              <a:defRPr b="1"/>
            </a:pPr>
            <a:endParaRPr lang="en-US" b="1">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43A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313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20599632068234E-2"/>
          <c:y val="0.25064407410470596"/>
          <c:w val="0.81189037394367569"/>
          <c:h val="0.52547452650731952"/>
        </c:manualLayout>
      </c:layout>
      <c:barChart>
        <c:barDir val="col"/>
        <c:grouping val="clustered"/>
        <c:varyColors val="0"/>
        <c:ser>
          <c:idx val="0"/>
          <c:order val="0"/>
          <c:tx>
            <c:strRef>
              <c:f>Pivot_Tables!$B$15</c:f>
              <c:strCache>
                <c:ptCount val="1"/>
                <c:pt idx="0">
                  <c:v>Sum of GF</c:v>
                </c:pt>
              </c:strCache>
            </c:strRef>
          </c:tx>
          <c:spPr>
            <a:solidFill>
              <a:srgbClr val="243A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Pivot_Tables!$A$16:$A$22</c:f>
              <c:strCache>
                <c:ptCount val="6"/>
                <c:pt idx="0">
                  <c:v>Champions Lg</c:v>
                </c:pt>
                <c:pt idx="1">
                  <c:v>Copa del Rey</c:v>
                </c:pt>
                <c:pt idx="2">
                  <c:v>Europa Lg</c:v>
                </c:pt>
                <c:pt idx="3">
                  <c:v>La Liga</c:v>
                </c:pt>
                <c:pt idx="4">
                  <c:v>Supercopa de España</c:v>
                </c:pt>
                <c:pt idx="5">
                  <c:v>UEFA Super Cup</c:v>
                </c:pt>
              </c:strCache>
            </c:strRef>
          </c:cat>
          <c:val>
            <c:numRef>
              <c:f>Pivot_Tables!$B$16:$B$22</c:f>
              <c:numCache>
                <c:formatCode>General</c:formatCode>
                <c:ptCount val="6"/>
                <c:pt idx="0">
                  <c:v>201</c:v>
                </c:pt>
                <c:pt idx="1">
                  <c:v>163</c:v>
                </c:pt>
                <c:pt idx="2">
                  <c:v>13</c:v>
                </c:pt>
                <c:pt idx="3">
                  <c:v>907</c:v>
                </c:pt>
                <c:pt idx="4">
                  <c:v>31</c:v>
                </c:pt>
                <c:pt idx="5">
                  <c:v>5</c:v>
                </c:pt>
              </c:numCache>
            </c:numRef>
          </c:val>
          <c:extLst>
            <c:ext xmlns:c16="http://schemas.microsoft.com/office/drawing/2014/chart" uri="{C3380CC4-5D6E-409C-BE32-E72D297353CC}">
              <c16:uniqueId val="{00000000-9B35-457C-BC67-2953F22E1317}"/>
            </c:ext>
          </c:extLst>
        </c:ser>
        <c:ser>
          <c:idx val="1"/>
          <c:order val="1"/>
          <c:tx>
            <c:strRef>
              <c:f>Pivot_Tables!$C$15</c:f>
              <c:strCache>
                <c:ptCount val="1"/>
                <c:pt idx="0">
                  <c:v>Sum of GA</c:v>
                </c:pt>
              </c:strCache>
            </c:strRef>
          </c:tx>
          <c:spPr>
            <a:solidFill>
              <a:srgbClr val="B3131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Pivot_Tables!$A$16:$A$22</c:f>
              <c:strCache>
                <c:ptCount val="6"/>
                <c:pt idx="0">
                  <c:v>Champions Lg</c:v>
                </c:pt>
                <c:pt idx="1">
                  <c:v>Copa del Rey</c:v>
                </c:pt>
                <c:pt idx="2">
                  <c:v>Europa Lg</c:v>
                </c:pt>
                <c:pt idx="3">
                  <c:v>La Liga</c:v>
                </c:pt>
                <c:pt idx="4">
                  <c:v>Supercopa de España</c:v>
                </c:pt>
                <c:pt idx="5">
                  <c:v>UEFA Super Cup</c:v>
                </c:pt>
              </c:strCache>
            </c:strRef>
          </c:cat>
          <c:val>
            <c:numRef>
              <c:f>Pivot_Tables!$C$16:$C$22</c:f>
              <c:numCache>
                <c:formatCode>General</c:formatCode>
                <c:ptCount val="6"/>
                <c:pt idx="0">
                  <c:v>119</c:v>
                </c:pt>
                <c:pt idx="1">
                  <c:v>58</c:v>
                </c:pt>
                <c:pt idx="2">
                  <c:v>12</c:v>
                </c:pt>
                <c:pt idx="3">
                  <c:v>348</c:v>
                </c:pt>
                <c:pt idx="4">
                  <c:v>30</c:v>
                </c:pt>
                <c:pt idx="5">
                  <c:v>4</c:v>
                </c:pt>
              </c:numCache>
            </c:numRef>
          </c:val>
          <c:extLst>
            <c:ext xmlns:c16="http://schemas.microsoft.com/office/drawing/2014/chart" uri="{C3380CC4-5D6E-409C-BE32-E72D297353CC}">
              <c16:uniqueId val="{00000001-9B35-457C-BC67-2953F22E1317}"/>
            </c:ext>
          </c:extLst>
        </c:ser>
        <c:dLbls>
          <c:dLblPos val="outEnd"/>
          <c:showLegendKey val="0"/>
          <c:showVal val="1"/>
          <c:showCatName val="0"/>
          <c:showSerName val="0"/>
          <c:showPercent val="0"/>
          <c:showBubbleSize val="0"/>
        </c:dLbls>
        <c:gapWidth val="219"/>
        <c:overlap val="-27"/>
        <c:axId val="1922372767"/>
        <c:axId val="1686508943"/>
      </c:barChart>
      <c:catAx>
        <c:axId val="192237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86508943"/>
        <c:crosses val="autoZero"/>
        <c:auto val="1"/>
        <c:lblAlgn val="ctr"/>
        <c:lblOffset val="100"/>
        <c:noMultiLvlLbl val="0"/>
      </c:catAx>
      <c:valAx>
        <c:axId val="1686508943"/>
        <c:scaling>
          <c:orientation val="minMax"/>
        </c:scaling>
        <c:delete val="1"/>
        <c:axPos val="l"/>
        <c:numFmt formatCode="General" sourceLinked="1"/>
        <c:majorTickMark val="none"/>
        <c:minorTickMark val="none"/>
        <c:tickLblPos val="nextTo"/>
        <c:crossAx val="192237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[FC_Barcelona_Match_Analytics.xlsx]Pivot_Tables!PivotTable2</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Total Results of Matches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591860538341278E-2"/>
              <c:y val="-1.4319253060919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2.6823820532220377E-2"/>
              <c:y val="3.8905052868669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3161525199895222E-3"/>
              <c:y val="-2.3415292871556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591860538341278E-2"/>
              <c:y val="-1.4319253060919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6823820532220377E-2"/>
              <c:y val="3.8905052868669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3161525199895222E-3"/>
              <c:y val="-2.3415292871556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bg1">
              <a:lumMod val="65000"/>
            </a:schemeClr>
          </a:solidFill>
          <a:ln w="19050">
            <a:solidFill>
              <a:schemeClr val="lt1"/>
            </a:solidFill>
          </a:ln>
          <a:effectLst/>
        </c:spPr>
        <c:dLbl>
          <c:idx val="0"/>
          <c:layout>
            <c:manualLayout>
              <c:x val="1.591860538341278E-2"/>
              <c:y val="-1.4319253060919449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B31312"/>
          </a:solidFill>
          <a:ln w="19050">
            <a:solidFill>
              <a:schemeClr val="lt1"/>
            </a:solidFill>
          </a:ln>
          <a:effectLst/>
        </c:spPr>
        <c:dLbl>
          <c:idx val="0"/>
          <c:layout>
            <c:manualLayout>
              <c:x val="2.6823820532220377E-2"/>
              <c:y val="3.8905052868669743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243A73"/>
          </a:solidFill>
          <a:ln w="19050">
            <a:solidFill>
              <a:schemeClr val="lt1"/>
            </a:solidFill>
          </a:ln>
          <a:effectLst/>
        </c:spPr>
        <c:dLbl>
          <c:idx val="0"/>
          <c:layout>
            <c:manualLayout>
              <c:x val="-8.3161525199895222E-3"/>
              <c:y val="-2.34152928715560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Pivot_Tables!$B$102</c:f>
              <c:strCache>
                <c:ptCount val="1"/>
                <c:pt idx="0">
                  <c:v>Total</c:v>
                </c:pt>
              </c:strCache>
            </c:strRef>
          </c:tx>
          <c:dPt>
            <c:idx val="0"/>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1-B61A-4356-ADC3-7A28B585AB5C}"/>
              </c:ext>
            </c:extLst>
          </c:dPt>
          <c:dPt>
            <c:idx val="1"/>
            <c:bubble3D val="0"/>
            <c:spPr>
              <a:solidFill>
                <a:srgbClr val="B31312"/>
              </a:solidFill>
              <a:ln w="19050">
                <a:solidFill>
                  <a:schemeClr val="lt1"/>
                </a:solidFill>
              </a:ln>
              <a:effectLst/>
            </c:spPr>
            <c:extLst>
              <c:ext xmlns:c16="http://schemas.microsoft.com/office/drawing/2014/chart" uri="{C3380CC4-5D6E-409C-BE32-E72D297353CC}">
                <c16:uniqueId val="{00000003-B61A-4356-ADC3-7A28B585AB5C}"/>
              </c:ext>
            </c:extLst>
          </c:dPt>
          <c:dPt>
            <c:idx val="2"/>
            <c:bubble3D val="0"/>
            <c:spPr>
              <a:solidFill>
                <a:srgbClr val="243A73"/>
              </a:solidFill>
              <a:ln w="19050">
                <a:solidFill>
                  <a:schemeClr val="lt1"/>
                </a:solidFill>
              </a:ln>
              <a:effectLst/>
            </c:spPr>
            <c:extLst>
              <c:ext xmlns:c16="http://schemas.microsoft.com/office/drawing/2014/chart" uri="{C3380CC4-5D6E-409C-BE32-E72D297353CC}">
                <c16:uniqueId val="{00000005-B61A-4356-ADC3-7A28B585AB5C}"/>
              </c:ext>
            </c:extLst>
          </c:dPt>
          <c:dLbls>
            <c:dLbl>
              <c:idx val="0"/>
              <c:layout>
                <c:manualLayout>
                  <c:x val="1.591860538341278E-2"/>
                  <c:y val="-1.431925306091944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61A-4356-ADC3-7A28B585AB5C}"/>
                </c:ext>
              </c:extLst>
            </c:dLbl>
            <c:dLbl>
              <c:idx val="1"/>
              <c:layout>
                <c:manualLayout>
                  <c:x val="2.6823820532220377E-2"/>
                  <c:y val="3.890505286866974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61A-4356-ADC3-7A28B585AB5C}"/>
                </c:ext>
              </c:extLst>
            </c:dLbl>
            <c:dLbl>
              <c:idx val="2"/>
              <c:layout>
                <c:manualLayout>
                  <c:x val="-8.3161525199895222E-3"/>
                  <c:y val="-2.341529287155606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61A-4356-ADC3-7A28B585AB5C}"/>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Pivot_Tables!$A$103:$A$106</c:f>
              <c:strCache>
                <c:ptCount val="3"/>
                <c:pt idx="0">
                  <c:v>Draw</c:v>
                </c:pt>
                <c:pt idx="1">
                  <c:v>Lose</c:v>
                </c:pt>
                <c:pt idx="2">
                  <c:v>Win</c:v>
                </c:pt>
              </c:strCache>
            </c:strRef>
          </c:cat>
          <c:val>
            <c:numRef>
              <c:f>Pivot_Tables!$B$103:$B$106</c:f>
              <c:numCache>
                <c:formatCode>General</c:formatCode>
                <c:ptCount val="3"/>
                <c:pt idx="0">
                  <c:v>99</c:v>
                </c:pt>
                <c:pt idx="1">
                  <c:v>90</c:v>
                </c:pt>
                <c:pt idx="2">
                  <c:v>373</c:v>
                </c:pt>
              </c:numCache>
            </c:numRef>
          </c:val>
          <c:extLst>
            <c:ext xmlns:c16="http://schemas.microsoft.com/office/drawing/2014/chart" uri="{C3380CC4-5D6E-409C-BE32-E72D297353CC}">
              <c16:uniqueId val="{00000006-B61A-4356-ADC3-7A28B585AB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[FC_Barcelona_Match_Analytics.xlsx]Pivot_Tables!PivotTable5</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Results by Comp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313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43A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Pivot_Tables!$B$26:$B$27</c:f>
              <c:strCache>
                <c:ptCount val="1"/>
                <c:pt idx="0">
                  <c:v>Draw</c:v>
                </c:pt>
              </c:strCache>
            </c:strRef>
          </c:tx>
          <c:spPr>
            <a:solidFill>
              <a:srgbClr val="B31312"/>
            </a:solidFill>
            <a:ln>
              <a:noFill/>
            </a:ln>
            <a:effectLst/>
          </c:spPr>
          <c:invertIfNegative val="0"/>
          <c:cat>
            <c:strRef>
              <c:f>Pivot_Tables!$A$28:$A$34</c:f>
              <c:strCache>
                <c:ptCount val="6"/>
                <c:pt idx="0">
                  <c:v>Champions Lg</c:v>
                </c:pt>
                <c:pt idx="1">
                  <c:v>Copa del Rey</c:v>
                </c:pt>
                <c:pt idx="2">
                  <c:v>Europa Lg</c:v>
                </c:pt>
                <c:pt idx="3">
                  <c:v>La Liga</c:v>
                </c:pt>
                <c:pt idx="4">
                  <c:v>Supercopa de España</c:v>
                </c:pt>
                <c:pt idx="5">
                  <c:v>UEFA Super Cup</c:v>
                </c:pt>
              </c:strCache>
            </c:strRef>
          </c:cat>
          <c:val>
            <c:numRef>
              <c:f>Pivot_Tables!$B$28:$B$34</c:f>
              <c:numCache>
                <c:formatCode>General</c:formatCode>
                <c:ptCount val="6"/>
                <c:pt idx="0">
                  <c:v>18</c:v>
                </c:pt>
                <c:pt idx="1">
                  <c:v>7</c:v>
                </c:pt>
                <c:pt idx="2">
                  <c:v>4</c:v>
                </c:pt>
                <c:pt idx="3">
                  <c:v>67</c:v>
                </c:pt>
                <c:pt idx="4">
                  <c:v>3</c:v>
                </c:pt>
              </c:numCache>
            </c:numRef>
          </c:val>
          <c:extLst>
            <c:ext xmlns:c16="http://schemas.microsoft.com/office/drawing/2014/chart" uri="{C3380CC4-5D6E-409C-BE32-E72D297353CC}">
              <c16:uniqueId val="{00000000-4AFB-4D2D-89D6-CCCC3B64D70C}"/>
            </c:ext>
          </c:extLst>
        </c:ser>
        <c:ser>
          <c:idx val="1"/>
          <c:order val="1"/>
          <c:tx>
            <c:strRef>
              <c:f>Pivot_Tables!$C$26:$C$27</c:f>
              <c:strCache>
                <c:ptCount val="1"/>
                <c:pt idx="0">
                  <c:v>Lose</c:v>
                </c:pt>
              </c:strCache>
            </c:strRef>
          </c:tx>
          <c:spPr>
            <a:solidFill>
              <a:schemeClr val="bg1">
                <a:lumMod val="75000"/>
              </a:schemeClr>
            </a:solidFill>
            <a:ln>
              <a:noFill/>
            </a:ln>
            <a:effectLst/>
          </c:spPr>
          <c:invertIfNegative val="0"/>
          <c:cat>
            <c:strRef>
              <c:f>Pivot_Tables!$A$28:$A$34</c:f>
              <c:strCache>
                <c:ptCount val="6"/>
                <c:pt idx="0">
                  <c:v>Champions Lg</c:v>
                </c:pt>
                <c:pt idx="1">
                  <c:v>Copa del Rey</c:v>
                </c:pt>
                <c:pt idx="2">
                  <c:v>Europa Lg</c:v>
                </c:pt>
                <c:pt idx="3">
                  <c:v>La Liga</c:v>
                </c:pt>
                <c:pt idx="4">
                  <c:v>Supercopa de España</c:v>
                </c:pt>
                <c:pt idx="5">
                  <c:v>UEFA Super Cup</c:v>
                </c:pt>
              </c:strCache>
            </c:strRef>
          </c:cat>
          <c:val>
            <c:numRef>
              <c:f>Pivot_Tables!$C$28:$C$34</c:f>
              <c:numCache>
                <c:formatCode>General</c:formatCode>
                <c:ptCount val="6"/>
                <c:pt idx="0">
                  <c:v>21</c:v>
                </c:pt>
                <c:pt idx="1">
                  <c:v>10</c:v>
                </c:pt>
                <c:pt idx="2">
                  <c:v>2</c:v>
                </c:pt>
                <c:pt idx="3">
                  <c:v>50</c:v>
                </c:pt>
                <c:pt idx="4">
                  <c:v>7</c:v>
                </c:pt>
              </c:numCache>
            </c:numRef>
          </c:val>
          <c:extLst>
            <c:ext xmlns:c16="http://schemas.microsoft.com/office/drawing/2014/chart" uri="{C3380CC4-5D6E-409C-BE32-E72D297353CC}">
              <c16:uniqueId val="{00000001-61DF-4F1B-A9B3-7620037947C1}"/>
            </c:ext>
          </c:extLst>
        </c:ser>
        <c:ser>
          <c:idx val="2"/>
          <c:order val="2"/>
          <c:tx>
            <c:strRef>
              <c:f>Pivot_Tables!$D$26:$D$27</c:f>
              <c:strCache>
                <c:ptCount val="1"/>
                <c:pt idx="0">
                  <c:v>Win</c:v>
                </c:pt>
              </c:strCache>
            </c:strRef>
          </c:tx>
          <c:spPr>
            <a:solidFill>
              <a:srgbClr val="243A73"/>
            </a:solidFill>
            <a:ln>
              <a:noFill/>
            </a:ln>
            <a:effectLst/>
          </c:spPr>
          <c:invertIfNegative val="0"/>
          <c:cat>
            <c:strRef>
              <c:f>Pivot_Tables!$A$28:$A$34</c:f>
              <c:strCache>
                <c:ptCount val="6"/>
                <c:pt idx="0">
                  <c:v>Champions Lg</c:v>
                </c:pt>
                <c:pt idx="1">
                  <c:v>Copa del Rey</c:v>
                </c:pt>
                <c:pt idx="2">
                  <c:v>Europa Lg</c:v>
                </c:pt>
                <c:pt idx="3">
                  <c:v>La Liga</c:v>
                </c:pt>
                <c:pt idx="4">
                  <c:v>Supercopa de España</c:v>
                </c:pt>
                <c:pt idx="5">
                  <c:v>UEFA Super Cup</c:v>
                </c:pt>
              </c:strCache>
            </c:strRef>
          </c:cat>
          <c:val>
            <c:numRef>
              <c:f>Pivot_Tables!$D$28:$D$34</c:f>
              <c:numCache>
                <c:formatCode>General</c:formatCode>
                <c:ptCount val="6"/>
                <c:pt idx="0">
                  <c:v>56</c:v>
                </c:pt>
                <c:pt idx="1">
                  <c:v>44</c:v>
                </c:pt>
                <c:pt idx="2">
                  <c:v>2</c:v>
                </c:pt>
                <c:pt idx="3">
                  <c:v>263</c:v>
                </c:pt>
                <c:pt idx="4">
                  <c:v>7</c:v>
                </c:pt>
                <c:pt idx="5">
                  <c:v>1</c:v>
                </c:pt>
              </c:numCache>
            </c:numRef>
          </c:val>
          <c:extLst>
            <c:ext xmlns:c16="http://schemas.microsoft.com/office/drawing/2014/chart" uri="{C3380CC4-5D6E-409C-BE32-E72D297353CC}">
              <c16:uniqueId val="{00000002-4DBA-48E7-A9C7-3DE438675416}"/>
            </c:ext>
          </c:extLst>
        </c:ser>
        <c:dLbls>
          <c:showLegendKey val="0"/>
          <c:showVal val="0"/>
          <c:showCatName val="0"/>
          <c:showSerName val="0"/>
          <c:showPercent val="0"/>
          <c:showBubbleSize val="0"/>
        </c:dLbls>
        <c:gapWidth val="182"/>
        <c:axId val="632408448"/>
        <c:axId val="632408928"/>
      </c:barChart>
      <c:catAx>
        <c:axId val="63240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2408928"/>
        <c:crosses val="autoZero"/>
        <c:auto val="1"/>
        <c:lblAlgn val="ctr"/>
        <c:lblOffset val="100"/>
        <c:noMultiLvlLbl val="0"/>
      </c:catAx>
      <c:valAx>
        <c:axId val="63240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240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[FC_Barcelona_Match_Analytics.xlsx]Pivot_Tables!PivotTable6</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Total GA &amp; GF by Season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43A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313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Pivot_Tables!$B$39</c:f>
              <c:strCache>
                <c:ptCount val="1"/>
                <c:pt idx="0">
                  <c:v>Sum of GF</c:v>
                </c:pt>
              </c:strCache>
            </c:strRef>
          </c:tx>
          <c:spPr>
            <a:solidFill>
              <a:srgbClr val="243A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Pivot_Tables!$A$40:$A$50</c:f>
              <c:strCache>
                <c:ptCount val="10"/>
                <c:pt idx="0">
                  <c:v>2015/2016</c:v>
                </c:pt>
                <c:pt idx="1">
                  <c:v>2016/2017</c:v>
                </c:pt>
                <c:pt idx="2">
                  <c:v>2017/2018</c:v>
                </c:pt>
                <c:pt idx="3">
                  <c:v>2018/2019</c:v>
                </c:pt>
                <c:pt idx="4">
                  <c:v>2019/2020</c:v>
                </c:pt>
                <c:pt idx="5">
                  <c:v>2020/2021</c:v>
                </c:pt>
                <c:pt idx="6">
                  <c:v>2021/2022</c:v>
                </c:pt>
                <c:pt idx="7">
                  <c:v>2022/2023</c:v>
                </c:pt>
                <c:pt idx="8">
                  <c:v>2023/2024</c:v>
                </c:pt>
                <c:pt idx="9">
                  <c:v>2024/2025</c:v>
                </c:pt>
              </c:strCache>
            </c:strRef>
          </c:cat>
          <c:val>
            <c:numRef>
              <c:f>Pivot_Tables!$B$40:$B$50</c:f>
              <c:numCache>
                <c:formatCode>General</c:formatCode>
                <c:ptCount val="10"/>
                <c:pt idx="0">
                  <c:v>167</c:v>
                </c:pt>
                <c:pt idx="1">
                  <c:v>171</c:v>
                </c:pt>
                <c:pt idx="2">
                  <c:v>141</c:v>
                </c:pt>
                <c:pt idx="3">
                  <c:v>138</c:v>
                </c:pt>
                <c:pt idx="4">
                  <c:v>93</c:v>
                </c:pt>
                <c:pt idx="5">
                  <c:v>139</c:v>
                </c:pt>
                <c:pt idx="6">
                  <c:v>86</c:v>
                </c:pt>
                <c:pt idx="7">
                  <c:v>101</c:v>
                </c:pt>
                <c:pt idx="8">
                  <c:v>110</c:v>
                </c:pt>
                <c:pt idx="9">
                  <c:v>174</c:v>
                </c:pt>
              </c:numCache>
            </c:numRef>
          </c:val>
          <c:extLst>
            <c:ext xmlns:c16="http://schemas.microsoft.com/office/drawing/2014/chart" uri="{C3380CC4-5D6E-409C-BE32-E72D297353CC}">
              <c16:uniqueId val="{00000000-0396-477F-A6FB-963D89B4B535}"/>
            </c:ext>
          </c:extLst>
        </c:ser>
        <c:ser>
          <c:idx val="1"/>
          <c:order val="1"/>
          <c:tx>
            <c:strRef>
              <c:f>Pivot_Tables!$C$39</c:f>
              <c:strCache>
                <c:ptCount val="1"/>
                <c:pt idx="0">
                  <c:v>Sum of GA</c:v>
                </c:pt>
              </c:strCache>
            </c:strRef>
          </c:tx>
          <c:spPr>
            <a:solidFill>
              <a:srgbClr val="B3131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Pivot_Tables!$A$40:$A$50</c:f>
              <c:strCache>
                <c:ptCount val="10"/>
                <c:pt idx="0">
                  <c:v>2015/2016</c:v>
                </c:pt>
                <c:pt idx="1">
                  <c:v>2016/2017</c:v>
                </c:pt>
                <c:pt idx="2">
                  <c:v>2017/2018</c:v>
                </c:pt>
                <c:pt idx="3">
                  <c:v>2018/2019</c:v>
                </c:pt>
                <c:pt idx="4">
                  <c:v>2019/2020</c:v>
                </c:pt>
                <c:pt idx="5">
                  <c:v>2020/2021</c:v>
                </c:pt>
                <c:pt idx="6">
                  <c:v>2021/2022</c:v>
                </c:pt>
                <c:pt idx="7">
                  <c:v>2022/2023</c:v>
                </c:pt>
                <c:pt idx="8">
                  <c:v>2023/2024</c:v>
                </c:pt>
                <c:pt idx="9">
                  <c:v>2024/2025</c:v>
                </c:pt>
              </c:strCache>
            </c:strRef>
          </c:cat>
          <c:val>
            <c:numRef>
              <c:f>Pivot_Tables!$C$40:$C$50</c:f>
              <c:numCache>
                <c:formatCode>General</c:formatCode>
                <c:ptCount val="10"/>
                <c:pt idx="0">
                  <c:v>51</c:v>
                </c:pt>
                <c:pt idx="1">
                  <c:v>58</c:v>
                </c:pt>
                <c:pt idx="2">
                  <c:v>42</c:v>
                </c:pt>
                <c:pt idx="3">
                  <c:v>56</c:v>
                </c:pt>
                <c:pt idx="4">
                  <c:v>45</c:v>
                </c:pt>
                <c:pt idx="5">
                  <c:v>70</c:v>
                </c:pt>
                <c:pt idx="6">
                  <c:v>62</c:v>
                </c:pt>
                <c:pt idx="7">
                  <c:v>46</c:v>
                </c:pt>
                <c:pt idx="8">
                  <c:v>69</c:v>
                </c:pt>
                <c:pt idx="9">
                  <c:v>72</c:v>
                </c:pt>
              </c:numCache>
            </c:numRef>
          </c:val>
          <c:extLst>
            <c:ext xmlns:c16="http://schemas.microsoft.com/office/drawing/2014/chart" uri="{C3380CC4-5D6E-409C-BE32-E72D297353CC}">
              <c16:uniqueId val="{00000001-0396-477F-A6FB-963D89B4B535}"/>
            </c:ext>
          </c:extLst>
        </c:ser>
        <c:dLbls>
          <c:dLblPos val="outEnd"/>
          <c:showLegendKey val="0"/>
          <c:showVal val="1"/>
          <c:showCatName val="0"/>
          <c:showSerName val="0"/>
          <c:showPercent val="0"/>
          <c:showBubbleSize val="0"/>
        </c:dLbls>
        <c:gapWidth val="182"/>
        <c:axId val="1929099759"/>
        <c:axId val="1929086799"/>
      </c:barChart>
      <c:catAx>
        <c:axId val="192909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29086799"/>
        <c:crosses val="autoZero"/>
        <c:auto val="1"/>
        <c:lblAlgn val="ctr"/>
        <c:lblOffset val="100"/>
        <c:noMultiLvlLbl val="0"/>
      </c:catAx>
      <c:valAx>
        <c:axId val="1929086799"/>
        <c:scaling>
          <c:orientation val="minMax"/>
        </c:scaling>
        <c:delete val="1"/>
        <c:axPos val="l"/>
        <c:numFmt formatCode="General" sourceLinked="1"/>
        <c:majorTickMark val="none"/>
        <c:minorTickMark val="none"/>
        <c:tickLblPos val="nextTo"/>
        <c:crossAx val="192909975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[FC_Barcelona_Match_Analytics.xlsx]Pivot_Tables!PivotTable7</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Average  of Poss by Formation </a:t>
            </a:r>
          </a:p>
        </c:rich>
      </c:tx>
      <c:layout>
        <c:manualLayout>
          <c:xMode val="edge"/>
          <c:yMode val="edge"/>
          <c:x val="0.24511844971556623"/>
          <c:y val="2.541456205931357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43A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14449446394977"/>
          <c:y val="0.21586554242431377"/>
          <c:w val="0.8401125294987063"/>
          <c:h val="0.6824755168435529"/>
        </c:manualLayout>
      </c:layout>
      <c:barChart>
        <c:barDir val="bar"/>
        <c:grouping val="clustered"/>
        <c:varyColors val="0"/>
        <c:ser>
          <c:idx val="0"/>
          <c:order val="0"/>
          <c:tx>
            <c:strRef>
              <c:f>Pivot_Tables!$B$54</c:f>
              <c:strCache>
                <c:ptCount val="1"/>
                <c:pt idx="0">
                  <c:v>Total</c:v>
                </c:pt>
              </c:strCache>
            </c:strRef>
          </c:tx>
          <c:spPr>
            <a:solidFill>
              <a:srgbClr val="243A73"/>
            </a:solidFill>
            <a:ln>
              <a:noFill/>
            </a:ln>
            <a:effectLst/>
          </c:spPr>
          <c:invertIfNegative val="0"/>
          <c:cat>
            <c:strRef>
              <c:f>Pivot_Tables!$A$55:$A$67</c:f>
              <c:strCache>
                <c:ptCount val="12"/>
                <c:pt idx="0">
                  <c:v>3-1-4-2</c:v>
                </c:pt>
                <c:pt idx="1">
                  <c:v>3-2-4-1</c:v>
                </c:pt>
                <c:pt idx="2">
                  <c:v>3-3-3-1</c:v>
                </c:pt>
                <c:pt idx="3">
                  <c:v>3-4-1-2</c:v>
                </c:pt>
                <c:pt idx="4">
                  <c:v>3-4-3</c:v>
                </c:pt>
                <c:pt idx="5">
                  <c:v>3-5-2</c:v>
                </c:pt>
                <c:pt idx="6">
                  <c:v>4-1-4-1</c:v>
                </c:pt>
                <c:pt idx="7">
                  <c:v>4-2-3-1</c:v>
                </c:pt>
                <c:pt idx="8">
                  <c:v>4-3-1-2</c:v>
                </c:pt>
                <c:pt idx="9">
                  <c:v>4-3-3</c:v>
                </c:pt>
                <c:pt idx="10">
                  <c:v>4-4-1-1</c:v>
                </c:pt>
                <c:pt idx="11">
                  <c:v>4-4-2</c:v>
                </c:pt>
              </c:strCache>
            </c:strRef>
          </c:cat>
          <c:val>
            <c:numRef>
              <c:f>Pivot_Tables!$B$55:$B$67</c:f>
              <c:numCache>
                <c:formatCode>0</c:formatCode>
                <c:ptCount val="12"/>
                <c:pt idx="0">
                  <c:v>69.647058823529406</c:v>
                </c:pt>
                <c:pt idx="1">
                  <c:v>59</c:v>
                </c:pt>
                <c:pt idx="2">
                  <c:v>62</c:v>
                </c:pt>
                <c:pt idx="3">
                  <c:v>57.666666666666664</c:v>
                </c:pt>
                <c:pt idx="4">
                  <c:v>68.066666666666663</c:v>
                </c:pt>
                <c:pt idx="5">
                  <c:v>60</c:v>
                </c:pt>
                <c:pt idx="6">
                  <c:v>69.25</c:v>
                </c:pt>
                <c:pt idx="7">
                  <c:v>64.804878048780495</c:v>
                </c:pt>
                <c:pt idx="8">
                  <c:v>68.333333333333329</c:v>
                </c:pt>
                <c:pt idx="9">
                  <c:v>65.173796791443849</c:v>
                </c:pt>
                <c:pt idx="10">
                  <c:v>61</c:v>
                </c:pt>
                <c:pt idx="11">
                  <c:v>62.307692307692307</c:v>
                </c:pt>
              </c:numCache>
            </c:numRef>
          </c:val>
          <c:extLst>
            <c:ext xmlns:c16="http://schemas.microsoft.com/office/drawing/2014/chart" uri="{C3380CC4-5D6E-409C-BE32-E72D297353CC}">
              <c16:uniqueId val="{00000000-BD23-41E6-85AA-6F328FD56855}"/>
            </c:ext>
          </c:extLst>
        </c:ser>
        <c:dLbls>
          <c:showLegendKey val="0"/>
          <c:showVal val="0"/>
          <c:showCatName val="0"/>
          <c:showSerName val="0"/>
          <c:showPercent val="0"/>
          <c:showBubbleSize val="0"/>
        </c:dLbls>
        <c:gapWidth val="182"/>
        <c:axId val="1222156144"/>
        <c:axId val="1222155184"/>
      </c:barChart>
      <c:catAx>
        <c:axId val="122215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2155184"/>
        <c:crosses val="autoZero"/>
        <c:auto val="1"/>
        <c:lblAlgn val="ctr"/>
        <c:lblOffset val="100"/>
        <c:noMultiLvlLbl val="0"/>
      </c:catAx>
      <c:valAx>
        <c:axId val="122215518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215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[FC_Barcelona_Match_Analytics.xlsx]Pivot_Tables!PivotTable8</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Total Attendance by Venue</a:t>
            </a:r>
          </a:p>
        </c:rich>
      </c:tx>
      <c:layout>
        <c:manualLayout>
          <c:xMode val="edge"/>
          <c:yMode val="edge"/>
          <c:x val="0.23097045735443597"/>
          <c:y val="7.844062525728677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43A7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Pivot_Tables!$B$72</c:f>
              <c:strCache>
                <c:ptCount val="1"/>
                <c:pt idx="0">
                  <c:v>Total</c:v>
                </c:pt>
              </c:strCache>
            </c:strRef>
          </c:tx>
          <c:spPr>
            <a:solidFill>
              <a:srgbClr val="243A73"/>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Pivot_Tables!$A$73:$A$76</c:f>
              <c:strCache>
                <c:ptCount val="3"/>
                <c:pt idx="0">
                  <c:v>Away</c:v>
                </c:pt>
                <c:pt idx="1">
                  <c:v>Home</c:v>
                </c:pt>
                <c:pt idx="2">
                  <c:v>Neutral</c:v>
                </c:pt>
              </c:strCache>
            </c:strRef>
          </c:cat>
          <c:val>
            <c:numRef>
              <c:f>Pivot_Tables!$B$73:$B$76</c:f>
              <c:numCache>
                <c:formatCode>[&gt;=1000000]0.##,,"M";[&gt;=1000]0.#,"K";0</c:formatCode>
                <c:ptCount val="3"/>
                <c:pt idx="0">
                  <c:v>8536224</c:v>
                </c:pt>
                <c:pt idx="1">
                  <c:v>15919895</c:v>
                </c:pt>
                <c:pt idx="2">
                  <c:v>355057</c:v>
                </c:pt>
              </c:numCache>
            </c:numRef>
          </c:val>
          <c:extLst>
            <c:ext xmlns:c16="http://schemas.microsoft.com/office/drawing/2014/chart" uri="{C3380CC4-5D6E-409C-BE32-E72D297353CC}">
              <c16:uniqueId val="{00000000-8056-41AB-B17F-25D0FE699B26}"/>
            </c:ext>
          </c:extLst>
        </c:ser>
        <c:dLbls>
          <c:dLblPos val="outEnd"/>
          <c:showLegendKey val="0"/>
          <c:showVal val="1"/>
          <c:showCatName val="0"/>
          <c:showSerName val="0"/>
          <c:showPercent val="0"/>
          <c:showBubbleSize val="0"/>
        </c:dLbls>
        <c:gapWidth val="150"/>
        <c:axId val="1989287439"/>
        <c:axId val="1989286479"/>
      </c:barChart>
      <c:valAx>
        <c:axId val="1989286479"/>
        <c:scaling>
          <c:orientation val="minMax"/>
        </c:scaling>
        <c:delete val="1"/>
        <c:axPos val="b"/>
        <c:numFmt formatCode="[&gt;=1000000]0.##,,&quot;M&quot;;[&gt;=1000]0.#,&quot;K&quot;;0" sourceLinked="1"/>
        <c:majorTickMark val="out"/>
        <c:minorTickMark val="none"/>
        <c:tickLblPos val="nextTo"/>
        <c:crossAx val="1989287439"/>
        <c:crosses val="autoZero"/>
        <c:crossBetween val="between"/>
      </c:valAx>
      <c:catAx>
        <c:axId val="1989287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892864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Page1!A1"/><Relationship Id="rId1" Type="http://schemas.openxmlformats.org/officeDocument/2006/relationships/image" Target="../media/image1.png"/><Relationship Id="rId4" Type="http://schemas.openxmlformats.org/officeDocument/2006/relationships/image" Target="../media/image3.sv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2.svg"/><Relationship Id="rId18" Type="http://schemas.openxmlformats.org/officeDocument/2006/relationships/chart" Target="../charts/chart12.xml"/><Relationship Id="rId3" Type="http://schemas.microsoft.com/office/2007/relationships/hdphoto" Target="../media/hdphoto1.wdp"/><Relationship Id="rId7" Type="http://schemas.openxmlformats.org/officeDocument/2006/relationships/image" Target="../media/image8.png"/><Relationship Id="rId12" Type="http://schemas.openxmlformats.org/officeDocument/2006/relationships/image" Target="../media/image11.png"/><Relationship Id="rId17" Type="http://schemas.openxmlformats.org/officeDocument/2006/relationships/chart" Target="../charts/chart11.xml"/><Relationship Id="rId2" Type="http://schemas.openxmlformats.org/officeDocument/2006/relationships/image" Target="../media/image5.png"/><Relationship Id="rId16" Type="http://schemas.openxmlformats.org/officeDocument/2006/relationships/chart" Target="../charts/chart10.xml"/><Relationship Id="rId1" Type="http://schemas.openxmlformats.org/officeDocument/2006/relationships/image" Target="../media/image4.png"/><Relationship Id="rId6" Type="http://schemas.openxmlformats.org/officeDocument/2006/relationships/chart" Target="../charts/chart9.xml"/><Relationship Id="rId11" Type="http://schemas.openxmlformats.org/officeDocument/2006/relationships/hyperlink" Target="#Page2!A1"/><Relationship Id="rId5" Type="http://schemas.openxmlformats.org/officeDocument/2006/relationships/image" Target="../media/image7.png"/><Relationship Id="rId15" Type="http://schemas.openxmlformats.org/officeDocument/2006/relationships/image" Target="../media/image14.svg"/><Relationship Id="rId10" Type="http://schemas.openxmlformats.org/officeDocument/2006/relationships/hyperlink" Target="#Home_Page!A1"/><Relationship Id="rId4" Type="http://schemas.openxmlformats.org/officeDocument/2006/relationships/image" Target="../media/image6.png"/><Relationship Id="rId9" Type="http://schemas.openxmlformats.org/officeDocument/2006/relationships/image" Target="../media/image10.png"/><Relationship Id="rId14" Type="http://schemas.openxmlformats.org/officeDocument/2006/relationships/image" Target="../media/image13.png"/></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13" Type="http://schemas.microsoft.com/office/2007/relationships/hdphoto" Target="../media/hdphoto1.wdp"/><Relationship Id="rId3" Type="http://schemas.openxmlformats.org/officeDocument/2006/relationships/image" Target="../media/image11.png"/><Relationship Id="rId7" Type="http://schemas.openxmlformats.org/officeDocument/2006/relationships/chart" Target="../charts/chart15.xml"/><Relationship Id="rId12" Type="http://schemas.openxmlformats.org/officeDocument/2006/relationships/image" Target="../media/image5.png"/><Relationship Id="rId17" Type="http://schemas.openxmlformats.org/officeDocument/2006/relationships/image" Target="../media/image9.png"/><Relationship Id="rId2" Type="http://schemas.openxmlformats.org/officeDocument/2006/relationships/hyperlink" Target="#Home_Page!A1"/><Relationship Id="rId16" Type="http://schemas.openxmlformats.org/officeDocument/2006/relationships/image" Target="../media/image10.png"/><Relationship Id="rId1" Type="http://schemas.openxmlformats.org/officeDocument/2006/relationships/image" Target="../media/image8.png"/><Relationship Id="rId6" Type="http://schemas.openxmlformats.org/officeDocument/2006/relationships/chart" Target="../charts/chart14.xml"/><Relationship Id="rId11" Type="http://schemas.openxmlformats.org/officeDocument/2006/relationships/image" Target="../media/image4.png"/><Relationship Id="rId5" Type="http://schemas.openxmlformats.org/officeDocument/2006/relationships/chart" Target="../charts/chart13.xml"/><Relationship Id="rId15" Type="http://schemas.openxmlformats.org/officeDocument/2006/relationships/image" Target="../media/image7.png"/><Relationship Id="rId10" Type="http://schemas.openxmlformats.org/officeDocument/2006/relationships/image" Target="../media/image15.png"/><Relationship Id="rId4" Type="http://schemas.openxmlformats.org/officeDocument/2006/relationships/image" Target="../media/image12.svg"/><Relationship Id="rId9" Type="http://schemas.openxmlformats.org/officeDocument/2006/relationships/hyperlink" Target="#Page1!A1"/><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19440</xdr:colOff>
      <xdr:row>0</xdr:row>
      <xdr:rowOff>48597</xdr:rowOff>
    </xdr:from>
    <xdr:to>
      <xdr:col>8</xdr:col>
      <xdr:colOff>19440</xdr:colOff>
      <xdr:row>7</xdr:row>
      <xdr:rowOff>9720</xdr:rowOff>
    </xdr:to>
    <xdr:graphicFrame macro="">
      <xdr:nvGraphicFramePr>
        <xdr:cNvPr id="2" name="Chart 1">
          <a:extLst>
            <a:ext uri="{FF2B5EF4-FFF2-40B4-BE49-F238E27FC236}">
              <a16:creationId xmlns:a16="http://schemas.microsoft.com/office/drawing/2014/main" id="{BDC5A7B5-35B6-BE0D-51AC-49712E8F59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361758</xdr:colOff>
      <xdr:row>12</xdr:row>
      <xdr:rowOff>97193</xdr:rowOff>
    </xdr:from>
    <xdr:to>
      <xdr:col>16</xdr:col>
      <xdr:colOff>592883</xdr:colOff>
      <xdr:row>22</xdr:row>
      <xdr:rowOff>174948</xdr:rowOff>
    </xdr:to>
    <xdr:graphicFrame macro="">
      <xdr:nvGraphicFramePr>
        <xdr:cNvPr id="4" name="Chart 3">
          <a:extLst>
            <a:ext uri="{FF2B5EF4-FFF2-40B4-BE49-F238E27FC236}">
              <a16:creationId xmlns:a16="http://schemas.microsoft.com/office/drawing/2014/main" id="{3A77CE68-A5B2-AF72-72EC-515775679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99138</xdr:colOff>
      <xdr:row>24</xdr:row>
      <xdr:rowOff>106491</xdr:rowOff>
    </xdr:from>
    <xdr:to>
      <xdr:col>11</xdr:col>
      <xdr:colOff>225489</xdr:colOff>
      <xdr:row>33</xdr:row>
      <xdr:rowOff>81248</xdr:rowOff>
    </xdr:to>
    <xdr:graphicFrame macro="">
      <xdr:nvGraphicFramePr>
        <xdr:cNvPr id="5" name="Chart 4">
          <a:extLst>
            <a:ext uri="{FF2B5EF4-FFF2-40B4-BE49-F238E27FC236}">
              <a16:creationId xmlns:a16="http://schemas.microsoft.com/office/drawing/2014/main" id="{4B2AB5C0-110B-99C8-237C-92141F46C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392546</xdr:colOff>
      <xdr:row>35</xdr:row>
      <xdr:rowOff>148551</xdr:rowOff>
    </xdr:from>
    <xdr:to>
      <xdr:col>17</xdr:col>
      <xdr:colOff>192424</xdr:colOff>
      <xdr:row>50</xdr:row>
      <xdr:rowOff>120842</xdr:rowOff>
    </xdr:to>
    <xdr:graphicFrame macro="">
      <xdr:nvGraphicFramePr>
        <xdr:cNvPr id="6" name="Chart 5">
          <a:extLst>
            <a:ext uri="{FF2B5EF4-FFF2-40B4-BE49-F238E27FC236}">
              <a16:creationId xmlns:a16="http://schemas.microsoft.com/office/drawing/2014/main" id="{178D9844-F5E9-F290-4DC1-FB54B9A7A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169332</xdr:colOff>
      <xdr:row>82</xdr:row>
      <xdr:rowOff>171643</xdr:rowOff>
    </xdr:from>
    <xdr:to>
      <xdr:col>12</xdr:col>
      <xdr:colOff>215515</xdr:colOff>
      <xdr:row>97</xdr:row>
      <xdr:rowOff>143934</xdr:rowOff>
    </xdr:to>
    <xdr:graphicFrame macro="">
      <xdr:nvGraphicFramePr>
        <xdr:cNvPr id="7" name="Chart 6">
          <a:extLst>
            <a:ext uri="{FF2B5EF4-FFF2-40B4-BE49-F238E27FC236}">
              <a16:creationId xmlns:a16="http://schemas.microsoft.com/office/drawing/2014/main" id="{F5792C06-2FA3-6F66-FBC7-BF807B4A0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646545</xdr:colOff>
      <xdr:row>69</xdr:row>
      <xdr:rowOff>61576</xdr:rowOff>
    </xdr:from>
    <xdr:to>
      <xdr:col>9</xdr:col>
      <xdr:colOff>531090</xdr:colOff>
      <xdr:row>77</xdr:row>
      <xdr:rowOff>105448</xdr:rowOff>
    </xdr:to>
    <xdr:graphicFrame macro="">
      <xdr:nvGraphicFramePr>
        <xdr:cNvPr id="8" name="Chart 7">
          <a:extLst>
            <a:ext uri="{FF2B5EF4-FFF2-40B4-BE49-F238E27FC236}">
              <a16:creationId xmlns:a16="http://schemas.microsoft.com/office/drawing/2014/main" id="{A6FCAE52-59D0-67BC-9AC8-C072F2B6B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554181</xdr:colOff>
      <xdr:row>51</xdr:row>
      <xdr:rowOff>148551</xdr:rowOff>
    </xdr:from>
    <xdr:to>
      <xdr:col>9</xdr:col>
      <xdr:colOff>438726</xdr:colOff>
      <xdr:row>66</xdr:row>
      <xdr:rowOff>120842</xdr:rowOff>
    </xdr:to>
    <xdr:graphicFrame macro="">
      <xdr:nvGraphicFramePr>
        <xdr:cNvPr id="9" name="Chart 8">
          <a:extLst>
            <a:ext uri="{FF2B5EF4-FFF2-40B4-BE49-F238E27FC236}">
              <a16:creationId xmlns:a16="http://schemas.microsoft.com/office/drawing/2014/main" id="{15F6697B-C937-AEF9-2E0F-1CF5A009C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309077</xdr:colOff>
      <xdr:row>99</xdr:row>
      <xdr:rowOff>149483</xdr:rowOff>
    </xdr:from>
    <xdr:to>
      <xdr:col>7</xdr:col>
      <xdr:colOff>242985</xdr:colOff>
      <xdr:row>109</xdr:row>
      <xdr:rowOff>145790</xdr:rowOff>
    </xdr:to>
    <xdr:graphicFrame macro="">
      <xdr:nvGraphicFramePr>
        <xdr:cNvPr id="10" name="Chart 9">
          <a:extLst>
            <a:ext uri="{FF2B5EF4-FFF2-40B4-BE49-F238E27FC236}">
              <a16:creationId xmlns:a16="http://schemas.microsoft.com/office/drawing/2014/main" id="{2983AF10-673A-3A11-0BAA-7B2945397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0</xdr:row>
      <xdr:rowOff>0</xdr:rowOff>
    </xdr:from>
    <xdr:to>
      <xdr:col>26</xdr:col>
      <xdr:colOff>323850</xdr:colOff>
      <xdr:row>36</xdr:row>
      <xdr:rowOff>167640</xdr:rowOff>
    </xdr:to>
    <xdr:pic>
      <xdr:nvPicPr>
        <xdr:cNvPr id="11" name="Picture 10">
          <a:extLst>
            <a:ext uri="{FF2B5EF4-FFF2-40B4-BE49-F238E27FC236}">
              <a16:creationId xmlns:a16="http://schemas.microsoft.com/office/drawing/2014/main" id="{B1AD73F5-CE09-3676-0C48-3D01C770BBE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577" t="1786" r="932" b="1262"/>
        <a:stretch>
          <a:fillRect/>
        </a:stretch>
      </xdr:blipFill>
      <xdr:spPr>
        <a:xfrm>
          <a:off x="31750" y="0"/>
          <a:ext cx="16802100" cy="6797040"/>
        </a:xfrm>
        <a:prstGeom prst="rect">
          <a:avLst/>
        </a:prstGeom>
      </xdr:spPr>
    </xdr:pic>
    <xdr:clientData/>
  </xdr:twoCellAnchor>
  <xdr:twoCellAnchor>
    <xdr:from>
      <xdr:col>7</xdr:col>
      <xdr:colOff>386883</xdr:colOff>
      <xdr:row>4</xdr:row>
      <xdr:rowOff>68580</xdr:rowOff>
    </xdr:from>
    <xdr:to>
      <xdr:col>13</xdr:col>
      <xdr:colOff>67397</xdr:colOff>
      <xdr:row>11</xdr:row>
      <xdr:rowOff>160586</xdr:rowOff>
    </xdr:to>
    <xdr:grpSp>
      <xdr:nvGrpSpPr>
        <xdr:cNvPr id="2" name="Group 1">
          <a:extLst>
            <a:ext uri="{FF2B5EF4-FFF2-40B4-BE49-F238E27FC236}">
              <a16:creationId xmlns:a16="http://schemas.microsoft.com/office/drawing/2014/main" id="{C50EB30D-E80F-E2E5-D989-7975A555D3E7}"/>
            </a:ext>
          </a:extLst>
        </xdr:cNvPr>
        <xdr:cNvGrpSpPr/>
      </xdr:nvGrpSpPr>
      <xdr:grpSpPr>
        <a:xfrm>
          <a:off x="4831883" y="805180"/>
          <a:ext cx="3490514" cy="1381056"/>
          <a:chOff x="4291965" y="152400"/>
          <a:chExt cx="3434715" cy="1371531"/>
        </a:xfrm>
      </xdr:grpSpPr>
      <xdr:sp macro="" textlink="">
        <xdr:nvSpPr>
          <xdr:cNvPr id="12" name="Rectangle: Rounded Corners 11">
            <a:extLst>
              <a:ext uri="{FF2B5EF4-FFF2-40B4-BE49-F238E27FC236}">
                <a16:creationId xmlns:a16="http://schemas.microsoft.com/office/drawing/2014/main" id="{0B5AC297-A02E-82DE-73EF-52F42B989601}"/>
              </a:ext>
            </a:extLst>
          </xdr:cNvPr>
          <xdr:cNvSpPr/>
        </xdr:nvSpPr>
        <xdr:spPr>
          <a:xfrm>
            <a:off x="4291965" y="152400"/>
            <a:ext cx="3434715" cy="42481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cap="none" spc="0">
                <a:ln w="0"/>
                <a:gradFill>
                  <a:gsLst>
                    <a:gs pos="0">
                      <a:srgbClr val="B31312"/>
                    </a:gs>
                    <a:gs pos="70000">
                      <a:srgbClr val="EDBB00"/>
                    </a:gs>
                    <a:gs pos="100000">
                      <a:srgbClr val="243A73"/>
                    </a:gs>
                  </a:gsLst>
                  <a:lin ang="5400000" scaled="1"/>
                </a:gradFill>
                <a:effectLst>
                  <a:outerShdw blurRad="38100" dist="25400" dir="5400000" algn="ctr" rotWithShape="0">
                    <a:srgbClr val="6E747A">
                      <a:alpha val="43000"/>
                    </a:srgbClr>
                  </a:outerShdw>
                </a:effectLst>
                <a:latin typeface="+mn-lt"/>
                <a:ea typeface="+mn-ea"/>
                <a:cs typeface="+mn-cs"/>
              </a:rPr>
              <a:t>FC Barcelona analytics</a:t>
            </a:r>
          </a:p>
        </xdr:txBody>
      </xdr:sp>
      <xdr:sp macro="" textlink="">
        <xdr:nvSpPr>
          <xdr:cNvPr id="19" name="Rectangle: Rounded Corners 18">
            <a:extLst>
              <a:ext uri="{FF2B5EF4-FFF2-40B4-BE49-F238E27FC236}">
                <a16:creationId xmlns:a16="http://schemas.microsoft.com/office/drawing/2014/main" id="{F6F85D45-B43E-3AC0-9896-EADCA690EDA4}"/>
              </a:ext>
            </a:extLst>
          </xdr:cNvPr>
          <xdr:cNvSpPr/>
        </xdr:nvSpPr>
        <xdr:spPr>
          <a:xfrm>
            <a:off x="5612730" y="1074366"/>
            <a:ext cx="1760219" cy="449565"/>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cap="none" spc="0">
                <a:ln w="0"/>
                <a:gradFill>
                  <a:gsLst>
                    <a:gs pos="0">
                      <a:srgbClr val="B31312"/>
                    </a:gs>
                    <a:gs pos="70000">
                      <a:srgbClr val="EDBB00"/>
                    </a:gs>
                    <a:gs pos="100000">
                      <a:srgbClr val="243A73"/>
                    </a:gs>
                  </a:gsLst>
                  <a:lin ang="5400000" scaled="1"/>
                </a:gradFill>
                <a:effectLst>
                  <a:outerShdw blurRad="38100" dist="25400" dir="5400000" algn="ctr" rotWithShape="0">
                    <a:srgbClr val="6E747A">
                      <a:alpha val="43000"/>
                    </a:srgbClr>
                  </a:outerShdw>
                </a:effectLst>
              </a:rPr>
              <a:t>Mahmoud</a:t>
            </a:r>
            <a:r>
              <a:rPr lang="en-US" sz="1600" b="1" cap="none" spc="0" baseline="0">
                <a:ln w="0"/>
                <a:gradFill>
                  <a:gsLst>
                    <a:gs pos="0">
                      <a:srgbClr val="B31312"/>
                    </a:gs>
                    <a:gs pos="70000">
                      <a:srgbClr val="EDBB00"/>
                    </a:gs>
                    <a:gs pos="100000">
                      <a:srgbClr val="243A73"/>
                    </a:gs>
                  </a:gsLst>
                  <a:lin ang="5400000" scaled="1"/>
                </a:gradFill>
                <a:effectLst>
                  <a:outerShdw blurRad="38100" dist="25400" dir="5400000" algn="ctr" rotWithShape="0">
                    <a:srgbClr val="6E747A">
                      <a:alpha val="43000"/>
                    </a:srgbClr>
                  </a:outerShdw>
                </a:effectLst>
              </a:rPr>
              <a:t> Ahmed</a:t>
            </a:r>
            <a:endParaRPr lang="en-US" sz="1600" b="1" cap="none" spc="0">
              <a:ln w="0"/>
              <a:gradFill>
                <a:gsLst>
                  <a:gs pos="0">
                    <a:srgbClr val="B31312"/>
                  </a:gs>
                  <a:gs pos="70000">
                    <a:srgbClr val="EDBB00"/>
                  </a:gs>
                  <a:gs pos="100000">
                    <a:srgbClr val="243A73"/>
                  </a:gs>
                </a:gsLst>
                <a:lin ang="5400000" scaled="1"/>
              </a:gradFill>
              <a:effectLst>
                <a:outerShdw blurRad="38100" dist="25400" dir="5400000" algn="ctr" rotWithShape="0">
                  <a:srgbClr val="6E747A">
                    <a:alpha val="43000"/>
                  </a:srgbClr>
                </a:outerShdw>
              </a:effectLst>
            </a:endParaRPr>
          </a:p>
        </xdr:txBody>
      </xdr:sp>
    </xdr:grpSp>
    <xdr:clientData/>
  </xdr:twoCellAnchor>
  <xdr:twoCellAnchor editAs="oneCell">
    <xdr:from>
      <xdr:col>13</xdr:col>
      <xdr:colOff>217170</xdr:colOff>
      <xdr:row>4</xdr:row>
      <xdr:rowOff>9523</xdr:rowOff>
    </xdr:from>
    <xdr:to>
      <xdr:col>14</xdr:col>
      <xdr:colOff>236220</xdr:colOff>
      <xdr:row>7</xdr:row>
      <xdr:rowOff>19048</xdr:rowOff>
    </xdr:to>
    <xdr:pic>
      <xdr:nvPicPr>
        <xdr:cNvPr id="6" name="Graphic 5" descr="Circle with right arrow">
          <a:hlinkClick xmlns:r="http://schemas.openxmlformats.org/officeDocument/2006/relationships" r:id="rId2"/>
          <a:extLst>
            <a:ext uri="{FF2B5EF4-FFF2-40B4-BE49-F238E27FC236}">
              <a16:creationId xmlns:a16="http://schemas.microsoft.com/office/drawing/2014/main" id="{CF244F55-22F3-0378-091C-CDFFF01E93F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10800000">
          <a:off x="8340090" y="741043"/>
          <a:ext cx="643890" cy="558165"/>
        </a:xfrm>
        <a:prstGeom prst="rect">
          <a:avLst/>
        </a:prstGeom>
        <a:effectLst>
          <a:innerShdw blurRad="63500" dist="50800" dir="18900000">
            <a:prstClr val="black">
              <a:alpha val="50000"/>
            </a:prstClr>
          </a:inn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21</xdr:col>
      <xdr:colOff>443048</xdr:colOff>
      <xdr:row>0</xdr:row>
      <xdr:rowOff>40821</xdr:rowOff>
    </xdr:from>
    <xdr:to>
      <xdr:col>26</xdr:col>
      <xdr:colOff>259976</xdr:colOff>
      <xdr:row>41</xdr:row>
      <xdr:rowOff>175217</xdr:rowOff>
    </xdr:to>
    <xdr:sp macro="" textlink="">
      <xdr:nvSpPr>
        <xdr:cNvPr id="2" name="Rectangle: Rounded Corners 1">
          <a:extLst>
            <a:ext uri="{FF2B5EF4-FFF2-40B4-BE49-F238E27FC236}">
              <a16:creationId xmlns:a16="http://schemas.microsoft.com/office/drawing/2014/main" id="{CF1AB583-7375-44AE-B193-F75A1CC1679C}"/>
            </a:ext>
          </a:extLst>
        </xdr:cNvPr>
        <xdr:cNvSpPr/>
      </xdr:nvSpPr>
      <xdr:spPr>
        <a:xfrm>
          <a:off x="13769188" y="40821"/>
          <a:ext cx="2962393" cy="7763256"/>
        </a:xfrm>
        <a:prstGeom prst="roundRect">
          <a:avLst/>
        </a:prstGeom>
        <a:solidFill>
          <a:srgbClr val="243A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449036</xdr:colOff>
      <xdr:row>0</xdr:row>
      <xdr:rowOff>50075</xdr:rowOff>
    </xdr:from>
    <xdr:to>
      <xdr:col>21</xdr:col>
      <xdr:colOff>373924</xdr:colOff>
      <xdr:row>12</xdr:row>
      <xdr:rowOff>49927</xdr:rowOff>
    </xdr:to>
    <xdr:sp macro="" textlink="">
      <xdr:nvSpPr>
        <xdr:cNvPr id="3" name="Rectangle: Rounded Corners 2">
          <a:extLst>
            <a:ext uri="{FF2B5EF4-FFF2-40B4-BE49-F238E27FC236}">
              <a16:creationId xmlns:a16="http://schemas.microsoft.com/office/drawing/2014/main" id="{D72E0A48-D171-4A0D-9063-60A0F72F89F0}"/>
            </a:ext>
          </a:extLst>
        </xdr:cNvPr>
        <xdr:cNvSpPr/>
      </xdr:nvSpPr>
      <xdr:spPr>
        <a:xfrm>
          <a:off x="1061357" y="50075"/>
          <a:ext cx="12171317" cy="2285852"/>
        </a:xfrm>
        <a:prstGeom prst="roundRect">
          <a:avLst/>
        </a:prstGeom>
        <a:solidFill>
          <a:srgbClr val="243A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FC Barcelona analytics</a:t>
          </a:r>
          <a:endParaRPr lang="en-US" sz="2800" b="0"/>
        </a:p>
        <a:p>
          <a:pPr algn="l"/>
          <a:r>
            <a:rPr lang="en-US" sz="3200" b="1"/>
            <a:t> </a:t>
          </a:r>
        </a:p>
      </xdr:txBody>
    </xdr:sp>
    <xdr:clientData/>
  </xdr:twoCellAnchor>
  <xdr:twoCellAnchor>
    <xdr:from>
      <xdr:col>1</xdr:col>
      <xdr:colOff>544287</xdr:colOff>
      <xdr:row>5</xdr:row>
      <xdr:rowOff>96881</xdr:rowOff>
    </xdr:from>
    <xdr:to>
      <xdr:col>4</xdr:col>
      <xdr:colOff>544285</xdr:colOff>
      <xdr:row>11</xdr:row>
      <xdr:rowOff>54428</xdr:rowOff>
    </xdr:to>
    <xdr:sp macro="" textlink="$D$48">
      <xdr:nvSpPr>
        <xdr:cNvPr id="5" name="Rectangle: Rounded Corners 4">
          <a:extLst>
            <a:ext uri="{FF2B5EF4-FFF2-40B4-BE49-F238E27FC236}">
              <a16:creationId xmlns:a16="http://schemas.microsoft.com/office/drawing/2014/main" id="{2EAA53FD-A55F-4250-BAF5-87B911B55818}"/>
            </a:ext>
          </a:extLst>
        </xdr:cNvPr>
        <xdr:cNvSpPr/>
      </xdr:nvSpPr>
      <xdr:spPr>
        <a:xfrm>
          <a:off x="1156608" y="1049381"/>
          <a:ext cx="1836963" cy="1100547"/>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9139B88-127D-474E-9E15-B0EF26059F3D}" type="TxLink">
            <a:rPr lang="en-US" sz="2400" b="0" i="0" u="none" strike="noStrike">
              <a:solidFill>
                <a:srgbClr val="FFFFFF"/>
              </a:solidFill>
              <a:latin typeface="Aptos Narrow"/>
              <a:ea typeface="+mn-ea"/>
              <a:cs typeface="+mn-cs"/>
            </a:rPr>
            <a:pPr marL="0" indent="0" algn="ctr"/>
            <a:t>562</a:t>
          </a:fld>
          <a:endParaRPr lang="en-US" sz="2400" b="1" i="0" u="none" strike="noStrike">
            <a:solidFill>
              <a:schemeClr val="bg1"/>
            </a:solidFill>
            <a:latin typeface="Aptos Narrow"/>
            <a:ea typeface="+mn-ea"/>
            <a:cs typeface="+mn-cs"/>
          </a:endParaRPr>
        </a:p>
      </xdr:txBody>
    </xdr:sp>
    <xdr:clientData/>
  </xdr:twoCellAnchor>
  <xdr:twoCellAnchor>
    <xdr:from>
      <xdr:col>5</xdr:col>
      <xdr:colOff>1</xdr:colOff>
      <xdr:row>5</xdr:row>
      <xdr:rowOff>81644</xdr:rowOff>
    </xdr:from>
    <xdr:to>
      <xdr:col>8</xdr:col>
      <xdr:colOff>95251</xdr:colOff>
      <xdr:row>11</xdr:row>
      <xdr:rowOff>52708</xdr:rowOff>
    </xdr:to>
    <xdr:sp macro="" textlink="$D$49">
      <xdr:nvSpPr>
        <xdr:cNvPr id="6" name="Rectangle: Rounded Corners 5">
          <a:extLst>
            <a:ext uri="{FF2B5EF4-FFF2-40B4-BE49-F238E27FC236}">
              <a16:creationId xmlns:a16="http://schemas.microsoft.com/office/drawing/2014/main" id="{A1F4D8CD-8703-4DE9-8423-A41369A1E144}"/>
            </a:ext>
          </a:extLst>
        </xdr:cNvPr>
        <xdr:cNvSpPr/>
      </xdr:nvSpPr>
      <xdr:spPr>
        <a:xfrm>
          <a:off x="3061608" y="1034144"/>
          <a:ext cx="1932214" cy="1114064"/>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D6F87BE-BF98-4C73-9ED8-05F5A7DFC1C6}" type="TxLink">
            <a:rPr lang="en-US" sz="2400" b="0" i="0" u="none" strike="noStrike">
              <a:solidFill>
                <a:srgbClr val="FFFFFF"/>
              </a:solidFill>
              <a:latin typeface="Aptos Narrow"/>
            </a:rPr>
            <a:pPr algn="ctr"/>
            <a:t>1320</a:t>
          </a:fld>
          <a:endParaRPr lang="en-US" sz="19900" b="0" i="0" u="none" strike="noStrike">
            <a:solidFill>
              <a:schemeClr val="bg1"/>
            </a:solidFill>
            <a:latin typeface="Aptos Narrow"/>
          </a:endParaRPr>
        </a:p>
      </xdr:txBody>
    </xdr:sp>
    <xdr:clientData/>
  </xdr:twoCellAnchor>
  <xdr:twoCellAnchor>
    <xdr:from>
      <xdr:col>8</xdr:col>
      <xdr:colOff>176893</xdr:colOff>
      <xdr:row>5</xdr:row>
      <xdr:rowOff>91869</xdr:rowOff>
    </xdr:from>
    <xdr:to>
      <xdr:col>11</xdr:col>
      <xdr:colOff>201590</xdr:colOff>
      <xdr:row>11</xdr:row>
      <xdr:rowOff>40820</xdr:rowOff>
    </xdr:to>
    <xdr:sp macro="" textlink="$D$50">
      <xdr:nvSpPr>
        <xdr:cNvPr id="7" name="Rectangle: Rounded Corners 6">
          <a:extLst>
            <a:ext uri="{FF2B5EF4-FFF2-40B4-BE49-F238E27FC236}">
              <a16:creationId xmlns:a16="http://schemas.microsoft.com/office/drawing/2014/main" id="{F673598A-03CD-489A-A036-1925A28F0F4D}"/>
            </a:ext>
          </a:extLst>
        </xdr:cNvPr>
        <xdr:cNvSpPr/>
      </xdr:nvSpPr>
      <xdr:spPr>
        <a:xfrm>
          <a:off x="5197128" y="988340"/>
          <a:ext cx="1907286" cy="1024715"/>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GA</a:t>
          </a:r>
        </a:p>
        <a:p>
          <a:pPr algn="ctr"/>
          <a:fld id="{74A7DE93-9436-41C4-8089-A26F76D6A092}" type="TxLink">
            <a:rPr lang="en-US" sz="2400" b="0" i="0" u="none" strike="noStrike">
              <a:solidFill>
                <a:schemeClr val="bg1"/>
              </a:solidFill>
              <a:latin typeface="Aptos Narrow"/>
            </a:rPr>
            <a:pPr algn="ctr"/>
            <a:t>571</a:t>
          </a:fld>
          <a:endParaRPr lang="en-US" sz="8800" b="0" i="0" u="none" strike="noStrike">
            <a:solidFill>
              <a:schemeClr val="bg1"/>
            </a:solidFill>
            <a:latin typeface="Aptos Narrow"/>
          </a:endParaRPr>
        </a:p>
      </xdr:txBody>
    </xdr:sp>
    <xdr:clientData/>
  </xdr:twoCellAnchor>
  <xdr:twoCellAnchor>
    <xdr:from>
      <xdr:col>11</xdr:col>
      <xdr:colOff>281502</xdr:colOff>
      <xdr:row>5</xdr:row>
      <xdr:rowOff>112059</xdr:rowOff>
    </xdr:from>
    <xdr:to>
      <xdr:col>14</xdr:col>
      <xdr:colOff>363352</xdr:colOff>
      <xdr:row>11</xdr:row>
      <xdr:rowOff>28784</xdr:rowOff>
    </xdr:to>
    <xdr:sp macro="" textlink="$D$51">
      <xdr:nvSpPr>
        <xdr:cNvPr id="8" name="Rectangle: Rounded Corners 7">
          <a:extLst>
            <a:ext uri="{FF2B5EF4-FFF2-40B4-BE49-F238E27FC236}">
              <a16:creationId xmlns:a16="http://schemas.microsoft.com/office/drawing/2014/main" id="{8D9D9A79-8155-44DF-8CC9-3AA1B9D24702}"/>
            </a:ext>
          </a:extLst>
        </xdr:cNvPr>
        <xdr:cNvSpPr/>
      </xdr:nvSpPr>
      <xdr:spPr>
        <a:xfrm>
          <a:off x="7184326" y="1008530"/>
          <a:ext cx="1964438" cy="992489"/>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Win</a:t>
          </a:r>
        </a:p>
        <a:p>
          <a:pPr algn="ctr"/>
          <a:fld id="{AAC2AAEF-37F9-40DD-A271-4531C70CA643}" type="TxLink">
            <a:rPr lang="en-US" sz="2400" b="0" i="0" u="none" strike="noStrike">
              <a:solidFill>
                <a:schemeClr val="bg1"/>
              </a:solidFill>
              <a:latin typeface="Aptos Narrow"/>
            </a:rPr>
            <a:pPr algn="ctr"/>
            <a:t>373</a:t>
          </a:fld>
          <a:endParaRPr lang="en-US" sz="19900" b="0" i="0" u="none" strike="noStrike">
            <a:solidFill>
              <a:schemeClr val="bg1"/>
            </a:solidFill>
            <a:latin typeface="Aptos Narrow"/>
          </a:endParaRPr>
        </a:p>
      </xdr:txBody>
    </xdr:sp>
    <xdr:clientData/>
  </xdr:twoCellAnchor>
  <xdr:twoCellAnchor>
    <xdr:from>
      <xdr:col>14</xdr:col>
      <xdr:colOff>443264</xdr:colOff>
      <xdr:row>5</xdr:row>
      <xdr:rowOff>115350</xdr:rowOff>
    </xdr:from>
    <xdr:to>
      <xdr:col>17</xdr:col>
      <xdr:colOff>540966</xdr:colOff>
      <xdr:row>11</xdr:row>
      <xdr:rowOff>32075</xdr:rowOff>
    </xdr:to>
    <xdr:sp macro="" textlink="$D$52">
      <xdr:nvSpPr>
        <xdr:cNvPr id="10" name="Rectangle: Rounded Corners 9">
          <a:extLst>
            <a:ext uri="{FF2B5EF4-FFF2-40B4-BE49-F238E27FC236}">
              <a16:creationId xmlns:a16="http://schemas.microsoft.com/office/drawing/2014/main" id="{3CC74C49-B604-4802-9C0E-6EB1E79B19BE}"/>
            </a:ext>
          </a:extLst>
        </xdr:cNvPr>
        <xdr:cNvSpPr/>
      </xdr:nvSpPr>
      <xdr:spPr>
        <a:xfrm>
          <a:off x="9015764" y="1067850"/>
          <a:ext cx="1934666" cy="1059725"/>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Lose</a:t>
          </a:r>
        </a:p>
        <a:p>
          <a:pPr algn="ctr"/>
          <a:fld id="{3B411F00-9739-4CCB-AB8F-7397D75797A8}" type="TxLink">
            <a:rPr lang="en-US" sz="2400" b="0" i="0" u="none" strike="noStrike">
              <a:solidFill>
                <a:schemeClr val="bg1"/>
              </a:solidFill>
              <a:latin typeface="Aptos Narrow"/>
            </a:rPr>
            <a:pPr algn="ctr"/>
            <a:t>90</a:t>
          </a:fld>
          <a:endParaRPr lang="en-US" sz="49600" b="0" i="0" u="none" strike="noStrike">
            <a:solidFill>
              <a:schemeClr val="bg1"/>
            </a:solidFill>
            <a:latin typeface="Aptos Narrow"/>
          </a:endParaRPr>
        </a:p>
      </xdr:txBody>
    </xdr:sp>
    <xdr:clientData/>
  </xdr:twoCellAnchor>
  <xdr:twoCellAnchor>
    <xdr:from>
      <xdr:col>18</xdr:col>
      <xdr:colOff>8558</xdr:colOff>
      <xdr:row>5</xdr:row>
      <xdr:rowOff>118641</xdr:rowOff>
    </xdr:from>
    <xdr:to>
      <xdr:col>21</xdr:col>
      <xdr:colOff>244928</xdr:colOff>
      <xdr:row>11</xdr:row>
      <xdr:rowOff>10317</xdr:rowOff>
    </xdr:to>
    <xdr:sp macro="" textlink="$D$53">
      <xdr:nvSpPr>
        <xdr:cNvPr id="12" name="Rectangle: Rounded Corners 11">
          <a:extLst>
            <a:ext uri="{FF2B5EF4-FFF2-40B4-BE49-F238E27FC236}">
              <a16:creationId xmlns:a16="http://schemas.microsoft.com/office/drawing/2014/main" id="{D0F6376F-9077-4547-9183-8C05A84DF238}"/>
            </a:ext>
          </a:extLst>
        </xdr:cNvPr>
        <xdr:cNvSpPr/>
      </xdr:nvSpPr>
      <xdr:spPr>
        <a:xfrm>
          <a:off x="11304087" y="1015112"/>
          <a:ext cx="2118959" cy="967440"/>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Draw</a:t>
          </a:r>
        </a:p>
        <a:p>
          <a:pPr algn="ctr"/>
          <a:fld id="{603E786E-338A-444C-A229-6EFABC220A5D}" type="TxLink">
            <a:rPr lang="en-US" sz="2400" b="0" i="0" u="none" strike="noStrike">
              <a:solidFill>
                <a:schemeClr val="bg1"/>
              </a:solidFill>
              <a:latin typeface="Aptos Narrow"/>
            </a:rPr>
            <a:pPr algn="ctr"/>
            <a:t>99</a:t>
          </a:fld>
          <a:endParaRPr lang="en-US" sz="123400" b="0" i="0" u="none" strike="noStrike">
            <a:solidFill>
              <a:schemeClr val="bg1"/>
            </a:solidFill>
            <a:latin typeface="Aptos Narrow"/>
          </a:endParaRPr>
        </a:p>
      </xdr:txBody>
    </xdr:sp>
    <xdr:clientData/>
  </xdr:twoCellAnchor>
  <xdr:twoCellAnchor editAs="oneCell">
    <xdr:from>
      <xdr:col>4</xdr:col>
      <xdr:colOff>170040</xdr:colOff>
      <xdr:row>7</xdr:row>
      <xdr:rowOff>86988</xdr:rowOff>
    </xdr:from>
    <xdr:to>
      <xdr:col>4</xdr:col>
      <xdr:colOff>516111</xdr:colOff>
      <xdr:row>9</xdr:row>
      <xdr:rowOff>92704</xdr:rowOff>
    </xdr:to>
    <xdr:pic>
      <xdr:nvPicPr>
        <xdr:cNvPr id="21" name="Picture 20">
          <a:extLst>
            <a:ext uri="{FF2B5EF4-FFF2-40B4-BE49-F238E27FC236}">
              <a16:creationId xmlns:a16="http://schemas.microsoft.com/office/drawing/2014/main" id="{A4B3E832-37F6-4D27-9331-6ACA6180FD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80158" y="1342047"/>
          <a:ext cx="346071" cy="358589"/>
        </a:xfrm>
        <a:prstGeom prst="rect">
          <a:avLst/>
        </a:prstGeom>
      </xdr:spPr>
    </xdr:pic>
    <xdr:clientData/>
  </xdr:twoCellAnchor>
  <xdr:twoCellAnchor editAs="oneCell">
    <xdr:from>
      <xdr:col>7</xdr:col>
      <xdr:colOff>260225</xdr:colOff>
      <xdr:row>7</xdr:row>
      <xdr:rowOff>166552</xdr:rowOff>
    </xdr:from>
    <xdr:to>
      <xdr:col>7</xdr:col>
      <xdr:colOff>514076</xdr:colOff>
      <xdr:row>9</xdr:row>
      <xdr:rowOff>58229</xdr:rowOff>
    </xdr:to>
    <xdr:pic>
      <xdr:nvPicPr>
        <xdr:cNvPr id="34" name="Picture 33">
          <a:extLst>
            <a:ext uri="{FF2B5EF4-FFF2-40B4-BE49-F238E27FC236}">
              <a16:creationId xmlns:a16="http://schemas.microsoft.com/office/drawing/2014/main" id="{D849B879-8D40-41E1-8AF9-8707CA5657B6}"/>
            </a:ext>
          </a:extLst>
        </xdr:cNvPr>
        <xdr:cNvPicPr>
          <a:picLocks noChangeAspect="1"/>
        </xdr:cNvPicPr>
      </xdr:nvPicPr>
      <xdr:blipFill>
        <a:blip xmlns:r="http://schemas.openxmlformats.org/officeDocument/2006/relationships" r:embed="rId2" cstate="print">
          <a:duotone>
            <a:prstClr val="black"/>
            <a:schemeClr val="bg1">
              <a:tint val="45000"/>
              <a:satMod val="400000"/>
            </a:schemeClr>
          </a:duotone>
          <a:extLst>
            <a:ext uri="{BEBA8EAE-BF5A-486C-A8C5-ECC9F3942E4B}">
              <a14:imgProps xmlns:a14="http://schemas.microsoft.com/office/drawing/2010/main">
                <a14:imgLayer r:embed="rId3">
                  <a14:imgEffect>
                    <a14:sharpenSoften amount="50000"/>
                  </a14:imgEffect>
                </a14:imgLayer>
              </a14:imgProps>
            </a:ext>
            <a:ext uri="{28A0092B-C50C-407E-A947-70E740481C1C}">
              <a14:useLocalDpi xmlns:a14="http://schemas.microsoft.com/office/drawing/2010/main" val="0"/>
            </a:ext>
          </a:extLst>
        </a:blip>
        <a:stretch>
          <a:fillRect/>
        </a:stretch>
      </xdr:blipFill>
      <xdr:spPr>
        <a:xfrm>
          <a:off x="4546475" y="1500052"/>
          <a:ext cx="261471" cy="272677"/>
        </a:xfrm>
        <a:prstGeom prst="rect">
          <a:avLst/>
        </a:prstGeom>
        <a:noFill/>
        <a:ln>
          <a:noFill/>
        </a:ln>
      </xdr:spPr>
    </xdr:pic>
    <xdr:clientData/>
  </xdr:twoCellAnchor>
  <xdr:twoCellAnchor editAs="oneCell">
    <xdr:from>
      <xdr:col>13</xdr:col>
      <xdr:colOff>435128</xdr:colOff>
      <xdr:row>7</xdr:row>
      <xdr:rowOff>70757</xdr:rowOff>
    </xdr:from>
    <xdr:to>
      <xdr:col>14</xdr:col>
      <xdr:colOff>188566</xdr:colOff>
      <xdr:row>9</xdr:row>
      <xdr:rowOff>55516</xdr:rowOff>
    </xdr:to>
    <xdr:pic>
      <xdr:nvPicPr>
        <xdr:cNvPr id="36" name="Picture 35">
          <a:extLst>
            <a:ext uri="{FF2B5EF4-FFF2-40B4-BE49-F238E27FC236}">
              <a16:creationId xmlns:a16="http://schemas.microsoft.com/office/drawing/2014/main" id="{F12A8716-F9CE-4C40-A1BB-0154862A442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95307" y="1404257"/>
          <a:ext cx="365759" cy="380999"/>
        </a:xfrm>
        <a:prstGeom prst="rect">
          <a:avLst/>
        </a:prstGeom>
      </xdr:spPr>
    </xdr:pic>
    <xdr:clientData/>
  </xdr:twoCellAnchor>
  <xdr:twoCellAnchor editAs="oneCell">
    <xdr:from>
      <xdr:col>17</xdr:col>
      <xdr:colOff>27609</xdr:colOff>
      <xdr:row>7</xdr:row>
      <xdr:rowOff>187777</xdr:rowOff>
    </xdr:from>
    <xdr:to>
      <xdr:col>17</xdr:col>
      <xdr:colOff>250494</xdr:colOff>
      <xdr:row>9</xdr:row>
      <xdr:rowOff>58237</xdr:rowOff>
    </xdr:to>
    <xdr:pic>
      <xdr:nvPicPr>
        <xdr:cNvPr id="37" name="Picture 36">
          <a:extLst>
            <a:ext uri="{FF2B5EF4-FFF2-40B4-BE49-F238E27FC236}">
              <a16:creationId xmlns:a16="http://schemas.microsoft.com/office/drawing/2014/main" id="{09CD9D68-1E5D-46F0-B895-CE1D701149E1}"/>
            </a:ext>
          </a:extLst>
        </xdr:cNvPr>
        <xdr:cNvPicPr>
          <a:picLocks noChangeAspect="1"/>
        </xdr:cNvPicPr>
      </xdr:nvPicPr>
      <xdr:blipFill>
        <a:blip xmlns:r="http://schemas.openxmlformats.org/officeDocument/2006/relationships" r:embed="rId5"/>
        <a:stretch>
          <a:fillRect/>
        </a:stretch>
      </xdr:blipFill>
      <xdr:spPr>
        <a:xfrm>
          <a:off x="10437073" y="1521277"/>
          <a:ext cx="228600" cy="236220"/>
        </a:xfrm>
        <a:prstGeom prst="rect">
          <a:avLst/>
        </a:prstGeom>
      </xdr:spPr>
    </xdr:pic>
    <xdr:clientData/>
  </xdr:twoCellAnchor>
  <xdr:twoCellAnchor>
    <xdr:from>
      <xdr:col>0</xdr:col>
      <xdr:colOff>27214</xdr:colOff>
      <xdr:row>0</xdr:row>
      <xdr:rowOff>40821</xdr:rowOff>
    </xdr:from>
    <xdr:to>
      <xdr:col>1</xdr:col>
      <xdr:colOff>408214</xdr:colOff>
      <xdr:row>41</xdr:row>
      <xdr:rowOff>175217</xdr:rowOff>
    </xdr:to>
    <xdr:sp macro="" textlink="">
      <xdr:nvSpPr>
        <xdr:cNvPr id="11" name="Rectangle: Rounded Corners 10">
          <a:extLst>
            <a:ext uri="{FF2B5EF4-FFF2-40B4-BE49-F238E27FC236}">
              <a16:creationId xmlns:a16="http://schemas.microsoft.com/office/drawing/2014/main" id="{07315E8A-6B03-61D3-2228-4083C83044F7}"/>
            </a:ext>
          </a:extLst>
        </xdr:cNvPr>
        <xdr:cNvSpPr/>
      </xdr:nvSpPr>
      <xdr:spPr>
        <a:xfrm>
          <a:off x="27214" y="40821"/>
          <a:ext cx="1010093" cy="7763256"/>
        </a:xfrm>
        <a:prstGeom prst="roundRect">
          <a:avLst/>
        </a:prstGeom>
        <a:solidFill>
          <a:srgbClr val="243A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557893</xdr:colOff>
      <xdr:row>12</xdr:row>
      <xdr:rowOff>149679</xdr:rowOff>
    </xdr:from>
    <xdr:to>
      <xdr:col>21</xdr:col>
      <xdr:colOff>380999</xdr:colOff>
      <xdr:row>27</xdr:row>
      <xdr:rowOff>124046</xdr:rowOff>
    </xdr:to>
    <xdr:grpSp>
      <xdr:nvGrpSpPr>
        <xdr:cNvPr id="18" name="Group 17">
          <a:extLst>
            <a:ext uri="{FF2B5EF4-FFF2-40B4-BE49-F238E27FC236}">
              <a16:creationId xmlns:a16="http://schemas.microsoft.com/office/drawing/2014/main" id="{2F249AA4-07F5-0B33-01D5-FEA4A5499A42}"/>
            </a:ext>
          </a:extLst>
        </xdr:cNvPr>
        <xdr:cNvGrpSpPr/>
      </xdr:nvGrpSpPr>
      <xdr:grpSpPr>
        <a:xfrm>
          <a:off x="4494893" y="2340429"/>
          <a:ext cx="9348106" cy="2712805"/>
          <a:chOff x="4447637" y="2382516"/>
          <a:chExt cx="9259502" cy="2350870"/>
        </a:xfrm>
      </xdr:grpSpPr>
      <xdr:sp macro="" textlink="">
        <xdr:nvSpPr>
          <xdr:cNvPr id="15" name="Rectangle: Rounded Corners 14">
            <a:extLst>
              <a:ext uri="{FF2B5EF4-FFF2-40B4-BE49-F238E27FC236}">
                <a16:creationId xmlns:a16="http://schemas.microsoft.com/office/drawing/2014/main" id="{3DE034C6-C5AC-4959-5152-CDCBDDA55BE3}"/>
              </a:ext>
            </a:extLst>
          </xdr:cNvPr>
          <xdr:cNvSpPr/>
        </xdr:nvSpPr>
        <xdr:spPr>
          <a:xfrm>
            <a:off x="4447637" y="2382516"/>
            <a:ext cx="9191467" cy="23508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graphicFrame macro="">
        <xdr:nvGraphicFramePr>
          <xdr:cNvPr id="39" name="Chart 38">
            <a:extLst>
              <a:ext uri="{FF2B5EF4-FFF2-40B4-BE49-F238E27FC236}">
                <a16:creationId xmlns:a16="http://schemas.microsoft.com/office/drawing/2014/main" id="{FD5B94AD-72E0-4730-B5AB-0187E673BA9F}"/>
              </a:ext>
            </a:extLst>
          </xdr:cNvPr>
          <xdr:cNvGraphicFramePr>
            <a:graphicFrameLocks/>
          </xdr:cNvGraphicFramePr>
        </xdr:nvGraphicFramePr>
        <xdr:xfrm>
          <a:off x="4614087" y="2483133"/>
          <a:ext cx="9093052" cy="2236647"/>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21</xdr:col>
      <xdr:colOff>548128</xdr:colOff>
      <xdr:row>0</xdr:row>
      <xdr:rowOff>106747</xdr:rowOff>
    </xdr:from>
    <xdr:to>
      <xdr:col>26</xdr:col>
      <xdr:colOff>206894</xdr:colOff>
      <xdr:row>9</xdr:row>
      <xdr:rowOff>17928</xdr:rowOff>
    </xdr:to>
    <xdr:pic>
      <xdr:nvPicPr>
        <xdr:cNvPr id="19" name="Picture 18">
          <a:extLst>
            <a:ext uri="{FF2B5EF4-FFF2-40B4-BE49-F238E27FC236}">
              <a16:creationId xmlns:a16="http://schemas.microsoft.com/office/drawing/2014/main" id="{4B0425C0-46DF-BF87-75CD-E3A6C219B62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726246" y="106747"/>
          <a:ext cx="2804032" cy="1524828"/>
        </a:xfrm>
        <a:prstGeom prst="rect">
          <a:avLst/>
        </a:prstGeom>
      </xdr:spPr>
    </xdr:pic>
    <xdr:clientData/>
  </xdr:twoCellAnchor>
  <xdr:twoCellAnchor editAs="oneCell">
    <xdr:from>
      <xdr:col>0</xdr:col>
      <xdr:colOff>13607</xdr:colOff>
      <xdr:row>0</xdr:row>
      <xdr:rowOff>40823</xdr:rowOff>
    </xdr:from>
    <xdr:to>
      <xdr:col>1</xdr:col>
      <xdr:colOff>247105</xdr:colOff>
      <xdr:row>4</xdr:row>
      <xdr:rowOff>133895</xdr:rowOff>
    </xdr:to>
    <xdr:pic>
      <xdr:nvPicPr>
        <xdr:cNvPr id="23" name="Picture 22">
          <a:extLst>
            <a:ext uri="{FF2B5EF4-FFF2-40B4-BE49-F238E27FC236}">
              <a16:creationId xmlns:a16="http://schemas.microsoft.com/office/drawing/2014/main" id="{3F308835-8913-417A-0C82-7C91E1024F6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607" y="40823"/>
          <a:ext cx="857249" cy="843642"/>
        </a:xfrm>
        <a:prstGeom prst="rect">
          <a:avLst/>
        </a:prstGeom>
      </xdr:spPr>
    </xdr:pic>
    <xdr:clientData/>
  </xdr:twoCellAnchor>
  <xdr:twoCellAnchor editAs="oneCell">
    <xdr:from>
      <xdr:col>20</xdr:col>
      <xdr:colOff>299357</xdr:colOff>
      <xdr:row>7</xdr:row>
      <xdr:rowOff>142191</xdr:rowOff>
    </xdr:from>
    <xdr:to>
      <xdr:col>20</xdr:col>
      <xdr:colOff>592727</xdr:colOff>
      <xdr:row>9</xdr:row>
      <xdr:rowOff>58371</xdr:rowOff>
    </xdr:to>
    <xdr:pic>
      <xdr:nvPicPr>
        <xdr:cNvPr id="20" name="Picture 19">
          <a:extLst>
            <a:ext uri="{FF2B5EF4-FFF2-40B4-BE49-F238E27FC236}">
              <a16:creationId xmlns:a16="http://schemas.microsoft.com/office/drawing/2014/main" id="{22101B00-E243-A71D-44B5-A4553C69CE9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flipV="1">
          <a:off x="12545786" y="1475691"/>
          <a:ext cx="285750" cy="285750"/>
        </a:xfrm>
        <a:prstGeom prst="rect">
          <a:avLst/>
        </a:prstGeom>
      </xdr:spPr>
    </xdr:pic>
    <xdr:clientData/>
  </xdr:twoCellAnchor>
  <xdr:twoCellAnchor>
    <xdr:from>
      <xdr:col>0</xdr:col>
      <xdr:colOff>54429</xdr:colOff>
      <xdr:row>11</xdr:row>
      <xdr:rowOff>149679</xdr:rowOff>
    </xdr:from>
    <xdr:to>
      <xdr:col>1</xdr:col>
      <xdr:colOff>299357</xdr:colOff>
      <xdr:row>14</xdr:row>
      <xdr:rowOff>163286</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E5214921-1BCC-66ED-4004-3E7B9EF898FF}"/>
            </a:ext>
          </a:extLst>
        </xdr:cNvPr>
        <xdr:cNvSpPr/>
      </xdr:nvSpPr>
      <xdr:spPr>
        <a:xfrm>
          <a:off x="54429" y="2245179"/>
          <a:ext cx="857249" cy="585107"/>
        </a:xfrm>
        <a:prstGeom prst="roundRect">
          <a:avLst/>
        </a:prstGeom>
        <a:solidFill>
          <a:srgbClr val="B3131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27214</xdr:colOff>
      <xdr:row>19</xdr:row>
      <xdr:rowOff>13606</xdr:rowOff>
    </xdr:from>
    <xdr:to>
      <xdr:col>1</xdr:col>
      <xdr:colOff>299357</xdr:colOff>
      <xdr:row>22</xdr:row>
      <xdr:rowOff>27213</xdr:rowOff>
    </xdr:to>
    <xdr:sp macro="" textlink="">
      <xdr:nvSpPr>
        <xdr:cNvPr id="31" name="Rectangle: Rounded Corners 30">
          <a:hlinkClick xmlns:r="http://schemas.openxmlformats.org/officeDocument/2006/relationships" r:id="rId11"/>
          <a:extLst>
            <a:ext uri="{FF2B5EF4-FFF2-40B4-BE49-F238E27FC236}">
              <a16:creationId xmlns:a16="http://schemas.microsoft.com/office/drawing/2014/main" id="{5277F2E9-B5CA-41A3-B614-FBD808B8D124}"/>
            </a:ext>
          </a:extLst>
        </xdr:cNvPr>
        <xdr:cNvSpPr/>
      </xdr:nvSpPr>
      <xdr:spPr>
        <a:xfrm>
          <a:off x="27214" y="3633106"/>
          <a:ext cx="884464" cy="585107"/>
        </a:xfrm>
        <a:prstGeom prst="roundRect">
          <a:avLst/>
        </a:prstGeom>
        <a:solidFill>
          <a:srgbClr val="B3131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190501</xdr:colOff>
      <xdr:row>12</xdr:row>
      <xdr:rowOff>40821</xdr:rowOff>
    </xdr:from>
    <xdr:to>
      <xdr:col>1</xdr:col>
      <xdr:colOff>96884</xdr:colOff>
      <xdr:row>14</xdr:row>
      <xdr:rowOff>93616</xdr:rowOff>
    </xdr:to>
    <xdr:pic>
      <xdr:nvPicPr>
        <xdr:cNvPr id="41" name="Graphic 40" descr="House">
          <a:hlinkClick xmlns:r="http://schemas.openxmlformats.org/officeDocument/2006/relationships" r:id="rId10"/>
          <a:extLst>
            <a:ext uri="{FF2B5EF4-FFF2-40B4-BE49-F238E27FC236}">
              <a16:creationId xmlns:a16="http://schemas.microsoft.com/office/drawing/2014/main" id="{3CF270F6-2337-7F80-8F5D-2F9E165820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90501" y="2326821"/>
          <a:ext cx="503464" cy="449035"/>
        </a:xfrm>
        <a:prstGeom prst="rect">
          <a:avLst/>
        </a:prstGeom>
        <a:effectLst>
          <a:outerShdw blurRad="50800" dist="38100" dir="5400000" algn="t" rotWithShape="0">
            <a:prstClr val="black">
              <a:alpha val="40000"/>
            </a:prstClr>
          </a:outerShdw>
        </a:effectLst>
      </xdr:spPr>
    </xdr:pic>
    <xdr:clientData/>
  </xdr:twoCellAnchor>
  <xdr:twoCellAnchor editAs="oneCell">
    <xdr:from>
      <xdr:col>0</xdr:col>
      <xdr:colOff>204107</xdr:colOff>
      <xdr:row>19</xdr:row>
      <xdr:rowOff>54428</xdr:rowOff>
    </xdr:from>
    <xdr:to>
      <xdr:col>1</xdr:col>
      <xdr:colOff>54429</xdr:colOff>
      <xdr:row>21</xdr:row>
      <xdr:rowOff>136071</xdr:rowOff>
    </xdr:to>
    <xdr:pic>
      <xdr:nvPicPr>
        <xdr:cNvPr id="43" name="Graphic 42" descr="Soccer">
          <a:hlinkClick xmlns:r="http://schemas.openxmlformats.org/officeDocument/2006/relationships" r:id="rId11"/>
          <a:extLst>
            <a:ext uri="{FF2B5EF4-FFF2-40B4-BE49-F238E27FC236}">
              <a16:creationId xmlns:a16="http://schemas.microsoft.com/office/drawing/2014/main" id="{40317651-B653-B9A4-41B6-03D58E5E11A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4107" y="3673928"/>
          <a:ext cx="462643" cy="462643"/>
        </a:xfrm>
        <a:prstGeom prst="rect">
          <a:avLst/>
        </a:prstGeom>
        <a:effectLst>
          <a:outerShdw blurRad="50800" dist="38100" dir="5400000" algn="t" rotWithShape="0">
            <a:prstClr val="black">
              <a:alpha val="40000"/>
            </a:prstClr>
          </a:outerShdw>
        </a:effectLst>
      </xdr:spPr>
    </xdr:pic>
    <xdr:clientData/>
  </xdr:twoCellAnchor>
  <xdr:twoCellAnchor>
    <xdr:from>
      <xdr:col>1</xdr:col>
      <xdr:colOff>231322</xdr:colOff>
      <xdr:row>0</xdr:row>
      <xdr:rowOff>40819</xdr:rowOff>
    </xdr:from>
    <xdr:to>
      <xdr:col>1</xdr:col>
      <xdr:colOff>435430</xdr:colOff>
      <xdr:row>41</xdr:row>
      <xdr:rowOff>175215</xdr:rowOff>
    </xdr:to>
    <xdr:sp macro="" textlink="">
      <xdr:nvSpPr>
        <xdr:cNvPr id="45" name="Rectangle: Rounded Corners 44">
          <a:extLst>
            <a:ext uri="{FF2B5EF4-FFF2-40B4-BE49-F238E27FC236}">
              <a16:creationId xmlns:a16="http://schemas.microsoft.com/office/drawing/2014/main" id="{F91E3A07-72DB-9745-2CFA-14495A6C07A8}"/>
            </a:ext>
          </a:extLst>
        </xdr:cNvPr>
        <xdr:cNvSpPr/>
      </xdr:nvSpPr>
      <xdr:spPr>
        <a:xfrm>
          <a:off x="860415" y="40819"/>
          <a:ext cx="204108" cy="7763256"/>
        </a:xfrm>
        <a:prstGeom prst="roundRect">
          <a:avLst/>
        </a:prstGeom>
        <a:solidFill>
          <a:srgbClr val="B3131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529412</xdr:colOff>
      <xdr:row>28</xdr:row>
      <xdr:rowOff>48100</xdr:rowOff>
    </xdr:from>
    <xdr:to>
      <xdr:col>7</xdr:col>
      <xdr:colOff>103080</xdr:colOff>
      <xdr:row>41</xdr:row>
      <xdr:rowOff>14058</xdr:rowOff>
    </xdr:to>
    <xdr:grpSp>
      <xdr:nvGrpSpPr>
        <xdr:cNvPr id="9" name="Group 8">
          <a:extLst>
            <a:ext uri="{FF2B5EF4-FFF2-40B4-BE49-F238E27FC236}">
              <a16:creationId xmlns:a16="http://schemas.microsoft.com/office/drawing/2014/main" id="{AE1F7430-ADA2-427C-6E7C-725686C445D9}"/>
            </a:ext>
          </a:extLst>
        </xdr:cNvPr>
        <xdr:cNvGrpSpPr/>
      </xdr:nvGrpSpPr>
      <xdr:grpSpPr>
        <a:xfrm>
          <a:off x="1164412" y="5159850"/>
          <a:ext cx="3510668" cy="2339271"/>
          <a:chOff x="1105343" y="4815029"/>
          <a:chExt cx="3463412" cy="2019554"/>
        </a:xfrm>
      </xdr:grpSpPr>
      <xdr:sp macro="" textlink="">
        <xdr:nvSpPr>
          <xdr:cNvPr id="16" name="Rectangle: Rounded Corners 15">
            <a:extLst>
              <a:ext uri="{FF2B5EF4-FFF2-40B4-BE49-F238E27FC236}">
                <a16:creationId xmlns:a16="http://schemas.microsoft.com/office/drawing/2014/main" id="{7E1A8A91-AA1A-471E-8FC8-FC254F14619C}"/>
              </a:ext>
            </a:extLst>
          </xdr:cNvPr>
          <xdr:cNvSpPr/>
        </xdr:nvSpPr>
        <xdr:spPr>
          <a:xfrm>
            <a:off x="1132559" y="4815029"/>
            <a:ext cx="3233435" cy="201955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6" name="Chart 45">
            <a:extLst>
              <a:ext uri="{FF2B5EF4-FFF2-40B4-BE49-F238E27FC236}">
                <a16:creationId xmlns:a16="http://schemas.microsoft.com/office/drawing/2014/main" id="{70B5F390-7D95-4EED-B237-C3C82AB71995}"/>
              </a:ext>
            </a:extLst>
          </xdr:cNvPr>
          <xdr:cNvGraphicFramePr>
            <a:graphicFrameLocks/>
          </xdr:cNvGraphicFramePr>
        </xdr:nvGraphicFramePr>
        <xdr:xfrm>
          <a:off x="1105343" y="4878635"/>
          <a:ext cx="3463412" cy="1915128"/>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6</xdr:col>
      <xdr:colOff>611056</xdr:colOff>
      <xdr:row>28</xdr:row>
      <xdr:rowOff>67693</xdr:rowOff>
    </xdr:from>
    <xdr:to>
      <xdr:col>16</xdr:col>
      <xdr:colOff>9177</xdr:colOff>
      <xdr:row>41</xdr:row>
      <xdr:rowOff>26583</xdr:rowOff>
    </xdr:to>
    <xdr:grpSp>
      <xdr:nvGrpSpPr>
        <xdr:cNvPr id="17" name="Group 16">
          <a:extLst>
            <a:ext uri="{FF2B5EF4-FFF2-40B4-BE49-F238E27FC236}">
              <a16:creationId xmlns:a16="http://schemas.microsoft.com/office/drawing/2014/main" id="{4B56C4F5-4554-84CC-9362-2CD4DC382A79}"/>
            </a:ext>
          </a:extLst>
        </xdr:cNvPr>
        <xdr:cNvGrpSpPr/>
      </xdr:nvGrpSpPr>
      <xdr:grpSpPr>
        <a:xfrm>
          <a:off x="4548056" y="5179443"/>
          <a:ext cx="5748121" cy="2332203"/>
          <a:chOff x="4447638" y="4834622"/>
          <a:chExt cx="5689051" cy="2013569"/>
        </a:xfrm>
      </xdr:grpSpPr>
      <xdr:sp macro="" textlink="">
        <xdr:nvSpPr>
          <xdr:cNvPr id="14" name="Rectangle: Rounded Corners 13">
            <a:extLst>
              <a:ext uri="{FF2B5EF4-FFF2-40B4-BE49-F238E27FC236}">
                <a16:creationId xmlns:a16="http://schemas.microsoft.com/office/drawing/2014/main" id="{A9DF3972-384B-BF52-5BCE-47A6E7C7E9B0}"/>
              </a:ext>
            </a:extLst>
          </xdr:cNvPr>
          <xdr:cNvSpPr/>
        </xdr:nvSpPr>
        <xdr:spPr>
          <a:xfrm>
            <a:off x="4447638" y="4834622"/>
            <a:ext cx="5689051" cy="201356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7" name="Chart 46">
            <a:extLst>
              <a:ext uri="{FF2B5EF4-FFF2-40B4-BE49-F238E27FC236}">
                <a16:creationId xmlns:a16="http://schemas.microsoft.com/office/drawing/2014/main" id="{D22869F2-1AA8-486E-84C8-E5BD1CF85E2D}"/>
              </a:ext>
            </a:extLst>
          </xdr:cNvPr>
          <xdr:cNvGraphicFramePr>
            <a:graphicFrameLocks/>
          </xdr:cNvGraphicFramePr>
        </xdr:nvGraphicFramePr>
        <xdr:xfrm>
          <a:off x="4488458" y="4837815"/>
          <a:ext cx="5607410" cy="1955948"/>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editAs="oneCell">
    <xdr:from>
      <xdr:col>10</xdr:col>
      <xdr:colOff>272143</xdr:colOff>
      <xdr:row>7</xdr:row>
      <xdr:rowOff>158932</xdr:rowOff>
    </xdr:from>
    <xdr:to>
      <xdr:col>10</xdr:col>
      <xdr:colOff>533614</xdr:colOff>
      <xdr:row>9</xdr:row>
      <xdr:rowOff>58229</xdr:rowOff>
    </xdr:to>
    <xdr:pic>
      <xdr:nvPicPr>
        <xdr:cNvPr id="48" name="Picture 47">
          <a:extLst>
            <a:ext uri="{FF2B5EF4-FFF2-40B4-BE49-F238E27FC236}">
              <a16:creationId xmlns:a16="http://schemas.microsoft.com/office/drawing/2014/main" id="{9B03054E-A402-4578-8BD5-7E0A455DE9C7}"/>
            </a:ext>
          </a:extLst>
        </xdr:cNvPr>
        <xdr:cNvPicPr>
          <a:picLocks noChangeAspect="1"/>
        </xdr:cNvPicPr>
      </xdr:nvPicPr>
      <xdr:blipFill>
        <a:blip xmlns:r="http://schemas.openxmlformats.org/officeDocument/2006/relationships" r:embed="rId2" cstate="print">
          <a:duotone>
            <a:prstClr val="black"/>
            <a:schemeClr val="bg1">
              <a:tint val="45000"/>
              <a:satMod val="400000"/>
            </a:schemeClr>
          </a:duotone>
          <a:extLst>
            <a:ext uri="{BEBA8EAE-BF5A-486C-A8C5-ECC9F3942E4B}">
              <a14:imgProps xmlns:a14="http://schemas.microsoft.com/office/drawing/2010/main">
                <a14:imgLayer r:embed="rId3">
                  <a14:imgEffect>
                    <a14:sharpenSoften amount="50000"/>
                  </a14:imgEffect>
                </a14:imgLayer>
              </a14:imgProps>
            </a:ext>
            <a:ext uri="{28A0092B-C50C-407E-A947-70E740481C1C}">
              <a14:useLocalDpi xmlns:a14="http://schemas.microsoft.com/office/drawing/2010/main" val="0"/>
            </a:ext>
          </a:extLst>
        </a:blip>
        <a:stretch>
          <a:fillRect/>
        </a:stretch>
      </xdr:blipFill>
      <xdr:spPr>
        <a:xfrm>
          <a:off x="6395357" y="1492432"/>
          <a:ext cx="261471" cy="272677"/>
        </a:xfrm>
        <a:prstGeom prst="rect">
          <a:avLst/>
        </a:prstGeom>
        <a:noFill/>
        <a:ln>
          <a:noFill/>
        </a:ln>
      </xdr:spPr>
    </xdr:pic>
    <xdr:clientData/>
  </xdr:twoCellAnchor>
  <xdr:twoCellAnchor>
    <xdr:from>
      <xdr:col>16</xdr:col>
      <xdr:colOff>107591</xdr:colOff>
      <xdr:row>28</xdr:row>
      <xdr:rowOff>48100</xdr:rowOff>
    </xdr:from>
    <xdr:to>
      <xdr:col>21</xdr:col>
      <xdr:colOff>379734</xdr:colOff>
      <xdr:row>41</xdr:row>
      <xdr:rowOff>73100</xdr:rowOff>
    </xdr:to>
    <xdr:sp macro="" textlink="">
      <xdr:nvSpPr>
        <xdr:cNvPr id="50" name="Rectangle: Rounded Corners 49">
          <a:extLst>
            <a:ext uri="{FF2B5EF4-FFF2-40B4-BE49-F238E27FC236}">
              <a16:creationId xmlns:a16="http://schemas.microsoft.com/office/drawing/2014/main" id="{9B5706E0-4E00-72B7-EE3C-5CC8D946214E}"/>
            </a:ext>
          </a:extLst>
        </xdr:cNvPr>
        <xdr:cNvSpPr/>
      </xdr:nvSpPr>
      <xdr:spPr>
        <a:xfrm>
          <a:off x="10288265" y="5258053"/>
          <a:ext cx="3417609" cy="24439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a:solidFill>
                <a:schemeClr val="tx1"/>
              </a:solidFill>
            </a:rPr>
            <a:t>Over the course of 562 matches, FC Barcelona maintained a formidable offensive identity, scoring 1,320 goals at an average of more than two goals per game. Despite the sharp fluctuations in fan attendance after 2019 due to the constraints of the COVID-19 pandemic, Lionel Messi remains the defining figure among the club's captains with 130 victories under his leadership, reflecting the strong correlation between the team's success and exceptional technical leadership on the pitch.</a:t>
          </a:r>
        </a:p>
      </xdr:txBody>
    </xdr:sp>
    <xdr:clientData/>
  </xdr:twoCellAnchor>
  <xdr:twoCellAnchor>
    <xdr:from>
      <xdr:col>1</xdr:col>
      <xdr:colOff>476250</xdr:colOff>
      <xdr:row>12</xdr:row>
      <xdr:rowOff>163286</xdr:rowOff>
    </xdr:from>
    <xdr:to>
      <xdr:col>6</xdr:col>
      <xdr:colOff>462642</xdr:colOff>
      <xdr:row>27</xdr:row>
      <xdr:rowOff>137654</xdr:rowOff>
    </xdr:to>
    <xdr:grpSp>
      <xdr:nvGrpSpPr>
        <xdr:cNvPr id="22" name="Group 21">
          <a:extLst>
            <a:ext uri="{FF2B5EF4-FFF2-40B4-BE49-F238E27FC236}">
              <a16:creationId xmlns:a16="http://schemas.microsoft.com/office/drawing/2014/main" id="{6AF9021A-CF83-41DB-B46C-4B4B0466F645}"/>
            </a:ext>
          </a:extLst>
        </xdr:cNvPr>
        <xdr:cNvGrpSpPr/>
      </xdr:nvGrpSpPr>
      <xdr:grpSpPr>
        <a:xfrm>
          <a:off x="1111250" y="2354036"/>
          <a:ext cx="3288392" cy="2712806"/>
          <a:chOff x="1105343" y="2396123"/>
          <a:chExt cx="3247043" cy="2350871"/>
        </a:xfrm>
      </xdr:grpSpPr>
      <xdr:sp macro="" textlink="">
        <xdr:nvSpPr>
          <xdr:cNvPr id="13" name="Rectangle: Rounded Corners 12">
            <a:extLst>
              <a:ext uri="{FF2B5EF4-FFF2-40B4-BE49-F238E27FC236}">
                <a16:creationId xmlns:a16="http://schemas.microsoft.com/office/drawing/2014/main" id="{F5CF60C3-705E-D12C-0B1A-E2B0FFA5555F}"/>
              </a:ext>
            </a:extLst>
          </xdr:cNvPr>
          <xdr:cNvSpPr/>
        </xdr:nvSpPr>
        <xdr:spPr>
          <a:xfrm>
            <a:off x="1105343" y="2396123"/>
            <a:ext cx="3247043" cy="23508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graphicFrame macro="">
        <xdr:nvGraphicFramePr>
          <xdr:cNvPr id="4" name="Chart 3">
            <a:extLst>
              <a:ext uri="{FF2B5EF4-FFF2-40B4-BE49-F238E27FC236}">
                <a16:creationId xmlns:a16="http://schemas.microsoft.com/office/drawing/2014/main" id="{3E2632D4-ABCA-4BF8-B329-50A7B7A1EA51}"/>
              </a:ext>
            </a:extLst>
          </xdr:cNvPr>
          <xdr:cNvGraphicFramePr>
            <a:graphicFrameLocks/>
          </xdr:cNvGraphicFramePr>
        </xdr:nvGraphicFramePr>
        <xdr:xfrm>
          <a:off x="1118951" y="2446121"/>
          <a:ext cx="3219829" cy="2273659"/>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21</xdr:col>
      <xdr:colOff>537482</xdr:colOff>
      <xdr:row>9</xdr:row>
      <xdr:rowOff>7622</xdr:rowOff>
    </xdr:from>
    <xdr:to>
      <xdr:col>26</xdr:col>
      <xdr:colOff>214338</xdr:colOff>
      <xdr:row>40</xdr:row>
      <xdr:rowOff>53163</xdr:rowOff>
    </xdr:to>
    <xdr:grpSp>
      <xdr:nvGrpSpPr>
        <xdr:cNvPr id="27" name="Group 26">
          <a:extLst>
            <a:ext uri="{FF2B5EF4-FFF2-40B4-BE49-F238E27FC236}">
              <a16:creationId xmlns:a16="http://schemas.microsoft.com/office/drawing/2014/main" id="{62679681-9392-A06B-2F02-4394C8CDC5A7}"/>
            </a:ext>
          </a:extLst>
        </xdr:cNvPr>
        <xdr:cNvGrpSpPr/>
      </xdr:nvGrpSpPr>
      <xdr:grpSpPr>
        <a:xfrm>
          <a:off x="13999482" y="1650685"/>
          <a:ext cx="2851856" cy="5704978"/>
          <a:chOff x="13863622" y="1682250"/>
          <a:chExt cx="2822321" cy="5813704"/>
        </a:xfrm>
      </xdr:grpSpPr>
      <mc:AlternateContent xmlns:mc="http://schemas.openxmlformats.org/markup-compatibility/2006" xmlns:a14="http://schemas.microsoft.com/office/drawing/2010/main">
        <mc:Choice Requires="a14">
          <xdr:graphicFrame macro="">
            <xdr:nvGraphicFramePr>
              <xdr:cNvPr id="24" name="Season">
                <a:extLst>
                  <a:ext uri="{FF2B5EF4-FFF2-40B4-BE49-F238E27FC236}">
                    <a16:creationId xmlns:a16="http://schemas.microsoft.com/office/drawing/2014/main" id="{DA2F6C9B-F295-7823-8984-7FD1C654F401}"/>
                  </a:ext>
                </a:extLst>
              </xdr:cNvPr>
              <xdr:cNvGraphicFramePr/>
            </xdr:nvGraphicFramePr>
            <xdr:xfrm>
              <a:off x="13880062" y="1682250"/>
              <a:ext cx="2789440" cy="2411285"/>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880062" y="1682250"/>
                <a:ext cx="2789440" cy="2411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Venue">
                <a:extLst>
                  <a:ext uri="{FF2B5EF4-FFF2-40B4-BE49-F238E27FC236}">
                    <a16:creationId xmlns:a16="http://schemas.microsoft.com/office/drawing/2014/main" id="{AC161B62-E07E-15B6-C640-C1D9DF6527C9}"/>
                  </a:ext>
                </a:extLst>
              </xdr:cNvPr>
              <xdr:cNvGraphicFramePr/>
            </xdr:nvGraphicFramePr>
            <xdr:xfrm>
              <a:off x="13863622" y="6259348"/>
              <a:ext cx="2822321" cy="1236606"/>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13863622" y="6259348"/>
                <a:ext cx="2822321" cy="1236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Comp">
                <a:extLst>
                  <a:ext uri="{FF2B5EF4-FFF2-40B4-BE49-F238E27FC236}">
                    <a16:creationId xmlns:a16="http://schemas.microsoft.com/office/drawing/2014/main" id="{D277749D-96F8-5B87-593D-1907749B3820}"/>
                  </a:ext>
                </a:extLst>
              </xdr:cNvPr>
              <xdr:cNvGraphicFramePr/>
            </xdr:nvGraphicFramePr>
            <xdr:xfrm>
              <a:off x="13870425" y="4146695"/>
              <a:ext cx="2808715" cy="2098347"/>
            </xdr:xfrm>
            <a:graphic>
              <a:graphicData uri="http://schemas.microsoft.com/office/drawing/2010/slicer">
                <sle:slicer xmlns:sle="http://schemas.microsoft.com/office/drawing/2010/slicer" name="Comp"/>
              </a:graphicData>
            </a:graphic>
          </xdr:graphicFrame>
        </mc:Choice>
        <mc:Fallback xmlns="">
          <xdr:sp macro="" textlink="">
            <xdr:nvSpPr>
              <xdr:cNvPr id="0" name=""/>
              <xdr:cNvSpPr>
                <a:spLocks noTextEdit="1"/>
              </xdr:cNvSpPr>
            </xdr:nvSpPr>
            <xdr:spPr>
              <a:xfrm>
                <a:off x="13870425" y="4146695"/>
                <a:ext cx="2808715" cy="20983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4.xml><?xml version="1.0" encoding="utf-8"?>
<xdr:wsDr xmlns:xdr="http://schemas.openxmlformats.org/drawingml/2006/spreadsheetDrawing" xmlns:a="http://schemas.openxmlformats.org/drawingml/2006/main">
  <xdr:twoCellAnchor>
    <xdr:from>
      <xdr:col>21</xdr:col>
      <xdr:colOff>443049</xdr:colOff>
      <xdr:row>0</xdr:row>
      <xdr:rowOff>40821</xdr:rowOff>
    </xdr:from>
    <xdr:to>
      <xdr:col>26</xdr:col>
      <xdr:colOff>272144</xdr:colOff>
      <xdr:row>41</xdr:row>
      <xdr:rowOff>177211</xdr:rowOff>
    </xdr:to>
    <xdr:sp macro="" textlink="">
      <xdr:nvSpPr>
        <xdr:cNvPr id="2" name="Rectangle: Rounded Corners 1">
          <a:extLst>
            <a:ext uri="{FF2B5EF4-FFF2-40B4-BE49-F238E27FC236}">
              <a16:creationId xmlns:a16="http://schemas.microsoft.com/office/drawing/2014/main" id="{A6A43B7B-0A2F-49E7-B842-4888BF083568}"/>
            </a:ext>
          </a:extLst>
        </xdr:cNvPr>
        <xdr:cNvSpPr/>
      </xdr:nvSpPr>
      <xdr:spPr>
        <a:xfrm>
          <a:off x="13654002" y="40821"/>
          <a:ext cx="2974561" cy="7765250"/>
        </a:xfrm>
        <a:prstGeom prst="roundRect">
          <a:avLst/>
        </a:prstGeom>
        <a:solidFill>
          <a:srgbClr val="243A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449036</xdr:colOff>
      <xdr:row>0</xdr:row>
      <xdr:rowOff>50075</xdr:rowOff>
    </xdr:from>
    <xdr:to>
      <xdr:col>21</xdr:col>
      <xdr:colOff>373924</xdr:colOff>
      <xdr:row>12</xdr:row>
      <xdr:rowOff>49927</xdr:rowOff>
    </xdr:to>
    <xdr:sp macro="" textlink="">
      <xdr:nvSpPr>
        <xdr:cNvPr id="3" name="Rectangle: Rounded Corners 2">
          <a:extLst>
            <a:ext uri="{FF2B5EF4-FFF2-40B4-BE49-F238E27FC236}">
              <a16:creationId xmlns:a16="http://schemas.microsoft.com/office/drawing/2014/main" id="{702C4F7E-A34D-4AD0-86DF-5DC8F5F52B59}"/>
            </a:ext>
          </a:extLst>
        </xdr:cNvPr>
        <xdr:cNvSpPr/>
      </xdr:nvSpPr>
      <xdr:spPr>
        <a:xfrm>
          <a:off x="1058636" y="50075"/>
          <a:ext cx="12116888" cy="2285852"/>
        </a:xfrm>
        <a:prstGeom prst="roundRect">
          <a:avLst/>
        </a:prstGeom>
        <a:solidFill>
          <a:srgbClr val="243A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t>FC Barcelona analytics</a:t>
          </a:r>
          <a:endParaRPr lang="en-US" sz="2800" b="0"/>
        </a:p>
        <a:p>
          <a:pPr algn="l"/>
          <a:r>
            <a:rPr lang="en-US" sz="3200" b="1"/>
            <a:t> </a:t>
          </a:r>
        </a:p>
      </xdr:txBody>
    </xdr:sp>
    <xdr:clientData/>
  </xdr:twoCellAnchor>
  <xdr:twoCellAnchor>
    <xdr:from>
      <xdr:col>21</xdr:col>
      <xdr:colOff>513380</xdr:colOff>
      <xdr:row>9</xdr:row>
      <xdr:rowOff>20278</xdr:rowOff>
    </xdr:from>
    <xdr:to>
      <xdr:col>26</xdr:col>
      <xdr:colOff>214023</xdr:colOff>
      <xdr:row>23</xdr:row>
      <xdr:rowOff>26580</xdr:rowOff>
    </xdr:to>
    <mc:AlternateContent xmlns:mc="http://schemas.openxmlformats.org/markup-compatibility/2006" xmlns:a14="http://schemas.microsoft.com/office/drawing/2010/main">
      <mc:Choice Requires="a14">
        <xdr:graphicFrame macro="">
          <xdr:nvGraphicFramePr>
            <xdr:cNvPr id="11" name="Season 1">
              <a:extLst>
                <a:ext uri="{FF2B5EF4-FFF2-40B4-BE49-F238E27FC236}">
                  <a16:creationId xmlns:a16="http://schemas.microsoft.com/office/drawing/2014/main" id="{D36BCDB8-AA78-4801-A11D-CBB00014CC79}"/>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3724333" y="1694906"/>
              <a:ext cx="2846109" cy="2611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517915</xdr:colOff>
      <xdr:row>23</xdr:row>
      <xdr:rowOff>12823</xdr:rowOff>
    </xdr:from>
    <xdr:to>
      <xdr:col>26</xdr:col>
      <xdr:colOff>209488</xdr:colOff>
      <xdr:row>33</xdr:row>
      <xdr:rowOff>177210</xdr:rowOff>
    </xdr:to>
    <mc:AlternateContent xmlns:mc="http://schemas.openxmlformats.org/markup-compatibility/2006" xmlns:a14="http://schemas.microsoft.com/office/drawing/2010/main">
      <mc:Choice Requires="a14">
        <xdr:graphicFrame macro="">
          <xdr:nvGraphicFramePr>
            <xdr:cNvPr id="12" name="Comp 1">
              <a:extLst>
                <a:ext uri="{FF2B5EF4-FFF2-40B4-BE49-F238E27FC236}">
                  <a16:creationId xmlns:a16="http://schemas.microsoft.com/office/drawing/2014/main" id="{C67DA22D-1FBD-43ED-BF5B-D774D236599F}"/>
                </a:ext>
              </a:extLst>
            </xdr:cNvPr>
            <xdr:cNvGraphicFramePr/>
          </xdr:nvGraphicFramePr>
          <xdr:xfrm>
            <a:off x="0" y="0"/>
            <a:ext cx="0" cy="0"/>
          </xdr:xfrm>
          <a:graphic>
            <a:graphicData uri="http://schemas.microsoft.com/office/drawing/2010/slicer">
              <sle:slicer xmlns:sle="http://schemas.microsoft.com/office/drawing/2010/slicer" name="Comp 1"/>
            </a:graphicData>
          </a:graphic>
        </xdr:graphicFrame>
      </mc:Choice>
      <mc:Fallback xmlns="">
        <xdr:sp macro="" textlink="">
          <xdr:nvSpPr>
            <xdr:cNvPr id="0" name=""/>
            <xdr:cNvSpPr>
              <a:spLocks noTextEdit="1"/>
            </xdr:cNvSpPr>
          </xdr:nvSpPr>
          <xdr:spPr>
            <a:xfrm>
              <a:off x="13728868" y="4292428"/>
              <a:ext cx="2837039" cy="2025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508845</xdr:colOff>
      <xdr:row>34</xdr:row>
      <xdr:rowOff>73719</xdr:rowOff>
    </xdr:from>
    <xdr:to>
      <xdr:col>26</xdr:col>
      <xdr:colOff>134939</xdr:colOff>
      <xdr:row>40</xdr:row>
      <xdr:rowOff>47626</xdr:rowOff>
    </xdr:to>
    <mc:AlternateContent xmlns:mc="http://schemas.openxmlformats.org/markup-compatibility/2006" xmlns:a14="http://schemas.microsoft.com/office/drawing/2010/main">
      <mc:Choice Requires="a14">
        <xdr:graphicFrame macro="">
          <xdr:nvGraphicFramePr>
            <xdr:cNvPr id="13" name="Venue 1">
              <a:extLst>
                <a:ext uri="{FF2B5EF4-FFF2-40B4-BE49-F238E27FC236}">
                  <a16:creationId xmlns:a16="http://schemas.microsoft.com/office/drawing/2014/main" id="{72DE627A-E461-4CD0-898C-09B9CC885F01}"/>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mlns="">
        <xdr:sp macro="" textlink="">
          <xdr:nvSpPr>
            <xdr:cNvPr id="0" name=""/>
            <xdr:cNvSpPr>
              <a:spLocks noTextEdit="1"/>
            </xdr:cNvSpPr>
          </xdr:nvSpPr>
          <xdr:spPr>
            <a:xfrm>
              <a:off x="13719797" y="6400090"/>
              <a:ext cx="2855181" cy="12021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27214</xdr:colOff>
      <xdr:row>0</xdr:row>
      <xdr:rowOff>40820</xdr:rowOff>
    </xdr:from>
    <xdr:to>
      <xdr:col>1</xdr:col>
      <xdr:colOff>408214</xdr:colOff>
      <xdr:row>41</xdr:row>
      <xdr:rowOff>175216</xdr:rowOff>
    </xdr:to>
    <xdr:sp macro="" textlink="">
      <xdr:nvSpPr>
        <xdr:cNvPr id="17" name="Rectangle: Rounded Corners 16">
          <a:extLst>
            <a:ext uri="{FF2B5EF4-FFF2-40B4-BE49-F238E27FC236}">
              <a16:creationId xmlns:a16="http://schemas.microsoft.com/office/drawing/2014/main" id="{53890657-63F3-470E-89EE-A450EA09E77D}"/>
            </a:ext>
          </a:extLst>
        </xdr:cNvPr>
        <xdr:cNvSpPr/>
      </xdr:nvSpPr>
      <xdr:spPr>
        <a:xfrm>
          <a:off x="27214" y="40820"/>
          <a:ext cx="1010093" cy="7763256"/>
        </a:xfrm>
        <a:prstGeom prst="roundRect">
          <a:avLst/>
        </a:prstGeom>
        <a:solidFill>
          <a:srgbClr val="243A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21</xdr:col>
      <xdr:colOff>566964</xdr:colOff>
      <xdr:row>0</xdr:row>
      <xdr:rowOff>93673</xdr:rowOff>
    </xdr:from>
    <xdr:to>
      <xdr:col>26</xdr:col>
      <xdr:colOff>234949</xdr:colOff>
      <xdr:row>9</xdr:row>
      <xdr:rowOff>2720</xdr:rowOff>
    </xdr:to>
    <xdr:pic>
      <xdr:nvPicPr>
        <xdr:cNvPr id="22" name="Picture 21">
          <a:extLst>
            <a:ext uri="{FF2B5EF4-FFF2-40B4-BE49-F238E27FC236}">
              <a16:creationId xmlns:a16="http://schemas.microsoft.com/office/drawing/2014/main" id="{CDAAD033-AD55-4014-99FC-B2C8A6F30A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11464" y="93673"/>
          <a:ext cx="2797628" cy="1541904"/>
        </a:xfrm>
        <a:prstGeom prst="rect">
          <a:avLst/>
        </a:prstGeom>
      </xdr:spPr>
    </xdr:pic>
    <xdr:clientData/>
  </xdr:twoCellAnchor>
  <xdr:twoCellAnchor>
    <xdr:from>
      <xdr:col>0</xdr:col>
      <xdr:colOff>54429</xdr:colOff>
      <xdr:row>11</xdr:row>
      <xdr:rowOff>149679</xdr:rowOff>
    </xdr:from>
    <xdr:to>
      <xdr:col>1</xdr:col>
      <xdr:colOff>299357</xdr:colOff>
      <xdr:row>14</xdr:row>
      <xdr:rowOff>163286</xdr:rowOff>
    </xdr:to>
    <xdr:sp macro="" textlink="">
      <xdr:nvSpPr>
        <xdr:cNvPr id="27" name="Rectangle: Rounded Corners 26">
          <a:hlinkClick xmlns:r="http://schemas.openxmlformats.org/officeDocument/2006/relationships" r:id="rId2"/>
          <a:extLst>
            <a:ext uri="{FF2B5EF4-FFF2-40B4-BE49-F238E27FC236}">
              <a16:creationId xmlns:a16="http://schemas.microsoft.com/office/drawing/2014/main" id="{B18718CB-A976-4820-89A7-429B693E82D3}"/>
            </a:ext>
          </a:extLst>
        </xdr:cNvPr>
        <xdr:cNvSpPr/>
      </xdr:nvSpPr>
      <xdr:spPr>
        <a:xfrm>
          <a:off x="54429" y="2245179"/>
          <a:ext cx="854528" cy="585107"/>
        </a:xfrm>
        <a:prstGeom prst="roundRect">
          <a:avLst/>
        </a:prstGeom>
        <a:solidFill>
          <a:srgbClr val="B3131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27214</xdr:colOff>
      <xdr:row>19</xdr:row>
      <xdr:rowOff>13606</xdr:rowOff>
    </xdr:from>
    <xdr:to>
      <xdr:col>1</xdr:col>
      <xdr:colOff>299357</xdr:colOff>
      <xdr:row>22</xdr:row>
      <xdr:rowOff>27213</xdr:rowOff>
    </xdr:to>
    <xdr:sp macro="" textlink="">
      <xdr:nvSpPr>
        <xdr:cNvPr id="28" name="Rectangle: Rounded Corners 27">
          <a:extLst>
            <a:ext uri="{FF2B5EF4-FFF2-40B4-BE49-F238E27FC236}">
              <a16:creationId xmlns:a16="http://schemas.microsoft.com/office/drawing/2014/main" id="{0F1D5FB7-29D9-423B-880F-50AE5D4EFE89}"/>
            </a:ext>
          </a:extLst>
        </xdr:cNvPr>
        <xdr:cNvSpPr/>
      </xdr:nvSpPr>
      <xdr:spPr>
        <a:xfrm>
          <a:off x="27214" y="3633106"/>
          <a:ext cx="881743" cy="585107"/>
        </a:xfrm>
        <a:prstGeom prst="roundRect">
          <a:avLst/>
        </a:prstGeom>
        <a:solidFill>
          <a:srgbClr val="B3131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190501</xdr:colOff>
      <xdr:row>12</xdr:row>
      <xdr:rowOff>40821</xdr:rowOff>
    </xdr:from>
    <xdr:to>
      <xdr:col>1</xdr:col>
      <xdr:colOff>81644</xdr:colOff>
      <xdr:row>14</xdr:row>
      <xdr:rowOff>108856</xdr:rowOff>
    </xdr:to>
    <xdr:pic>
      <xdr:nvPicPr>
        <xdr:cNvPr id="29" name="Graphic 28" descr="House">
          <a:hlinkClick xmlns:r="http://schemas.openxmlformats.org/officeDocument/2006/relationships" r:id="rId2"/>
          <a:extLst>
            <a:ext uri="{FF2B5EF4-FFF2-40B4-BE49-F238E27FC236}">
              <a16:creationId xmlns:a16="http://schemas.microsoft.com/office/drawing/2014/main" id="{A6DBA96E-01C4-4883-982D-2847AD25269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90501" y="2326821"/>
          <a:ext cx="500743" cy="449035"/>
        </a:xfrm>
        <a:prstGeom prst="rect">
          <a:avLst/>
        </a:prstGeom>
        <a:effectLst>
          <a:outerShdw blurRad="50800" dist="38100" dir="5400000" algn="t" rotWithShape="0">
            <a:prstClr val="black">
              <a:alpha val="40000"/>
            </a:prstClr>
          </a:outerShdw>
        </a:effectLst>
      </xdr:spPr>
    </xdr:pic>
    <xdr:clientData/>
  </xdr:twoCellAnchor>
  <xdr:twoCellAnchor>
    <xdr:from>
      <xdr:col>1</xdr:col>
      <xdr:colOff>203791</xdr:colOff>
      <xdr:row>0</xdr:row>
      <xdr:rowOff>40820</xdr:rowOff>
    </xdr:from>
    <xdr:to>
      <xdr:col>1</xdr:col>
      <xdr:colOff>435429</xdr:colOff>
      <xdr:row>41</xdr:row>
      <xdr:rowOff>175216</xdr:rowOff>
    </xdr:to>
    <xdr:sp macro="" textlink="">
      <xdr:nvSpPr>
        <xdr:cNvPr id="31" name="Rectangle: Rounded Corners 30">
          <a:extLst>
            <a:ext uri="{FF2B5EF4-FFF2-40B4-BE49-F238E27FC236}">
              <a16:creationId xmlns:a16="http://schemas.microsoft.com/office/drawing/2014/main" id="{59DFC8FB-F322-4A8C-A820-39FB1A9A2F27}"/>
            </a:ext>
          </a:extLst>
        </xdr:cNvPr>
        <xdr:cNvSpPr/>
      </xdr:nvSpPr>
      <xdr:spPr>
        <a:xfrm>
          <a:off x="832884" y="40820"/>
          <a:ext cx="231638" cy="7763256"/>
        </a:xfrm>
        <a:prstGeom prst="roundRect">
          <a:avLst/>
        </a:prstGeom>
        <a:solidFill>
          <a:srgbClr val="B3131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517071</xdr:colOff>
      <xdr:row>12</xdr:row>
      <xdr:rowOff>152842</xdr:rowOff>
    </xdr:from>
    <xdr:to>
      <xdr:col>8</xdr:col>
      <xdr:colOff>272143</xdr:colOff>
      <xdr:row>27</xdr:row>
      <xdr:rowOff>79745</xdr:rowOff>
    </xdr:to>
    <xdr:grpSp>
      <xdr:nvGrpSpPr>
        <xdr:cNvPr id="9" name="Group 8">
          <a:extLst>
            <a:ext uri="{FF2B5EF4-FFF2-40B4-BE49-F238E27FC236}">
              <a16:creationId xmlns:a16="http://schemas.microsoft.com/office/drawing/2014/main" id="{A37B32F3-0064-37D6-4277-B3C6B6E4647D}"/>
            </a:ext>
          </a:extLst>
        </xdr:cNvPr>
        <xdr:cNvGrpSpPr/>
      </xdr:nvGrpSpPr>
      <xdr:grpSpPr>
        <a:xfrm>
          <a:off x="1152071" y="2343592"/>
          <a:ext cx="4200072" cy="2665341"/>
          <a:chOff x="1146164" y="2409730"/>
          <a:chExt cx="4158723" cy="2350871"/>
        </a:xfrm>
      </xdr:grpSpPr>
      <xdr:sp macro="" textlink="">
        <xdr:nvSpPr>
          <xdr:cNvPr id="18" name="Rectangle: Rounded Corners 17">
            <a:extLst>
              <a:ext uri="{FF2B5EF4-FFF2-40B4-BE49-F238E27FC236}">
                <a16:creationId xmlns:a16="http://schemas.microsoft.com/office/drawing/2014/main" id="{FEAEF1F1-B684-4A7F-969A-024E20CB36D1}"/>
              </a:ext>
            </a:extLst>
          </xdr:cNvPr>
          <xdr:cNvSpPr/>
        </xdr:nvSpPr>
        <xdr:spPr>
          <a:xfrm>
            <a:off x="1146164" y="2409730"/>
            <a:ext cx="4158723" cy="23508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graphicFrame macro="">
        <xdr:nvGraphicFramePr>
          <xdr:cNvPr id="35" name="Chart 34">
            <a:extLst>
              <a:ext uri="{FF2B5EF4-FFF2-40B4-BE49-F238E27FC236}">
                <a16:creationId xmlns:a16="http://schemas.microsoft.com/office/drawing/2014/main" id="{2245A1FD-865F-40D6-8F7C-51D606C4B27F}"/>
              </a:ext>
            </a:extLst>
          </xdr:cNvPr>
          <xdr:cNvGraphicFramePr>
            <a:graphicFrameLocks/>
          </xdr:cNvGraphicFramePr>
        </xdr:nvGraphicFramePr>
        <xdr:xfrm>
          <a:off x="1146164" y="2459728"/>
          <a:ext cx="4158723" cy="223283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8</xdr:col>
      <xdr:colOff>340179</xdr:colOff>
      <xdr:row>12</xdr:row>
      <xdr:rowOff>125629</xdr:rowOff>
    </xdr:from>
    <xdr:to>
      <xdr:col>21</xdr:col>
      <xdr:colOff>326572</xdr:colOff>
      <xdr:row>27</xdr:row>
      <xdr:rowOff>52532</xdr:rowOff>
    </xdr:to>
    <xdr:grpSp>
      <xdr:nvGrpSpPr>
        <xdr:cNvPr id="8" name="Group 7">
          <a:extLst>
            <a:ext uri="{FF2B5EF4-FFF2-40B4-BE49-F238E27FC236}">
              <a16:creationId xmlns:a16="http://schemas.microsoft.com/office/drawing/2014/main" id="{EA3184D4-AD27-BEA0-46CE-FDAACEE32E87}"/>
            </a:ext>
          </a:extLst>
        </xdr:cNvPr>
        <xdr:cNvGrpSpPr/>
      </xdr:nvGrpSpPr>
      <xdr:grpSpPr>
        <a:xfrm>
          <a:off x="5420179" y="2316379"/>
          <a:ext cx="8241393" cy="2665341"/>
          <a:chOff x="5372923" y="2382516"/>
          <a:chExt cx="8164602" cy="2350872"/>
        </a:xfrm>
      </xdr:grpSpPr>
      <xdr:sp macro="" textlink="">
        <xdr:nvSpPr>
          <xdr:cNvPr id="20" name="Rectangle: Rounded Corners 19">
            <a:extLst>
              <a:ext uri="{FF2B5EF4-FFF2-40B4-BE49-F238E27FC236}">
                <a16:creationId xmlns:a16="http://schemas.microsoft.com/office/drawing/2014/main" id="{DA9CD0C7-EBA6-43BB-B1FA-DC5ADAFE79F4}"/>
              </a:ext>
            </a:extLst>
          </xdr:cNvPr>
          <xdr:cNvSpPr/>
        </xdr:nvSpPr>
        <xdr:spPr>
          <a:xfrm>
            <a:off x="5372923" y="2382516"/>
            <a:ext cx="8150994" cy="23508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graphicFrame macro="">
        <xdr:nvGraphicFramePr>
          <xdr:cNvPr id="36" name="Chart 35">
            <a:extLst>
              <a:ext uri="{FF2B5EF4-FFF2-40B4-BE49-F238E27FC236}">
                <a16:creationId xmlns:a16="http://schemas.microsoft.com/office/drawing/2014/main" id="{931FF46C-9161-4714-9F42-586D55BBAEB5}"/>
              </a:ext>
            </a:extLst>
          </xdr:cNvPr>
          <xdr:cNvGraphicFramePr>
            <a:graphicFrameLocks/>
          </xdr:cNvGraphicFramePr>
        </xdr:nvGraphicFramePr>
        <xdr:xfrm>
          <a:off x="5440959" y="2396124"/>
          <a:ext cx="8096566" cy="233726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xdr:col>
      <xdr:colOff>495238</xdr:colOff>
      <xdr:row>28</xdr:row>
      <xdr:rowOff>38921</xdr:rowOff>
    </xdr:from>
    <xdr:to>
      <xdr:col>8</xdr:col>
      <xdr:colOff>236703</xdr:colOff>
      <xdr:row>41</xdr:row>
      <xdr:rowOff>137022</xdr:rowOff>
    </xdr:to>
    <xdr:grpSp>
      <xdr:nvGrpSpPr>
        <xdr:cNvPr id="6" name="Group 5">
          <a:extLst>
            <a:ext uri="{FF2B5EF4-FFF2-40B4-BE49-F238E27FC236}">
              <a16:creationId xmlns:a16="http://schemas.microsoft.com/office/drawing/2014/main" id="{5CC17E20-C166-FEE1-556F-979BA79D6C0E}"/>
            </a:ext>
          </a:extLst>
        </xdr:cNvPr>
        <xdr:cNvGrpSpPr/>
      </xdr:nvGrpSpPr>
      <xdr:grpSpPr>
        <a:xfrm>
          <a:off x="1130238" y="5150671"/>
          <a:ext cx="4186465" cy="2471414"/>
          <a:chOff x="1159772" y="4815030"/>
          <a:chExt cx="4145116" cy="1860698"/>
        </a:xfrm>
      </xdr:grpSpPr>
      <xdr:sp macro="" textlink="">
        <xdr:nvSpPr>
          <xdr:cNvPr id="25" name="Rectangle: Rounded Corners 24">
            <a:extLst>
              <a:ext uri="{FF2B5EF4-FFF2-40B4-BE49-F238E27FC236}">
                <a16:creationId xmlns:a16="http://schemas.microsoft.com/office/drawing/2014/main" id="{8F9C5EAE-8861-4816-AF29-584CCEB0DE5B}"/>
              </a:ext>
            </a:extLst>
          </xdr:cNvPr>
          <xdr:cNvSpPr/>
        </xdr:nvSpPr>
        <xdr:spPr>
          <a:xfrm>
            <a:off x="1159772" y="4815030"/>
            <a:ext cx="4117901" cy="186069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7" name="Chart 36">
            <a:extLst>
              <a:ext uri="{FF2B5EF4-FFF2-40B4-BE49-F238E27FC236}">
                <a16:creationId xmlns:a16="http://schemas.microsoft.com/office/drawing/2014/main" id="{508D5EC3-DB2D-42FF-B41C-10F43A23A05F}"/>
              </a:ext>
            </a:extLst>
          </xdr:cNvPr>
          <xdr:cNvGraphicFramePr>
            <a:graphicFrameLocks/>
          </xdr:cNvGraphicFramePr>
        </xdr:nvGraphicFramePr>
        <xdr:xfrm>
          <a:off x="1271794" y="4815030"/>
          <a:ext cx="4033094" cy="1741626"/>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8</xdr:col>
      <xdr:colOff>291131</xdr:colOff>
      <xdr:row>28</xdr:row>
      <xdr:rowOff>52525</xdr:rowOff>
    </xdr:from>
    <xdr:to>
      <xdr:col>13</xdr:col>
      <xdr:colOff>345559</xdr:colOff>
      <xdr:row>41</xdr:row>
      <xdr:rowOff>150628</xdr:rowOff>
    </xdr:to>
    <xdr:grpSp>
      <xdr:nvGrpSpPr>
        <xdr:cNvPr id="7" name="Group 6">
          <a:extLst>
            <a:ext uri="{FF2B5EF4-FFF2-40B4-BE49-F238E27FC236}">
              <a16:creationId xmlns:a16="http://schemas.microsoft.com/office/drawing/2014/main" id="{AC8474FE-B89A-102D-AAAE-C361D675EAC8}"/>
            </a:ext>
          </a:extLst>
        </xdr:cNvPr>
        <xdr:cNvGrpSpPr/>
      </xdr:nvGrpSpPr>
      <xdr:grpSpPr>
        <a:xfrm>
          <a:off x="5371131" y="5164275"/>
          <a:ext cx="3229428" cy="2471416"/>
          <a:chOff x="5359316" y="4828635"/>
          <a:chExt cx="3199893" cy="1860699"/>
        </a:xfrm>
      </xdr:grpSpPr>
      <xdr:sp macro="" textlink="">
        <xdr:nvSpPr>
          <xdr:cNvPr id="24" name="Rectangle: Rounded Corners 23">
            <a:extLst>
              <a:ext uri="{FF2B5EF4-FFF2-40B4-BE49-F238E27FC236}">
                <a16:creationId xmlns:a16="http://schemas.microsoft.com/office/drawing/2014/main" id="{94FFC225-04D5-436A-91BA-EAE6D43381CC}"/>
              </a:ext>
            </a:extLst>
          </xdr:cNvPr>
          <xdr:cNvSpPr/>
        </xdr:nvSpPr>
        <xdr:spPr>
          <a:xfrm>
            <a:off x="5372923" y="4828635"/>
            <a:ext cx="3186286" cy="18606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8" name="Chart 37">
            <a:extLst>
              <a:ext uri="{FF2B5EF4-FFF2-40B4-BE49-F238E27FC236}">
                <a16:creationId xmlns:a16="http://schemas.microsoft.com/office/drawing/2014/main" id="{7757AEA0-0716-4AF8-B83E-A88D6AFFEDEA}"/>
              </a:ext>
            </a:extLst>
          </xdr:cNvPr>
          <xdr:cNvGraphicFramePr>
            <a:graphicFrameLocks/>
          </xdr:cNvGraphicFramePr>
        </xdr:nvGraphicFramePr>
        <xdr:xfrm>
          <a:off x="5359316" y="4834623"/>
          <a:ext cx="3145465" cy="1773069"/>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13</xdr:col>
      <xdr:colOff>427202</xdr:colOff>
      <xdr:row>28</xdr:row>
      <xdr:rowOff>34903</xdr:rowOff>
    </xdr:from>
    <xdr:to>
      <xdr:col>21</xdr:col>
      <xdr:colOff>304738</xdr:colOff>
      <xdr:row>41</xdr:row>
      <xdr:rowOff>163824</xdr:rowOff>
    </xdr:to>
    <xdr:sp macro="" textlink="">
      <xdr:nvSpPr>
        <xdr:cNvPr id="39" name="Rectangle: Rounded Corners 38">
          <a:extLst>
            <a:ext uri="{FF2B5EF4-FFF2-40B4-BE49-F238E27FC236}">
              <a16:creationId xmlns:a16="http://schemas.microsoft.com/office/drawing/2014/main" id="{51E1900F-C3CA-55CE-C34D-D678F26F2FF9}"/>
            </a:ext>
          </a:extLst>
        </xdr:cNvPr>
        <xdr:cNvSpPr/>
      </xdr:nvSpPr>
      <xdr:spPr>
        <a:xfrm>
          <a:off x="8605411" y="5244856"/>
          <a:ext cx="4910280" cy="2547828"/>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400" b="1">
              <a:solidFill>
                <a:schemeClr val="tx1"/>
              </a:solidFill>
            </a:rPr>
            <a:t>Analysis of match dynamics reveals that FC Barcelona’s performance remains heavily tied to possession-based football, with the 4-1-4-1 and 4-3-1-2 formations yielding the highest average possession rates. While La Liga stands as the primary source of victories and goals, the data shows a significant reliance on Home attendance, which has historically peaked at over 15 million cumulative fans, underscoring the vital role of the Spotify Camp Nou in driving the team’s competitive edge across all competitions</a:t>
          </a:r>
        </a:p>
        <a:p>
          <a:pPr algn="l"/>
          <a:endParaRPr lang="en-US" sz="1400" b="1">
            <a:solidFill>
              <a:schemeClr val="tx1"/>
            </a:solidFill>
          </a:endParaRPr>
        </a:p>
      </xdr:txBody>
    </xdr:sp>
    <xdr:clientData/>
  </xdr:twoCellAnchor>
  <xdr:twoCellAnchor editAs="oneCell">
    <xdr:from>
      <xdr:col>0</xdr:col>
      <xdr:colOff>258534</xdr:colOff>
      <xdr:row>19</xdr:row>
      <xdr:rowOff>81643</xdr:rowOff>
    </xdr:from>
    <xdr:to>
      <xdr:col>1</xdr:col>
      <xdr:colOff>95250</xdr:colOff>
      <xdr:row>21</xdr:row>
      <xdr:rowOff>149680</xdr:rowOff>
    </xdr:to>
    <xdr:pic>
      <xdr:nvPicPr>
        <xdr:cNvPr id="41" name="Picture 40">
          <a:hlinkClick xmlns:r="http://schemas.openxmlformats.org/officeDocument/2006/relationships" r:id="rId9"/>
          <a:extLst>
            <a:ext uri="{FF2B5EF4-FFF2-40B4-BE49-F238E27FC236}">
              <a16:creationId xmlns:a16="http://schemas.microsoft.com/office/drawing/2014/main" id="{794337BE-0B53-4200-DAA9-6955692C7DE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58534" y="3701143"/>
          <a:ext cx="449037" cy="449037"/>
        </a:xfrm>
        <a:prstGeom prst="rect">
          <a:avLst/>
        </a:prstGeom>
        <a:effectLst>
          <a:outerShdw blurRad="50800" dist="38100" dir="5400000" algn="t" rotWithShape="0">
            <a:prstClr val="black">
              <a:alpha val="40000"/>
            </a:prstClr>
          </a:outerShdw>
        </a:effectLst>
      </xdr:spPr>
    </xdr:pic>
    <xdr:clientData/>
  </xdr:twoCellAnchor>
  <xdr:twoCellAnchor>
    <xdr:from>
      <xdr:col>1</xdr:col>
      <xdr:colOff>559707</xdr:colOff>
      <xdr:row>5</xdr:row>
      <xdr:rowOff>92526</xdr:rowOff>
    </xdr:from>
    <xdr:to>
      <xdr:col>4</xdr:col>
      <xdr:colOff>564509</xdr:colOff>
      <xdr:row>11</xdr:row>
      <xdr:rowOff>37266</xdr:rowOff>
    </xdr:to>
    <xdr:sp macro="" textlink="Page1!$D$48">
      <xdr:nvSpPr>
        <xdr:cNvPr id="43" name="Rectangle: Rounded Corners 42">
          <a:extLst>
            <a:ext uri="{FF2B5EF4-FFF2-40B4-BE49-F238E27FC236}">
              <a16:creationId xmlns:a16="http://schemas.microsoft.com/office/drawing/2014/main" id="{E520C360-6DE9-4053-91E4-D0786903B20E}"/>
            </a:ext>
          </a:extLst>
        </xdr:cNvPr>
        <xdr:cNvSpPr/>
      </xdr:nvSpPr>
      <xdr:spPr>
        <a:xfrm>
          <a:off x="1185636" y="999669"/>
          <a:ext cx="1882587" cy="1033311"/>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Matches</a:t>
          </a:r>
        </a:p>
        <a:p>
          <a:pPr algn="ctr"/>
          <a:fld id="{B88E6FB4-781E-4B4E-9E05-888F3485EF75}" type="TxLink">
            <a:rPr lang="en-US" sz="2400" b="0" i="0" u="none" strike="noStrike">
              <a:solidFill>
                <a:schemeClr val="bg1"/>
              </a:solidFill>
              <a:latin typeface="Aptos Narrow"/>
            </a:rPr>
            <a:pPr algn="ctr"/>
            <a:t>562</a:t>
          </a:fld>
          <a:endParaRPr lang="en-US" sz="23900" b="0" i="0" u="none" strike="noStrike">
            <a:solidFill>
              <a:schemeClr val="bg1"/>
            </a:solidFill>
            <a:latin typeface="Aptos Narrow"/>
          </a:endParaRPr>
        </a:p>
      </xdr:txBody>
    </xdr:sp>
    <xdr:clientData/>
  </xdr:twoCellAnchor>
  <xdr:twoCellAnchor>
    <xdr:from>
      <xdr:col>5</xdr:col>
      <xdr:colOff>21825</xdr:colOff>
      <xdr:row>5</xdr:row>
      <xdr:rowOff>77289</xdr:rowOff>
    </xdr:from>
    <xdr:to>
      <xdr:col>8</xdr:col>
      <xdr:colOff>121877</xdr:colOff>
      <xdr:row>11</xdr:row>
      <xdr:rowOff>35546</xdr:rowOff>
    </xdr:to>
    <xdr:sp macro="" textlink="Page1!$D$49">
      <xdr:nvSpPr>
        <xdr:cNvPr id="44" name="Rectangle: Rounded Corners 43">
          <a:extLst>
            <a:ext uri="{FF2B5EF4-FFF2-40B4-BE49-F238E27FC236}">
              <a16:creationId xmlns:a16="http://schemas.microsoft.com/office/drawing/2014/main" id="{6A84123B-E4C8-451A-B1EB-5C1020909B61}"/>
            </a:ext>
          </a:extLst>
        </xdr:cNvPr>
        <xdr:cNvSpPr/>
      </xdr:nvSpPr>
      <xdr:spPr>
        <a:xfrm>
          <a:off x="3151468" y="984432"/>
          <a:ext cx="1977838" cy="1046828"/>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GF</a:t>
          </a:r>
        </a:p>
        <a:p>
          <a:pPr algn="ctr"/>
          <a:fld id="{CEFDABE8-F178-4419-B378-7E7639C4EF7F}" type="TxLink">
            <a:rPr lang="en-US" sz="2400" b="0" i="0" u="none" strike="noStrike">
              <a:solidFill>
                <a:schemeClr val="bg1"/>
              </a:solidFill>
              <a:latin typeface="Aptos Narrow"/>
            </a:rPr>
            <a:pPr algn="ctr"/>
            <a:t>1320</a:t>
          </a:fld>
          <a:endParaRPr lang="en-US" sz="59500" b="0" i="0" u="none" strike="noStrike">
            <a:solidFill>
              <a:schemeClr val="bg1"/>
            </a:solidFill>
            <a:latin typeface="Aptos Narrow"/>
          </a:endParaRPr>
        </a:p>
      </xdr:txBody>
    </xdr:sp>
    <xdr:clientData/>
  </xdr:twoCellAnchor>
  <xdr:twoCellAnchor>
    <xdr:from>
      <xdr:col>8</xdr:col>
      <xdr:colOff>203519</xdr:colOff>
      <xdr:row>5</xdr:row>
      <xdr:rowOff>87514</xdr:rowOff>
    </xdr:from>
    <xdr:to>
      <xdr:col>11</xdr:col>
      <xdr:colOff>233020</xdr:colOff>
      <xdr:row>11</xdr:row>
      <xdr:rowOff>23658</xdr:rowOff>
    </xdr:to>
    <xdr:sp macro="" textlink="Page1!$D$50">
      <xdr:nvSpPr>
        <xdr:cNvPr id="45" name="Rectangle: Rounded Corners 44">
          <a:extLst>
            <a:ext uri="{FF2B5EF4-FFF2-40B4-BE49-F238E27FC236}">
              <a16:creationId xmlns:a16="http://schemas.microsoft.com/office/drawing/2014/main" id="{1C0B90C4-9761-4825-A255-5A0E4EEDDC14}"/>
            </a:ext>
          </a:extLst>
        </xdr:cNvPr>
        <xdr:cNvSpPr/>
      </xdr:nvSpPr>
      <xdr:spPr>
        <a:xfrm>
          <a:off x="5210948" y="994657"/>
          <a:ext cx="1907286" cy="1024715"/>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GA</a:t>
          </a:r>
        </a:p>
        <a:p>
          <a:pPr algn="ctr"/>
          <a:fld id="{6111001C-92C7-41F7-AE9B-3ACD804EF6A5}" type="TxLink">
            <a:rPr lang="en-US" sz="2400" b="0" i="0" u="none" strike="noStrike">
              <a:solidFill>
                <a:schemeClr val="bg1"/>
              </a:solidFill>
              <a:latin typeface="Aptos Narrow"/>
            </a:rPr>
            <a:pPr algn="ctr"/>
            <a:t>571</a:t>
          </a:fld>
          <a:endParaRPr lang="en-US" sz="23900" b="0" i="0" u="none" strike="noStrike">
            <a:solidFill>
              <a:schemeClr val="bg1"/>
            </a:solidFill>
            <a:latin typeface="Aptos Narrow"/>
          </a:endParaRPr>
        </a:p>
      </xdr:txBody>
    </xdr:sp>
    <xdr:clientData/>
  </xdr:twoCellAnchor>
  <xdr:twoCellAnchor>
    <xdr:from>
      <xdr:col>11</xdr:col>
      <xdr:colOff>312932</xdr:colOff>
      <xdr:row>5</xdr:row>
      <xdr:rowOff>107704</xdr:rowOff>
    </xdr:from>
    <xdr:to>
      <xdr:col>14</xdr:col>
      <xdr:colOff>399584</xdr:colOff>
      <xdr:row>11</xdr:row>
      <xdr:rowOff>11622</xdr:rowOff>
    </xdr:to>
    <xdr:sp macro="" textlink="Page1!$D$51">
      <xdr:nvSpPr>
        <xdr:cNvPr id="46" name="Rectangle: Rounded Corners 45">
          <a:extLst>
            <a:ext uri="{FF2B5EF4-FFF2-40B4-BE49-F238E27FC236}">
              <a16:creationId xmlns:a16="http://schemas.microsoft.com/office/drawing/2014/main" id="{DE0C5725-399A-4F0A-866C-1F7A8CE23B5D}"/>
            </a:ext>
          </a:extLst>
        </xdr:cNvPr>
        <xdr:cNvSpPr/>
      </xdr:nvSpPr>
      <xdr:spPr>
        <a:xfrm>
          <a:off x="7198146" y="1014847"/>
          <a:ext cx="1964438" cy="992489"/>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Win</a:t>
          </a:r>
        </a:p>
        <a:p>
          <a:pPr algn="ctr"/>
          <a:fld id="{56D33B19-0BC5-440D-99B5-641A9736D9A4}" type="TxLink">
            <a:rPr lang="en-US" sz="2400" b="0" i="0" u="none" strike="noStrike">
              <a:solidFill>
                <a:schemeClr val="bg1"/>
              </a:solidFill>
              <a:latin typeface="Aptos Narrow"/>
            </a:rPr>
            <a:pPr algn="ctr"/>
            <a:t>373</a:t>
          </a:fld>
          <a:endParaRPr lang="en-US" sz="59500" b="0" i="0" u="none" strike="noStrike">
            <a:solidFill>
              <a:schemeClr val="bg1"/>
            </a:solidFill>
            <a:latin typeface="Aptos Narrow"/>
          </a:endParaRPr>
        </a:p>
      </xdr:txBody>
    </xdr:sp>
    <xdr:clientData/>
  </xdr:twoCellAnchor>
  <xdr:twoCellAnchor>
    <xdr:from>
      <xdr:col>14</xdr:col>
      <xdr:colOff>479496</xdr:colOff>
      <xdr:row>5</xdr:row>
      <xdr:rowOff>110995</xdr:rowOff>
    </xdr:from>
    <xdr:to>
      <xdr:col>17</xdr:col>
      <xdr:colOff>582000</xdr:colOff>
      <xdr:row>11</xdr:row>
      <xdr:rowOff>14913</xdr:rowOff>
    </xdr:to>
    <xdr:sp macro="" textlink="Page1!$D$52">
      <xdr:nvSpPr>
        <xdr:cNvPr id="47" name="Rectangle: Rounded Corners 46">
          <a:extLst>
            <a:ext uri="{FF2B5EF4-FFF2-40B4-BE49-F238E27FC236}">
              <a16:creationId xmlns:a16="http://schemas.microsoft.com/office/drawing/2014/main" id="{C01A6C79-5561-4F49-8ABA-94B18359047F}"/>
            </a:ext>
          </a:extLst>
        </xdr:cNvPr>
        <xdr:cNvSpPr/>
      </xdr:nvSpPr>
      <xdr:spPr>
        <a:xfrm>
          <a:off x="9242496" y="1018138"/>
          <a:ext cx="1980290" cy="992489"/>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Lose</a:t>
          </a:r>
        </a:p>
        <a:p>
          <a:pPr algn="ctr"/>
          <a:fld id="{E4B4F033-7644-4759-A64A-78D1AD064947}" type="TxLink">
            <a:rPr lang="en-US" sz="2400" b="0" i="0" u="none" strike="noStrike">
              <a:solidFill>
                <a:schemeClr val="bg1"/>
              </a:solidFill>
              <a:latin typeface="Aptos Narrow"/>
            </a:rPr>
            <a:pPr algn="ctr"/>
            <a:t>90</a:t>
          </a:fld>
          <a:endParaRPr lang="en-US" sz="148100" b="0" i="0" u="none" strike="noStrike">
            <a:solidFill>
              <a:schemeClr val="bg1"/>
            </a:solidFill>
            <a:latin typeface="Aptos Narrow"/>
          </a:endParaRPr>
        </a:p>
      </xdr:txBody>
    </xdr:sp>
    <xdr:clientData/>
  </xdr:twoCellAnchor>
  <xdr:twoCellAnchor>
    <xdr:from>
      <xdr:col>18</xdr:col>
      <xdr:colOff>51193</xdr:colOff>
      <xdr:row>5</xdr:row>
      <xdr:rowOff>114286</xdr:rowOff>
    </xdr:from>
    <xdr:to>
      <xdr:col>21</xdr:col>
      <xdr:colOff>292366</xdr:colOff>
      <xdr:row>10</xdr:row>
      <xdr:rowOff>174583</xdr:rowOff>
    </xdr:to>
    <xdr:sp macro="" textlink="Page1!$D$53">
      <xdr:nvSpPr>
        <xdr:cNvPr id="48" name="Rectangle: Rounded Corners 47">
          <a:extLst>
            <a:ext uri="{FF2B5EF4-FFF2-40B4-BE49-F238E27FC236}">
              <a16:creationId xmlns:a16="http://schemas.microsoft.com/office/drawing/2014/main" id="{3A0F9ADD-80D0-4BE3-88AC-5852E8EB4921}"/>
            </a:ext>
          </a:extLst>
        </xdr:cNvPr>
        <xdr:cNvSpPr/>
      </xdr:nvSpPr>
      <xdr:spPr>
        <a:xfrm>
          <a:off x="11317907" y="1021429"/>
          <a:ext cx="2118959" cy="967440"/>
        </a:xfrm>
        <a:prstGeom prst="roundRect">
          <a:avLst/>
        </a:prstGeom>
        <a:solidFill>
          <a:srgbClr val="243A7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Aptos Narrow"/>
            </a:rPr>
            <a:t>Draw</a:t>
          </a:r>
        </a:p>
        <a:p>
          <a:pPr algn="ctr"/>
          <a:fld id="{B932CC1B-7D12-46DF-909B-AD74D6A61CEF}" type="TxLink">
            <a:rPr lang="en-US" sz="2400" b="0" i="0" u="none" strike="noStrike">
              <a:solidFill>
                <a:schemeClr val="bg1"/>
              </a:solidFill>
              <a:latin typeface="Aptos Narrow"/>
            </a:rPr>
            <a:pPr algn="ctr"/>
            <a:t>99</a:t>
          </a:fld>
          <a:endParaRPr lang="en-US" sz="333300" b="0" i="0" u="none" strike="noStrike">
            <a:solidFill>
              <a:schemeClr val="bg1"/>
            </a:solidFill>
            <a:latin typeface="Aptos Narrow"/>
          </a:endParaRPr>
        </a:p>
      </xdr:txBody>
    </xdr:sp>
    <xdr:clientData/>
  </xdr:twoCellAnchor>
  <xdr:twoCellAnchor editAs="oneCell">
    <xdr:from>
      <xdr:col>4</xdr:col>
      <xdr:colOff>233136</xdr:colOff>
      <xdr:row>7</xdr:row>
      <xdr:rowOff>72472</xdr:rowOff>
    </xdr:from>
    <xdr:to>
      <xdr:col>4</xdr:col>
      <xdr:colOff>579207</xdr:colOff>
      <xdr:row>9</xdr:row>
      <xdr:rowOff>68204</xdr:rowOff>
    </xdr:to>
    <xdr:pic>
      <xdr:nvPicPr>
        <xdr:cNvPr id="49" name="Picture 48">
          <a:extLst>
            <a:ext uri="{FF2B5EF4-FFF2-40B4-BE49-F238E27FC236}">
              <a16:creationId xmlns:a16="http://schemas.microsoft.com/office/drawing/2014/main" id="{283F912D-F3CC-411B-871E-44D396142D7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736850" y="1342472"/>
          <a:ext cx="346071" cy="358589"/>
        </a:xfrm>
        <a:prstGeom prst="rect">
          <a:avLst/>
        </a:prstGeom>
      </xdr:spPr>
    </xdr:pic>
    <xdr:clientData/>
  </xdr:twoCellAnchor>
  <xdr:twoCellAnchor editAs="oneCell">
    <xdr:from>
      <xdr:col>7</xdr:col>
      <xdr:colOff>328123</xdr:colOff>
      <xdr:row>7</xdr:row>
      <xdr:rowOff>152036</xdr:rowOff>
    </xdr:from>
    <xdr:to>
      <xdr:col>7</xdr:col>
      <xdr:colOff>589594</xdr:colOff>
      <xdr:row>9</xdr:row>
      <xdr:rowOff>39444</xdr:rowOff>
    </xdr:to>
    <xdr:pic>
      <xdr:nvPicPr>
        <xdr:cNvPr id="50" name="Picture 49">
          <a:extLst>
            <a:ext uri="{FF2B5EF4-FFF2-40B4-BE49-F238E27FC236}">
              <a16:creationId xmlns:a16="http://schemas.microsoft.com/office/drawing/2014/main" id="{5DB3F439-1F82-49E3-8200-749112E37548}"/>
            </a:ext>
          </a:extLst>
        </xdr:cNvPr>
        <xdr:cNvPicPr>
          <a:picLocks noChangeAspect="1"/>
        </xdr:cNvPicPr>
      </xdr:nvPicPr>
      <xdr:blipFill>
        <a:blip xmlns:r="http://schemas.openxmlformats.org/officeDocument/2006/relationships" r:embed="rId12" cstate="print">
          <a:duotone>
            <a:prstClr val="black"/>
            <a:schemeClr val="bg1">
              <a:tint val="45000"/>
              <a:satMod val="400000"/>
            </a:schemeClr>
          </a:duotone>
          <a:extLst>
            <a:ext uri="{BEBA8EAE-BF5A-486C-A8C5-ECC9F3942E4B}">
              <a14:imgProps xmlns:a14="http://schemas.microsoft.com/office/drawing/2010/main">
                <a14:imgLayer r:embed="rId13">
                  <a14:imgEffect>
                    <a14:sharpenSoften amount="50000"/>
                  </a14:imgEffect>
                </a14:imgLayer>
              </a14:imgProps>
            </a:ext>
            <a:ext uri="{28A0092B-C50C-407E-A947-70E740481C1C}">
              <a14:useLocalDpi xmlns:a14="http://schemas.microsoft.com/office/drawing/2010/main" val="0"/>
            </a:ext>
          </a:extLst>
        </a:blip>
        <a:stretch>
          <a:fillRect/>
        </a:stretch>
      </xdr:blipFill>
      <xdr:spPr>
        <a:xfrm>
          <a:off x="4709623" y="1422036"/>
          <a:ext cx="261471" cy="250265"/>
        </a:xfrm>
        <a:prstGeom prst="rect">
          <a:avLst/>
        </a:prstGeom>
        <a:noFill/>
        <a:ln>
          <a:noFill/>
        </a:ln>
      </xdr:spPr>
    </xdr:pic>
    <xdr:clientData/>
  </xdr:twoCellAnchor>
  <xdr:twoCellAnchor editAs="oneCell">
    <xdr:from>
      <xdr:col>13</xdr:col>
      <xdr:colOff>512631</xdr:colOff>
      <xdr:row>7</xdr:row>
      <xdr:rowOff>56241</xdr:rowOff>
    </xdr:from>
    <xdr:to>
      <xdr:col>14</xdr:col>
      <xdr:colOff>267670</xdr:colOff>
      <xdr:row>9</xdr:row>
      <xdr:rowOff>51971</xdr:rowOff>
    </xdr:to>
    <xdr:pic>
      <xdr:nvPicPr>
        <xdr:cNvPr id="51" name="Picture 50">
          <a:extLst>
            <a:ext uri="{FF2B5EF4-FFF2-40B4-BE49-F238E27FC236}">
              <a16:creationId xmlns:a16="http://schemas.microsoft.com/office/drawing/2014/main" id="{E1A14871-AEB1-490F-B0C4-075C4E98CEB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649702" y="1326241"/>
          <a:ext cx="380968" cy="358587"/>
        </a:xfrm>
        <a:prstGeom prst="rect">
          <a:avLst/>
        </a:prstGeom>
      </xdr:spPr>
    </xdr:pic>
    <xdr:clientData/>
  </xdr:twoCellAnchor>
  <xdr:twoCellAnchor editAs="oneCell">
    <xdr:from>
      <xdr:col>17</xdr:col>
      <xdr:colOff>111515</xdr:colOff>
      <xdr:row>7</xdr:row>
      <xdr:rowOff>165641</xdr:rowOff>
    </xdr:from>
    <xdr:to>
      <xdr:col>17</xdr:col>
      <xdr:colOff>340115</xdr:colOff>
      <xdr:row>9</xdr:row>
      <xdr:rowOff>24212</xdr:rowOff>
    </xdr:to>
    <xdr:pic>
      <xdr:nvPicPr>
        <xdr:cNvPr id="52" name="Picture 51">
          <a:extLst>
            <a:ext uri="{FF2B5EF4-FFF2-40B4-BE49-F238E27FC236}">
              <a16:creationId xmlns:a16="http://schemas.microsoft.com/office/drawing/2014/main" id="{56F41580-1E98-47EF-8731-EEF9539CB0AB}"/>
            </a:ext>
          </a:extLst>
        </xdr:cNvPr>
        <xdr:cNvPicPr>
          <a:picLocks noChangeAspect="1"/>
        </xdr:cNvPicPr>
      </xdr:nvPicPr>
      <xdr:blipFill>
        <a:blip xmlns:r="http://schemas.openxmlformats.org/officeDocument/2006/relationships" r:embed="rId15"/>
        <a:stretch>
          <a:fillRect/>
        </a:stretch>
      </xdr:blipFill>
      <xdr:spPr>
        <a:xfrm>
          <a:off x="10752301" y="1435641"/>
          <a:ext cx="228600" cy="221428"/>
        </a:xfrm>
        <a:prstGeom prst="rect">
          <a:avLst/>
        </a:prstGeom>
      </xdr:spPr>
    </xdr:pic>
    <xdr:clientData/>
  </xdr:twoCellAnchor>
  <xdr:twoCellAnchor editAs="oneCell">
    <xdr:from>
      <xdr:col>20</xdr:col>
      <xdr:colOff>388066</xdr:colOff>
      <xdr:row>7</xdr:row>
      <xdr:rowOff>127675</xdr:rowOff>
    </xdr:from>
    <xdr:to>
      <xdr:col>21</xdr:col>
      <xdr:colOff>47887</xdr:colOff>
      <xdr:row>9</xdr:row>
      <xdr:rowOff>28156</xdr:rowOff>
    </xdr:to>
    <xdr:pic>
      <xdr:nvPicPr>
        <xdr:cNvPr id="53" name="Picture 52">
          <a:extLst>
            <a:ext uri="{FF2B5EF4-FFF2-40B4-BE49-F238E27FC236}">
              <a16:creationId xmlns:a16="http://schemas.microsoft.com/office/drawing/2014/main" id="{58346120-124B-4BC2-8763-8455F1DF575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flipV="1">
          <a:off x="12906637" y="1397675"/>
          <a:ext cx="285750" cy="263338"/>
        </a:xfrm>
        <a:prstGeom prst="rect">
          <a:avLst/>
        </a:prstGeom>
      </xdr:spPr>
    </xdr:pic>
    <xdr:clientData/>
  </xdr:twoCellAnchor>
  <xdr:twoCellAnchor editAs="oneCell">
    <xdr:from>
      <xdr:col>10</xdr:col>
      <xdr:colOff>344843</xdr:colOff>
      <xdr:row>7</xdr:row>
      <xdr:rowOff>144416</xdr:rowOff>
    </xdr:from>
    <xdr:to>
      <xdr:col>10</xdr:col>
      <xdr:colOff>606314</xdr:colOff>
      <xdr:row>9</xdr:row>
      <xdr:rowOff>31824</xdr:rowOff>
    </xdr:to>
    <xdr:pic>
      <xdr:nvPicPr>
        <xdr:cNvPr id="54" name="Picture 53">
          <a:extLst>
            <a:ext uri="{FF2B5EF4-FFF2-40B4-BE49-F238E27FC236}">
              <a16:creationId xmlns:a16="http://schemas.microsoft.com/office/drawing/2014/main" id="{1FFCF91A-D054-4AC2-A53F-81BCFD37B096}"/>
            </a:ext>
          </a:extLst>
        </xdr:cNvPr>
        <xdr:cNvPicPr>
          <a:picLocks noChangeAspect="1"/>
        </xdr:cNvPicPr>
      </xdr:nvPicPr>
      <xdr:blipFill>
        <a:blip xmlns:r="http://schemas.openxmlformats.org/officeDocument/2006/relationships" r:embed="rId12" cstate="print">
          <a:duotone>
            <a:prstClr val="black"/>
            <a:schemeClr val="bg1">
              <a:tint val="45000"/>
              <a:satMod val="400000"/>
            </a:schemeClr>
          </a:duotone>
          <a:extLst>
            <a:ext uri="{BEBA8EAE-BF5A-486C-A8C5-ECC9F3942E4B}">
              <a14:imgProps xmlns:a14="http://schemas.microsoft.com/office/drawing/2010/main">
                <a14:imgLayer r:embed="rId13">
                  <a14:imgEffect>
                    <a14:sharpenSoften amount="50000"/>
                  </a14:imgEffect>
                </a14:imgLayer>
              </a14:imgProps>
            </a:ext>
            <a:ext uri="{28A0092B-C50C-407E-A947-70E740481C1C}">
              <a14:useLocalDpi xmlns:a14="http://schemas.microsoft.com/office/drawing/2010/main" val="0"/>
            </a:ext>
          </a:extLst>
        </a:blip>
        <a:stretch>
          <a:fillRect/>
        </a:stretch>
      </xdr:blipFill>
      <xdr:spPr>
        <a:xfrm>
          <a:off x="6604129" y="1414416"/>
          <a:ext cx="261471" cy="250265"/>
        </a:xfrm>
        <a:prstGeom prst="rect">
          <a:avLst/>
        </a:prstGeom>
        <a:noFill/>
        <a:ln>
          <a:noFill/>
        </a:ln>
      </xdr:spPr>
    </xdr:pic>
    <xdr:clientData/>
  </xdr:twoCellAnchor>
  <xdr:twoCellAnchor editAs="oneCell">
    <xdr:from>
      <xdr:col>0</xdr:col>
      <xdr:colOff>13607</xdr:colOff>
      <xdr:row>0</xdr:row>
      <xdr:rowOff>40823</xdr:rowOff>
    </xdr:from>
    <xdr:to>
      <xdr:col>1</xdr:col>
      <xdr:colOff>258535</xdr:colOff>
      <xdr:row>4</xdr:row>
      <xdr:rowOff>122465</xdr:rowOff>
    </xdr:to>
    <xdr:pic>
      <xdr:nvPicPr>
        <xdr:cNvPr id="23" name="Picture 22">
          <a:extLst>
            <a:ext uri="{FF2B5EF4-FFF2-40B4-BE49-F238E27FC236}">
              <a16:creationId xmlns:a16="http://schemas.microsoft.com/office/drawing/2014/main" id="{17D4F0D8-B1E2-4C74-ABC2-A74E4DCBA60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607" y="40823"/>
          <a:ext cx="854528" cy="84364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0</xdr:row>
      <xdr:rowOff>9525</xdr:rowOff>
    </xdr:from>
    <xdr:to>
      <xdr:col>20</xdr:col>
      <xdr:colOff>361950</xdr:colOff>
      <xdr:row>2</xdr:row>
      <xdr:rowOff>28575</xdr:rowOff>
    </xdr:to>
    <xdr:sp macro="" textlink="">
      <xdr:nvSpPr>
        <xdr:cNvPr id="2" name="Rectangle: Rounded Corners 1">
          <a:extLst>
            <a:ext uri="{FF2B5EF4-FFF2-40B4-BE49-F238E27FC236}">
              <a16:creationId xmlns:a16="http://schemas.microsoft.com/office/drawing/2014/main" id="{E7AEA537-5F98-0668-A924-8DE6A4865511}"/>
            </a:ext>
          </a:extLst>
        </xdr:cNvPr>
        <xdr:cNvSpPr/>
      </xdr:nvSpPr>
      <xdr:spPr>
        <a:xfrm>
          <a:off x="19050" y="9525"/>
          <a:ext cx="12534900" cy="400050"/>
        </a:xfrm>
        <a:prstGeom prst="roundRect">
          <a:avLst/>
        </a:prstGeom>
        <a:solidFill>
          <a:srgbClr val="243A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FC Barcelona Analytics</a:t>
          </a:r>
          <a:endParaRPr lang="en-US" sz="2400"/>
        </a:p>
      </xdr:txBody>
    </xdr:sp>
    <xdr:clientData/>
  </xdr:twoCellAnchor>
  <xdr:twoCellAnchor>
    <xdr:from>
      <xdr:col>0</xdr:col>
      <xdr:colOff>47625</xdr:colOff>
      <xdr:row>2</xdr:row>
      <xdr:rowOff>133350</xdr:rowOff>
    </xdr:from>
    <xdr:to>
      <xdr:col>9</xdr:col>
      <xdr:colOff>142875</xdr:colOff>
      <xdr:row>4</xdr:row>
      <xdr:rowOff>152400</xdr:rowOff>
    </xdr:to>
    <xdr:sp macro="" textlink="">
      <xdr:nvSpPr>
        <xdr:cNvPr id="4" name="Rectangle: Rounded Corners 3">
          <a:extLst>
            <a:ext uri="{FF2B5EF4-FFF2-40B4-BE49-F238E27FC236}">
              <a16:creationId xmlns:a16="http://schemas.microsoft.com/office/drawing/2014/main" id="{528F0589-AB63-44A0-8B1A-52C04D37ACBA}"/>
            </a:ext>
          </a:extLst>
        </xdr:cNvPr>
        <xdr:cNvSpPr/>
      </xdr:nvSpPr>
      <xdr:spPr>
        <a:xfrm>
          <a:off x="47625" y="514350"/>
          <a:ext cx="5581650" cy="400050"/>
        </a:xfrm>
        <a:prstGeom prst="roundRect">
          <a:avLst/>
        </a:prstGeom>
        <a:solidFill>
          <a:srgbClr val="B3131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1"/>
            <a:t>Key Insights</a:t>
          </a:r>
        </a:p>
        <a:p>
          <a:pPr algn="ctr"/>
          <a:endParaRPr lang="en-US" sz="1400"/>
        </a:p>
      </xdr:txBody>
    </xdr:sp>
    <xdr:clientData/>
  </xdr:twoCellAnchor>
  <xdr:twoCellAnchor>
    <xdr:from>
      <xdr:col>9</xdr:col>
      <xdr:colOff>295274</xdr:colOff>
      <xdr:row>2</xdr:row>
      <xdr:rowOff>133350</xdr:rowOff>
    </xdr:from>
    <xdr:to>
      <xdr:col>20</xdr:col>
      <xdr:colOff>342899</xdr:colOff>
      <xdr:row>4</xdr:row>
      <xdr:rowOff>152400</xdr:rowOff>
    </xdr:to>
    <xdr:sp macro="" textlink="">
      <xdr:nvSpPr>
        <xdr:cNvPr id="5" name="Rectangle: Rounded Corners 4">
          <a:extLst>
            <a:ext uri="{FF2B5EF4-FFF2-40B4-BE49-F238E27FC236}">
              <a16:creationId xmlns:a16="http://schemas.microsoft.com/office/drawing/2014/main" id="{8C324AB5-DB1C-45E9-82F8-AF76F7FE4B7F}"/>
            </a:ext>
          </a:extLst>
        </xdr:cNvPr>
        <xdr:cNvSpPr/>
      </xdr:nvSpPr>
      <xdr:spPr>
        <a:xfrm>
          <a:off x="5781674" y="514350"/>
          <a:ext cx="6753225" cy="400050"/>
        </a:xfrm>
        <a:prstGeom prst="roundRect">
          <a:avLst/>
        </a:prstGeom>
        <a:solidFill>
          <a:srgbClr val="B3131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Strategic Recommendations</a:t>
          </a:r>
        </a:p>
      </xdr:txBody>
    </xdr:sp>
    <xdr:clientData/>
  </xdr:twoCellAnchor>
  <xdr:twoCellAnchor>
    <xdr:from>
      <xdr:col>0</xdr:col>
      <xdr:colOff>85725</xdr:colOff>
      <xdr:row>5</xdr:row>
      <xdr:rowOff>76200</xdr:rowOff>
    </xdr:from>
    <xdr:to>
      <xdr:col>9</xdr:col>
      <xdr:colOff>200025</xdr:colOff>
      <xdr:row>25</xdr:row>
      <xdr:rowOff>123825</xdr:rowOff>
    </xdr:to>
    <xdr:sp macro="" textlink="">
      <xdr:nvSpPr>
        <xdr:cNvPr id="6" name="Rectangle: Rounded Corners 5">
          <a:extLst>
            <a:ext uri="{FF2B5EF4-FFF2-40B4-BE49-F238E27FC236}">
              <a16:creationId xmlns:a16="http://schemas.microsoft.com/office/drawing/2014/main" id="{E8130469-53DA-9437-1B76-C66E6FB29946}"/>
            </a:ext>
          </a:extLst>
        </xdr:cNvPr>
        <xdr:cNvSpPr/>
      </xdr:nvSpPr>
      <xdr:spPr>
        <a:xfrm>
          <a:off x="85725" y="1028700"/>
          <a:ext cx="5600700" cy="38576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1"/>
              </a:solidFill>
            </a:rPr>
            <a:t>Dominant Offensive Engine:</a:t>
          </a:r>
          <a:r>
            <a:rPr lang="en-US">
              <a:solidFill>
                <a:schemeClr val="tx1"/>
              </a:solidFill>
            </a:rPr>
            <a:t> The team has maintained a formidable scoring rate of </a:t>
          </a:r>
          <a:r>
            <a:rPr lang="en-US" b="1">
              <a:solidFill>
                <a:schemeClr val="tx1"/>
              </a:solidFill>
            </a:rPr>
            <a:t>2.35 goals per match</a:t>
          </a:r>
          <a:r>
            <a:rPr lang="en-US">
              <a:solidFill>
                <a:schemeClr val="tx1"/>
              </a:solidFill>
            </a:rPr>
            <a:t> (1,320 goals in 562 matches). However, the win rate of </a:t>
          </a:r>
          <a:r>
            <a:rPr lang="en-US" b="1">
              <a:solidFill>
                <a:schemeClr val="tx1"/>
              </a:solidFill>
            </a:rPr>
            <a:t>66%</a:t>
          </a:r>
          <a:r>
            <a:rPr lang="en-US">
              <a:solidFill>
                <a:schemeClr val="tx1"/>
              </a:solidFill>
            </a:rPr>
            <a:t> suggests that while the offense is elite, defensive lapses or draws (18%) have prevented total dominance.</a:t>
          </a:r>
        </a:p>
        <a:p>
          <a:r>
            <a:rPr lang="en-US" b="1">
              <a:solidFill>
                <a:schemeClr val="tx1"/>
              </a:solidFill>
            </a:rPr>
            <a:t>The "Messi" Leadership Peak:</a:t>
          </a:r>
          <a:r>
            <a:rPr lang="en-US">
              <a:solidFill>
                <a:schemeClr val="tx1"/>
              </a:solidFill>
            </a:rPr>
            <a:t> Historical data confirms a heavy reliance on </a:t>
          </a:r>
          <a:r>
            <a:rPr lang="en-US" b="1">
              <a:solidFill>
                <a:schemeClr val="tx1"/>
              </a:solidFill>
            </a:rPr>
            <a:t>Lionel Messi’s leadership</a:t>
          </a:r>
          <a:r>
            <a:rPr lang="en-US">
              <a:solidFill>
                <a:schemeClr val="tx1"/>
              </a:solidFill>
            </a:rPr>
            <a:t>, accounting for </a:t>
          </a:r>
          <a:r>
            <a:rPr lang="en-US" b="1">
              <a:solidFill>
                <a:schemeClr val="tx1"/>
              </a:solidFill>
            </a:rPr>
            <a:t>130 victories</a:t>
          </a:r>
          <a:r>
            <a:rPr lang="en-US">
              <a:solidFill>
                <a:schemeClr val="tx1"/>
              </a:solidFill>
            </a:rPr>
            <a:t> as captain—nearly double the next highest performer. This highlights a "Leadership Concentration Risk" since his departure.</a:t>
          </a:r>
        </a:p>
        <a:p>
          <a:r>
            <a:rPr lang="en-US" b="1">
              <a:solidFill>
                <a:schemeClr val="tx1"/>
              </a:solidFill>
            </a:rPr>
            <a:t>Tactical Efficiency:</a:t>
          </a:r>
          <a:r>
            <a:rPr lang="en-US">
              <a:solidFill>
                <a:schemeClr val="tx1"/>
              </a:solidFill>
            </a:rPr>
            <a:t> The </a:t>
          </a:r>
          <a:r>
            <a:rPr lang="en-US" b="1">
              <a:solidFill>
                <a:schemeClr val="tx1"/>
              </a:solidFill>
            </a:rPr>
            <a:t>4-1-4-1</a:t>
          </a:r>
          <a:r>
            <a:rPr lang="en-US">
              <a:solidFill>
                <a:schemeClr val="tx1"/>
              </a:solidFill>
            </a:rPr>
            <a:t> and </a:t>
          </a:r>
          <a:r>
            <a:rPr lang="en-US" b="1">
              <a:solidFill>
                <a:schemeClr val="tx1"/>
              </a:solidFill>
            </a:rPr>
            <a:t>4-3-1-2</a:t>
          </a:r>
          <a:r>
            <a:rPr lang="en-US">
              <a:solidFill>
                <a:schemeClr val="tx1"/>
              </a:solidFill>
            </a:rPr>
            <a:t> formations yield the highest average possession rates. This indicates that Barcelona’s philosophy is most effective when the midfield is saturated to control the game tempo.</a:t>
          </a:r>
        </a:p>
        <a:p>
          <a:r>
            <a:rPr lang="en-US" b="1">
              <a:solidFill>
                <a:schemeClr val="tx1"/>
              </a:solidFill>
            </a:rPr>
            <a:t>Attendance &amp; Venue Correlation:</a:t>
          </a:r>
          <a:r>
            <a:rPr lang="en-US">
              <a:solidFill>
                <a:schemeClr val="tx1"/>
              </a:solidFill>
            </a:rPr>
            <a:t> There is a direct correlation between </a:t>
          </a:r>
          <a:r>
            <a:rPr lang="en-US" b="1">
              <a:solidFill>
                <a:schemeClr val="tx1"/>
              </a:solidFill>
            </a:rPr>
            <a:t>Home Attendance</a:t>
          </a:r>
          <a:r>
            <a:rPr lang="en-US">
              <a:solidFill>
                <a:schemeClr val="tx1"/>
              </a:solidFill>
            </a:rPr>
            <a:t> and match outcomes. The sharp decline in attendance in 2020 (COVID-19) and 2025 (Stadium renovations/Montjuïc move) poses a risk to the "home-field advantage" and match-day revenue.</a:t>
          </a:r>
        </a:p>
        <a:p>
          <a:r>
            <a:rPr lang="en-US" b="1">
              <a:solidFill>
                <a:schemeClr val="tx1"/>
              </a:solidFill>
            </a:rPr>
            <a:t>Competition Weight:</a:t>
          </a:r>
          <a:r>
            <a:rPr lang="en-US">
              <a:solidFill>
                <a:schemeClr val="tx1"/>
              </a:solidFill>
            </a:rPr>
            <a:t> </a:t>
          </a:r>
          <a:r>
            <a:rPr lang="en-US" b="1">
              <a:solidFill>
                <a:schemeClr val="tx1"/>
              </a:solidFill>
            </a:rPr>
            <a:t>La Liga</a:t>
          </a:r>
          <a:r>
            <a:rPr lang="en-US">
              <a:solidFill>
                <a:schemeClr val="tx1"/>
              </a:solidFill>
            </a:rPr>
            <a:t> remains the primary driver of goals and wins, whereas performance in the </a:t>
          </a:r>
          <a:r>
            <a:rPr lang="en-US" b="1">
              <a:solidFill>
                <a:schemeClr val="tx1"/>
              </a:solidFill>
            </a:rPr>
            <a:t>Champions League</a:t>
          </a:r>
          <a:r>
            <a:rPr lang="en-US">
              <a:solidFill>
                <a:schemeClr val="tx1"/>
              </a:solidFill>
            </a:rPr>
            <a:t> shows higher volatility, suggesting a need for better "Big Match" management.</a:t>
          </a:r>
        </a:p>
        <a:p>
          <a:pPr algn="l"/>
          <a:endParaRPr lang="en-US" sz="1100">
            <a:solidFill>
              <a:schemeClr val="tx1"/>
            </a:solidFill>
          </a:endParaRPr>
        </a:p>
      </xdr:txBody>
    </xdr:sp>
    <xdr:clientData/>
  </xdr:twoCellAnchor>
  <xdr:twoCellAnchor>
    <xdr:from>
      <xdr:col>9</xdr:col>
      <xdr:colOff>485774</xdr:colOff>
      <xdr:row>5</xdr:row>
      <xdr:rowOff>76200</xdr:rowOff>
    </xdr:from>
    <xdr:to>
      <xdr:col>20</xdr:col>
      <xdr:colOff>247649</xdr:colOff>
      <xdr:row>25</xdr:row>
      <xdr:rowOff>85725</xdr:rowOff>
    </xdr:to>
    <xdr:sp macro="" textlink="">
      <xdr:nvSpPr>
        <xdr:cNvPr id="7" name="Rectangle: Rounded Corners 6">
          <a:extLst>
            <a:ext uri="{FF2B5EF4-FFF2-40B4-BE49-F238E27FC236}">
              <a16:creationId xmlns:a16="http://schemas.microsoft.com/office/drawing/2014/main" id="{F0D49775-4B75-4976-AC98-FA0FE0C47A30}"/>
            </a:ext>
          </a:extLst>
        </xdr:cNvPr>
        <xdr:cNvSpPr/>
      </xdr:nvSpPr>
      <xdr:spPr>
        <a:xfrm>
          <a:off x="5972174" y="1028700"/>
          <a:ext cx="6467475" cy="3819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b="1">
              <a:solidFill>
                <a:schemeClr val="tx1"/>
              </a:solidFill>
            </a:rPr>
            <a:t>1. Bridge the Leadership Gap</a:t>
          </a:r>
        </a:p>
        <a:p>
          <a:r>
            <a:rPr lang="en-US">
              <a:solidFill>
                <a:schemeClr val="tx1"/>
              </a:solidFill>
            </a:rPr>
            <a:t>Implement a </a:t>
          </a:r>
          <a:r>
            <a:rPr lang="en-US" b="1">
              <a:solidFill>
                <a:schemeClr val="tx1"/>
              </a:solidFill>
            </a:rPr>
            <a:t>Leadership Development Program</a:t>
          </a:r>
          <a:r>
            <a:rPr lang="en-US">
              <a:solidFill>
                <a:schemeClr val="tx1"/>
              </a:solidFill>
            </a:rPr>
            <a:t> for younger stars (e.g., Gavi, Lamine Yamal). Since the data shows a drop in win-consistency post-Messi, the team must transition from "Superstar Dependency" to a "Shared Leadership" model.</a:t>
          </a:r>
        </a:p>
        <a:p>
          <a:r>
            <a:rPr lang="en-US" b="1">
              <a:solidFill>
                <a:schemeClr val="tx1"/>
              </a:solidFill>
            </a:rPr>
            <a:t>2. Optimize Away Performance</a:t>
          </a:r>
        </a:p>
        <a:p>
          <a:r>
            <a:rPr lang="en-US">
              <a:solidFill>
                <a:schemeClr val="tx1"/>
              </a:solidFill>
            </a:rPr>
            <a:t>The data shows a significant reliance on Home support. The coaching staff should develop </a:t>
          </a:r>
          <a:r>
            <a:rPr lang="en-US" b="1">
              <a:solidFill>
                <a:schemeClr val="tx1"/>
              </a:solidFill>
            </a:rPr>
            <a:t>specific tactical setups for Away games</a:t>
          </a:r>
          <a:r>
            <a:rPr lang="en-US">
              <a:solidFill>
                <a:schemeClr val="tx1"/>
              </a:solidFill>
            </a:rPr>
            <a:t> to improve the win ratio when the crowd advantage is absent, focusing on defensive stability (reducing the 571 Goals Against).</a:t>
          </a:r>
        </a:p>
        <a:p>
          <a:r>
            <a:rPr lang="en-US" b="1">
              <a:solidFill>
                <a:schemeClr val="tx1"/>
              </a:solidFill>
            </a:rPr>
            <a:t>3. Monetize Digital Engagement</a:t>
          </a:r>
        </a:p>
        <a:p>
          <a:r>
            <a:rPr lang="en-US">
              <a:solidFill>
                <a:schemeClr val="tx1"/>
              </a:solidFill>
            </a:rPr>
            <a:t>With physical attendance dropping to </a:t>
          </a:r>
          <a:r>
            <a:rPr lang="en-US" b="1">
              <a:solidFill>
                <a:schemeClr val="tx1"/>
              </a:solidFill>
            </a:rPr>
            <a:t>1.63M in 2025</a:t>
          </a:r>
          <a:r>
            <a:rPr lang="en-US">
              <a:solidFill>
                <a:schemeClr val="tx1"/>
              </a:solidFill>
            </a:rPr>
            <a:t> due to stadium logistics, the club should launch </a:t>
          </a:r>
          <a:r>
            <a:rPr lang="en-US" b="1">
              <a:solidFill>
                <a:schemeClr val="tx1"/>
              </a:solidFill>
            </a:rPr>
            <a:t>Global Digital Membership kits</a:t>
          </a:r>
          <a:r>
            <a:rPr lang="en-US">
              <a:solidFill>
                <a:schemeClr val="tx1"/>
              </a:solidFill>
            </a:rPr>
            <a:t> and "Virtual VIP" experiences to protect core revenue streams during the renovation period.</a:t>
          </a:r>
        </a:p>
        <a:p>
          <a:r>
            <a:rPr lang="en-US" b="1">
              <a:solidFill>
                <a:schemeClr val="tx1"/>
              </a:solidFill>
            </a:rPr>
            <a:t>4. Formation Standardization</a:t>
          </a:r>
        </a:p>
        <a:p>
          <a:r>
            <a:rPr lang="en-US">
              <a:solidFill>
                <a:schemeClr val="tx1"/>
              </a:solidFill>
            </a:rPr>
            <a:t>Stick to the </a:t>
          </a:r>
          <a:r>
            <a:rPr lang="en-US" b="1">
              <a:solidFill>
                <a:schemeClr val="tx1"/>
              </a:solidFill>
            </a:rPr>
            <a:t>4-1-4-1 system</a:t>
          </a:r>
          <a:r>
            <a:rPr lang="en-US">
              <a:solidFill>
                <a:schemeClr val="tx1"/>
              </a:solidFill>
            </a:rPr>
            <a:t> during high-stakes matches. The analytics prove this formation maximizes possession, which is Barcelona’s primary defensive and offensive tool ("Defending with the ball").</a:t>
          </a:r>
        </a:p>
        <a:p>
          <a:r>
            <a:rPr lang="en-US" b="1">
              <a:solidFill>
                <a:schemeClr val="tx1"/>
              </a:solidFill>
            </a:rPr>
            <a:t>5. Defensive Cost-Benefit Analysis</a:t>
          </a:r>
        </a:p>
        <a:p>
          <a:r>
            <a:rPr lang="en-US">
              <a:solidFill>
                <a:schemeClr val="tx1"/>
              </a:solidFill>
            </a:rPr>
            <a:t>While the "Goals For" (GF) is impressive, the "Goals Against" (GA) is nearly 43% of the goals scored. I recommend </a:t>
          </a:r>
          <a:r>
            <a:rPr lang="en-US" b="1">
              <a:solidFill>
                <a:schemeClr val="tx1"/>
              </a:solidFill>
            </a:rPr>
            <a:t>targeted scouting for "High-Recovery" defenders</a:t>
          </a:r>
          <a:r>
            <a:rPr lang="en-US">
              <a:solidFill>
                <a:schemeClr val="tx1"/>
              </a:solidFill>
            </a:rPr>
            <a:t> to bring the GA/GF ratio down, ensuring that high possession translates into more Clean Sheets.</a:t>
          </a:r>
        </a:p>
        <a:p>
          <a:pPr algn="l"/>
          <a:endParaRPr lang="en-US" sz="1100">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 refreshedDate="46086.538249189813" backgroundQuery="1" createdVersion="8" refreshedVersion="8" minRefreshableVersion="3" recordCount="0" supportSubquery="1" supportAdvancedDrill="1" xr:uid="{BCB86A71-ABD8-4797-B403-886DF252C45E}">
  <cacheSource type="external" connectionId="10"/>
  <cacheFields count="4">
    <cacheField name="[Dim_Captain].[Captain].[Captain]" caption="Captain" numFmtId="0" hierarchy="17" level="1">
      <sharedItems count="4">
        <s v="Andrés Iniesta"/>
        <s v="Lionel Messi"/>
        <s v="Marc-André ter Stegen"/>
        <s v="Sergio Busquets"/>
      </sharedItems>
    </cacheField>
    <cacheField name="[Fact_Matches_1].[Result].[Result]" caption="Result" numFmtId="0" hierarchy="38" level="1">
      <sharedItems count="3">
        <s v="Win"/>
        <s v="Draw" u="1"/>
        <s v="Lose" u="1"/>
      </sharedItems>
    </cacheField>
    <cacheField name="[Measures].[Count of Match ID]" caption="Count of Match ID" numFmtId="0" hierarchy="67" level="32767"/>
    <cacheField name="[Dim_Season].[Season].[Season]" caption="Season" numFmtId="0" hierarchy="33" level="1">
      <sharedItems containsSemiMixedTypes="0" containsNonDate="0" containsString="0"/>
    </cacheField>
  </cacheFields>
  <cacheHierarchies count="74">
    <cacheHierarchy uniqueName="[Data].[Match ID]" caption="Match ID" attribute="1" defaultMemberUniqueName="[Data].[Match ID].[All]" allUniqueName="[Data].[Match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Season]" caption="Season" attribute="1" defaultMemberUniqueName="[Data].[Season].[All]" allUniqueName="[Data].[Season].[All]" dimensionUniqueName="[Data]" displayFolder="" count="2" memberValueDatatype="130" unbalanced="0"/>
    <cacheHierarchy uniqueName="[Data].[Time]" caption="Time" attribute="1" time="1" defaultMemberUniqueName="[Data].[Time].[All]" allUniqueName="[Data].[Time].[All]" dimensionUniqueName="[Data]" displayFolder="" count="0" memberValueDatatype="7" unbalanced="0"/>
    <cacheHierarchy uniqueName="[Data].[Comp]" caption="Comp" attribute="1" defaultMemberUniqueName="[Data].[Comp].[All]" allUniqueName="[Data].[Comp].[All]" dimensionUniqueName="[Data]" displayFolder="" count="0" memberValueDatatype="130" unbalanced="0"/>
    <cacheHierarchy uniqueName="[Data].[Round]" caption="Round" attribute="1" defaultMemberUniqueName="[Data].[Round].[All]" allUniqueName="[Data].[Round].[All]" dimensionUniqueName="[Data]" displayFolder="" count="0" memberValueDatatype="130" unbalanced="0"/>
    <cacheHierarchy uniqueName="[Data].[Venue]" caption="Venue" attribute="1" defaultMemberUniqueName="[Data].[Venue].[All]" allUniqueName="[Data].[Venue].[All]" dimensionUniqueName="[Data]" displayFolder="" count="0" memberValueDatatype="130" unbalanced="0"/>
    <cacheHierarchy uniqueName="[Data].[Result]" caption="Result" attribute="1" defaultMemberUniqueName="[Data].[Result].[All]" allUniqueName="[Data].[Result].[All]" dimensionUniqueName="[Data]" displayFolder="" count="0" memberValueDatatype="130" unbalanced="0"/>
    <cacheHierarchy uniqueName="[Data].[GF]" caption="GF" attribute="1" defaultMemberUniqueName="[Data].[GF].[All]" allUniqueName="[Data].[GF].[All]" dimensionUniqueName="[Data]" displayFolder="" count="0" memberValueDatatype="20" unbalanced="0"/>
    <cacheHierarchy uniqueName="[Data].[GA]" caption="GA" attribute="1" defaultMemberUniqueName="[Data].[GA].[All]" allUniqueName="[Data].[GA].[All]" dimensionUniqueName="[Data]" displayFolder="" count="0" memberValueDatatype="20" unbalanced="0"/>
    <cacheHierarchy uniqueName="[Data].[Opponent]" caption="Opponent" attribute="1" defaultMemberUniqueName="[Data].[Opponent].[All]" allUniqueName="[Data].[Opponent].[All]" dimensionUniqueName="[Data]" displayFolder="" count="0" memberValueDatatype="130" unbalanced="0"/>
    <cacheHierarchy uniqueName="[Data].[Poss]" caption="Poss" attribute="1" defaultMemberUniqueName="[Data].[Poss].[All]" allUniqueName="[Data].[Poss].[All]" dimensionUniqueName="[Data]" displayFolder="" count="0" memberValueDatatype="20" unbalanced="0"/>
    <cacheHierarchy uniqueName="[Data].[Attendance]" caption="Attendance" attribute="1" defaultMemberUniqueName="[Data].[Attendance].[All]" allUniqueName="[Data].[Attendance].[All]" dimensionUniqueName="[Data]" displayFolder="" count="0" memberValueDatatype="20" unbalanced="0"/>
    <cacheHierarchy uniqueName="[Data].[Captain]" caption="Captain" attribute="1" defaultMemberUniqueName="[Data].[Captain].[All]" allUniqueName="[Data].[Captain].[All]" dimensionUniqueName="[Data]" displayFolder="" count="0" memberValueDatatype="130" unbalanced="0"/>
    <cacheHierarchy uniqueName="[Data].[Formation]" caption="Formation" attribute="1" defaultMemberUniqueName="[Data].[Formation].[All]" allUniqueName="[Data].[Formation].[All]" dimensionUniqueName="[Data]" displayFolder="" count="0" memberValueDatatype="130" unbalanced="0"/>
    <cacheHierarchy uniqueName="[Data].[Opp Formation]" caption="Opp Formation" attribute="1" defaultMemberUniqueName="[Data].[Opp Formation].[All]" allUniqueName="[Data].[Opp Formation].[All]" dimensionUniqueName="[Data]" displayFolder="" count="0" memberValueDatatype="130" unbalanced="0"/>
    <cacheHierarchy uniqueName="[Dim_Captain].[Captain_key]" caption="Captain_key" attribute="1" defaultMemberUniqueName="[Dim_Captain].[Captain_key].[All]" allUniqueName="[Dim_Captain].[Captain_key].[All]" dimensionUniqueName="[Dim_Captain]" displayFolder="" count="0" memberValueDatatype="20" unbalanced="0"/>
    <cacheHierarchy uniqueName="[Dim_Captain].[Captain]" caption="Captain" attribute="1" defaultMemberUniqueName="[Dim_Captain].[Captain].[All]" allUniqueName="[Dim_Captain].[Captain].[All]" dimensionUniqueName="[Dim_Captain]" displayFolder="" count="2" memberValueDatatype="130" unbalanced="0">
      <fieldsUsage count="2">
        <fieldUsage x="-1"/>
        <fieldUsage x="0"/>
      </fieldsUsage>
    </cacheHierarchy>
    <cacheHierarchy uniqueName="[Dim_Comp].[Comp_key]" caption="Comp_key" attribute="1" defaultMemberUniqueName="[Dim_Comp].[Comp_key].[All]" allUniqueName="[Dim_Comp].[Comp_key].[All]" dimensionUniqueName="[Dim_Comp]" displayFolder="" count="0" memberValueDatatype="20" unbalanced="0"/>
    <cacheHierarchy uniqueName="[Dim_Comp].[Comp]" caption="Comp" attribute="1" defaultMemberUniqueName="[Dim_Comp].[Comp].[All]" allUniqueName="[Dim_Comp].[Comp].[All]" dimensionUniqueName="[Dim_Comp]"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Time]" caption="Time" attribute="1" time="1" defaultMemberUniqueName="[Dim_Date].[Time].[All]" allUniqueName="[Dim_Date].[Tim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Formation].[Formation_key]" caption="Formation_key" attribute="1" defaultMemberUniqueName="[Dim_Formation].[Formation_key].[All]" allUniqueName="[Dim_Formation].[Formation_key].[All]" dimensionUniqueName="[Dim_Formation]" displayFolder="" count="0" memberValueDatatype="20" unbalanced="0"/>
    <cacheHierarchy uniqueName="[Dim_Formation].[Formation]" caption="Formation" attribute="1" defaultMemberUniqueName="[Dim_Formation].[Formation].[All]" allUniqueName="[Dim_Formation].[Formation].[All]" dimensionUniqueName="[Dim_Formation]" displayFolder="" count="0" memberValueDatatype="130" unbalanced="0"/>
    <cacheHierarchy uniqueName="[Dim_Opponent].[Opponent]" caption="Opponent" attribute="1" defaultMemberUniqueName="[Dim_Opponent].[Opponent].[All]" allUniqueName="[Dim_Opponent].[Opponent].[All]" dimensionUniqueName="[Dim_Opponent]" displayFolder="" count="0" memberValueDatatype="130" unbalanced="0"/>
    <cacheHierarchy uniqueName="[Dim_Opponent].[Opponent_key]" caption="Opponent_key" attribute="1" defaultMemberUniqueName="[Dim_Opponent].[Opponent_key].[All]" allUniqueName="[Dim_Opponent].[Opponent_key].[All]" dimensionUniqueName="[Dim_Opponent]" displayFolder="" count="0" memberValueDatatype="20" unbalanced="0"/>
    <cacheHierarchy uniqueName="[Dim_Season].[Season_key]" caption="Season_key" attribute="1" defaultMemberUniqueName="[Dim_Season].[Season_key].[All]" allUniqueName="[Dim_Season].[Season_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3"/>
      </fieldsUsage>
    </cacheHierarchy>
    <cacheHierarchy uniqueName="[Dim_Venue].[Venue_key]" caption="Venue_key" attribute="1" defaultMemberUniqueName="[Dim_Venue].[Venue_key].[All]" allUniqueName="[Dim_Venue].[Venue_key].[All]" dimensionUniqueName="[Dim_Venue]" displayFolder="" count="0" memberValueDatatype="20" unbalanced="0"/>
    <cacheHierarchy uniqueName="[Dim_Venue].[Venue]" caption="Venue" attribute="1" defaultMemberUniqueName="[Dim_Venue].[Venue].[All]" allUniqueName="[Dim_Venue].[Venue].[All]" dimensionUniqueName="[Dim_Venue]" displayFolder="" count="2" memberValueDatatype="130" unbalanced="0"/>
    <cacheHierarchy uniqueName="[Fact_Matches_1].[Match ID]" caption="Match ID" attribute="1" defaultMemberUniqueName="[Fact_Matches_1].[Match ID].[All]" allUniqueName="[Fact_Matches_1].[Match ID].[All]" dimensionUniqueName="[Fact_Matches_1]" displayFolder="" count="0" memberValueDatatype="20" unbalanced="0"/>
    <cacheHierarchy uniqueName="[Fact_Matches_1].[Round]" caption="Round" attribute="1" defaultMemberUniqueName="[Fact_Matches_1].[Round].[All]" allUniqueName="[Fact_Matches_1].[Round].[All]" dimensionUniqueName="[Fact_Matches_1]" displayFolder="" count="0" memberValueDatatype="130" unbalanced="0"/>
    <cacheHierarchy uniqueName="[Fact_Matches_1].[Result]" caption="Result" attribute="1" defaultMemberUniqueName="[Fact_Matches_1].[Result].[All]" allUniqueName="[Fact_Matches_1].[Result].[All]" dimensionUniqueName="[Fact_Matches_1]" displayFolder="" count="2" memberValueDatatype="130" unbalanced="0">
      <fieldsUsage count="2">
        <fieldUsage x="-1"/>
        <fieldUsage x="1"/>
      </fieldsUsage>
    </cacheHierarchy>
    <cacheHierarchy uniqueName="[Fact_Matches_1].[GF]" caption="GF" attribute="1" defaultMemberUniqueName="[Fact_Matches_1].[GF].[All]" allUniqueName="[Fact_Matches_1].[GF].[All]" dimensionUniqueName="[Fact_Matches_1]" displayFolder="" count="0" memberValueDatatype="20" unbalanced="0"/>
    <cacheHierarchy uniqueName="[Fact_Matches_1].[GA]" caption="GA" attribute="1" defaultMemberUniqueName="[Fact_Matches_1].[GA].[All]" allUniqueName="[Fact_Matches_1].[GA].[All]" dimensionUniqueName="[Fact_Matches_1]" displayFolder="" count="0" memberValueDatatype="20" unbalanced="0"/>
    <cacheHierarchy uniqueName="[Fact_Matches_1].[Poss]" caption="Poss" attribute="1" defaultMemberUniqueName="[Fact_Matches_1].[Poss].[All]" allUniqueName="[Fact_Matches_1].[Poss].[All]" dimensionUniqueName="[Fact_Matches_1]" displayFolder="" count="0" memberValueDatatype="20" unbalanced="0"/>
    <cacheHierarchy uniqueName="[Fact_Matches_1].[Attendance]" caption="Attendance" attribute="1" defaultMemberUniqueName="[Fact_Matches_1].[Attendance].[All]" allUniqueName="[Fact_Matches_1].[Attendance].[All]" dimensionUniqueName="[Fact_Matches_1]" displayFolder="" count="0" memberValueDatatype="20" unbalanced="0"/>
    <cacheHierarchy uniqueName="[Fact_Matches_1].[Opp Formation]" caption="Opp Formation" attribute="1" defaultMemberUniqueName="[Fact_Matches_1].[Opp Formation].[All]" allUniqueName="[Fact_Matches_1].[Opp Formation].[All]" dimensionUniqueName="[Fact_Matches_1]" displayFolder="" count="0" memberValueDatatype="130" unbalanced="0"/>
    <cacheHierarchy uniqueName="[Fact_Matches_1].[Date_key]" caption="Date_key" attribute="1" defaultMemberUniqueName="[Fact_Matches_1].[Date_key].[All]" allUniqueName="[Fact_Matches_1].[Date_key].[All]" dimensionUniqueName="[Fact_Matches_1]" displayFolder="" count="0" memberValueDatatype="20" unbalanced="0"/>
    <cacheHierarchy uniqueName="[Fact_Matches_1].[Season_key]" caption="Season_key" attribute="1" defaultMemberUniqueName="[Fact_Matches_1].[Season_key].[All]" allUniqueName="[Fact_Matches_1].[Season_key].[All]" dimensionUniqueName="[Fact_Matches_1]" displayFolder="" count="0" memberValueDatatype="20" unbalanced="0"/>
    <cacheHierarchy uniqueName="[Fact_Matches_1].[Comp_key]" caption="Comp_key" attribute="1" defaultMemberUniqueName="[Fact_Matches_1].[Comp_key].[All]" allUniqueName="[Fact_Matches_1].[Comp_key].[All]" dimensionUniqueName="[Fact_Matches_1]" displayFolder="" count="0" memberValueDatatype="20" unbalanced="0"/>
    <cacheHierarchy uniqueName="[Fact_Matches_1].[Venue_key]" caption="Venue_key" attribute="1" defaultMemberUniqueName="[Fact_Matches_1].[Venue_key].[All]" allUniqueName="[Fact_Matches_1].[Venue_key].[All]" dimensionUniqueName="[Fact_Matches_1]" displayFolder="" count="0" memberValueDatatype="20" unbalanced="0"/>
    <cacheHierarchy uniqueName="[Fact_Matches_1].[Opponent_key]" caption="Opponent_key" attribute="1" defaultMemberUniqueName="[Fact_Matches_1].[Opponent_key].[All]" allUniqueName="[Fact_Matches_1].[Opponent_key].[All]" dimensionUniqueName="[Fact_Matches_1]" displayFolder="" count="0" memberValueDatatype="20" unbalanced="0"/>
    <cacheHierarchy uniqueName="[Fact_Matches_1].[Captain_key]" caption="Captain_key" attribute="1" defaultMemberUniqueName="[Fact_Matches_1].[Captain_key].[All]" allUniqueName="[Fact_Matches_1].[Captain_key].[All]" dimensionUniqueName="[Fact_Matches_1]" displayFolder="" count="0" memberValueDatatype="20" unbalanced="0"/>
    <cacheHierarchy uniqueName="[Fact_Matches_1].[Formation_key]" caption="Formation_key" attribute="1" defaultMemberUniqueName="[Fact_Matches_1].[Formation_key].[All]" allUniqueName="[Fact_Matches_1].[Formation_key].[All]" dimensionUniqueName="[Fact_Matches_1]" displayFolder="" count="0" memberValueDatatype="20" unbalanced="0"/>
    <cacheHierarchy uniqueName="[Fact_Matches_1].[Season_Type]" caption="Season_Type" attribute="1" defaultMemberUniqueName="[Fact_Matches_1].[Season_Type].[All]" allUniqueName="[Fact_Matches_1].[Season_Type].[All]" dimensionUniqueName="[Fact_Matches_1]"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Fact_Matches_1]" caption="__XL_Count Fact_Matches_1" measure="1" displayFolder="" measureGroup="Fact_Matches_1" count="0" hidden="1"/>
    <cacheHierarchy uniqueName="[Measures].[__XL_Count Dim_Date]" caption="__XL_Count Dim_Date" measure="1" displayFolder="" measureGroup="Dim_Date" count="0" hidden="1"/>
    <cacheHierarchy uniqueName="[Measures].[__XL_Count Dim_Comp]" caption="__XL_Count Dim_Comp" measure="1" displayFolder="" measureGroup="Dim_Comp" count="0" hidden="1"/>
    <cacheHierarchy uniqueName="[Measures].[__XL_Count Dim_Opponent]" caption="__XL_Count Dim_Opponent" measure="1" displayFolder="" measureGroup="Dim_Opponent" count="0" hidden="1"/>
    <cacheHierarchy uniqueName="[Measures].[__XL_Count Dim_Venue]" caption="__XL_Count Dim_Venue" measure="1" displayFolder="" measureGroup="Dim_Venue" count="0" hidden="1"/>
    <cacheHierarchy uniqueName="[Measures].[__XL_Count Dim_Captain]" caption="__XL_Count Dim_Captain" measure="1" displayFolder="" measureGroup="Dim_Captain" count="0" hidden="1"/>
    <cacheHierarchy uniqueName="[Measures].[__XL_Count Dim_Formation]" caption="__XL_Count Dim_Formation" measure="1" displayFolder="" measureGroup="Dim_Formation" count="0" hidden="1"/>
    <cacheHierarchy uniqueName="[Measures].[__XL_Count Dim_Season]" caption="__XL_Count Dim_Season" measure="1" displayFolder="" measureGroup="Dim_Season"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Result]" caption="Count of Result" measure="1" displayFolder="" measureGroup="Fact_Matches_1" count="0" hidden="1">
      <extLst>
        <ext xmlns:x15="http://schemas.microsoft.com/office/spreadsheetml/2010/11/main" uri="{B97F6D7D-B522-45F9-BDA1-12C45D357490}">
          <x15:cacheHierarchy aggregatedColumn="38"/>
        </ext>
      </extLst>
    </cacheHierarchy>
    <cacheHierarchy uniqueName="[Measures].[Sum of GF]" caption="Sum of GF" measure="1" displayFolder="" measureGroup="Fact_Matches_1" count="0" hidden="1">
      <extLst>
        <ext xmlns:x15="http://schemas.microsoft.com/office/spreadsheetml/2010/11/main" uri="{B97F6D7D-B522-45F9-BDA1-12C45D357490}">
          <x15:cacheHierarchy aggregatedColumn="39"/>
        </ext>
      </extLst>
    </cacheHierarchy>
    <cacheHierarchy uniqueName="[Measures].[Sum of GA]" caption="Sum of GA" measure="1" displayFolder="" measureGroup="Fact_Matches_1" count="0" hidden="1">
      <extLst>
        <ext xmlns:x15="http://schemas.microsoft.com/office/spreadsheetml/2010/11/main" uri="{B97F6D7D-B522-45F9-BDA1-12C45D357490}">
          <x15:cacheHierarchy aggregatedColumn="40"/>
        </ext>
      </extLst>
    </cacheHierarchy>
    <cacheHierarchy uniqueName="[Measures].[Sum of Match ID]" caption="Sum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Count of Match ID]" caption="Count of Match ID" measure="1" displayFolder="" measureGroup="Fact_Matches_1"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Poss]" caption="Sum of Poss" measure="1" displayFolder="" measureGroup="Fact_Matches_1" count="0" hidden="1">
      <extLst>
        <ext xmlns:x15="http://schemas.microsoft.com/office/spreadsheetml/2010/11/main" uri="{B97F6D7D-B522-45F9-BDA1-12C45D357490}">
          <x15:cacheHierarchy aggregatedColumn="41"/>
        </ext>
      </extLst>
    </cacheHierarchy>
    <cacheHierarchy uniqueName="[Measures].[Average of Poss]" caption="Average of Poss" measure="1" displayFolder="" measureGroup="Fact_Matches_1" count="0" hidden="1">
      <extLst>
        <ext xmlns:x15="http://schemas.microsoft.com/office/spreadsheetml/2010/11/main" uri="{B97F6D7D-B522-45F9-BDA1-12C45D357490}">
          <x15:cacheHierarchy aggregatedColumn="41"/>
        </ext>
      </extLst>
    </cacheHierarchy>
    <cacheHierarchy uniqueName="[Measures].[Sum of Attendance]" caption="Sum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Attendance]" caption="Count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Comp]" caption="Count of Comp" measure="1" displayFolder="" measureGroup="Dim_Comp" count="0" hidden="1">
      <extLst>
        <ext xmlns:x15="http://schemas.microsoft.com/office/spreadsheetml/2010/11/main" uri="{B97F6D7D-B522-45F9-BDA1-12C45D357490}">
          <x15:cacheHierarchy aggregatedColumn="19"/>
        </ext>
      </extLst>
    </cacheHierarchy>
    <cacheHierarchy uniqueName="[Measures].[Distinct Count of Match ID]" caption="Distinct Count of Match ID" measure="1" displayFolder="" measureGroup="Fact_Matches_1" count="0" hidden="1">
      <extLst>
        <ext xmlns:x15="http://schemas.microsoft.com/office/spreadsheetml/2010/11/main" uri="{B97F6D7D-B522-45F9-BDA1-12C45D357490}">
          <x15:cacheHierarchy aggregatedColumn="36"/>
        </ext>
      </extLst>
    </cacheHierarchy>
  </cacheHierarchies>
  <kpis count="0"/>
  <dimensions count="10">
    <dimension name="Data" uniqueName="[Data]" caption="Data"/>
    <dimension name="Dim_Captain" uniqueName="[Dim_Captain]" caption="Dim_Captain"/>
    <dimension name="Dim_Comp" uniqueName="[Dim_Comp]" caption="Dim_Comp"/>
    <dimension name="Dim_Date" uniqueName="[Dim_Date]" caption="Dim_Date"/>
    <dimension name="Dim_Formation" uniqueName="[Dim_Formation]" caption="Dim_Formation"/>
    <dimension name="Dim_Opponent" uniqueName="[Dim_Opponent]" caption="Dim_Opponent"/>
    <dimension name="Dim_Season" uniqueName="[Dim_Season]" caption="Dim_Season"/>
    <dimension name="Dim_Venue" uniqueName="[Dim_Venue]" caption="Dim_Venue"/>
    <dimension name="Fact_Matches_1" uniqueName="[Fact_Matches_1]" caption="Fact_Matches_1"/>
    <dimension measure="1" name="Measures" uniqueName="[Measures]" caption="Measures"/>
  </dimensions>
  <measureGroups count="9">
    <measureGroup name="Data" caption="Data"/>
    <measureGroup name="Dim_Captain" caption="Dim_Captain"/>
    <measureGroup name="Dim_Comp" caption="Dim_Comp"/>
    <measureGroup name="Dim_Date" caption="Dim_Date"/>
    <measureGroup name="Dim_Formation" caption="Dim_Formation"/>
    <measureGroup name="Dim_Opponent" caption="Dim_Opponent"/>
    <measureGroup name="Dim_Season" caption="Dim_Season"/>
    <measureGroup name="Dim_Venue" caption="Dim_Venue"/>
    <measureGroup name="Fact_Matches_1" caption="Fact_Matches_1"/>
  </measureGroups>
  <maps count="16">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 refreshedDate="46086.538249652775" backgroundQuery="1" createdVersion="8" refreshedVersion="8" minRefreshableVersion="3" recordCount="0" supportSubquery="1" supportAdvancedDrill="1" xr:uid="{8305085F-FAAD-4785-A696-6A412EEE93EF}">
  <cacheSource type="external" connectionId="10"/>
  <cacheFields count="6">
    <cacheField name="[Dim_Date].[Date].[Date]" caption="Date" numFmtId="0" hierarchy="21" level="1">
      <sharedItems containsSemiMixedTypes="0" containsNonDate="0" containsDate="1" containsString="0" minDate="2015-08-11T00:00:00" maxDate="2025-05-26T00:00:00" count="562">
        <d v="2015-08-11T00:00:00"/>
        <d v="2015-08-14T00:00:00"/>
        <d v="2015-08-17T00:00:00"/>
        <d v="2015-08-23T00:00:00"/>
        <d v="2015-08-29T00:00:00"/>
        <d v="2015-09-12T00:00:00"/>
        <d v="2015-09-16T00:00:00"/>
        <d v="2015-09-20T00:00:00"/>
        <d v="2015-09-23T00:00:00"/>
        <d v="2015-09-26T00:00:00"/>
        <d v="2015-09-29T00:00:00"/>
        <d v="2015-10-03T00:00:00"/>
        <d v="2015-10-17T00:00:00"/>
        <d v="2015-10-20T00:00:00"/>
        <d v="2015-10-25T00:00:00"/>
        <d v="2015-10-28T00:00:00"/>
        <d v="2015-10-31T00:00:00"/>
        <d v="2015-11-04T00:00:00"/>
        <d v="2015-11-08T00:00:00"/>
        <d v="2015-11-21T00:00:00"/>
        <d v="2015-11-24T00:00:00"/>
        <d v="2015-11-28T00:00:00"/>
        <d v="2015-12-02T00:00:00"/>
        <d v="2015-12-05T00:00:00"/>
        <d v="2015-12-09T00:00:00"/>
        <d v="2015-12-12T00:00:00"/>
        <d v="2015-12-30T00:00:00"/>
        <d v="2016-01-02T00:00:00"/>
        <d v="2016-01-06T00:00:00"/>
        <d v="2016-01-09T00:00:00"/>
        <d v="2016-01-13T00:00:00"/>
        <d v="2016-01-17T00:00:00"/>
        <d v="2016-01-20T00:00:00"/>
        <d v="2016-01-23T00:00:00"/>
        <d v="2016-01-27T00:00:00"/>
        <d v="2016-01-30T00:00:00"/>
        <d v="2016-02-03T00:00:00"/>
        <d v="2016-02-07T00:00:00"/>
        <d v="2016-02-10T00:00:00"/>
        <d v="2016-02-14T00:00:00"/>
        <d v="2016-02-17T00:00:00"/>
        <d v="2016-02-20T00:00:00"/>
        <d v="2016-02-23T00:00:00"/>
        <d v="2016-02-28T00:00:00"/>
        <d v="2016-03-03T00:00:00"/>
        <d v="2016-03-06T00:00:00"/>
        <d v="2016-03-12T00:00:00"/>
        <d v="2016-03-16T00:00:00"/>
        <d v="2016-03-20T00:00:00"/>
        <d v="2016-04-02T00:00:00"/>
        <d v="2016-04-05T00:00:00"/>
        <d v="2016-04-09T00:00:00"/>
        <d v="2016-04-13T00:00:00"/>
        <d v="2016-04-17T00:00:00"/>
        <d v="2016-04-20T00:00:00"/>
        <d v="2016-04-23T00:00:00"/>
        <d v="2016-04-30T00:00:00"/>
        <d v="2016-05-08T00:00:00"/>
        <d v="2016-05-14T00:00:00"/>
        <d v="2016-05-22T00:00:00"/>
        <d v="2016-08-14T00:00:00"/>
        <d v="2016-08-17T00:00:00"/>
        <d v="2016-08-20T00:00:00"/>
        <d v="2016-08-28T00:00:00"/>
        <d v="2016-09-10T00:00:00"/>
        <d v="2016-09-13T00:00:00"/>
        <d v="2016-09-17T00:00:00"/>
        <d v="2016-09-21T00:00:00"/>
        <d v="2016-09-24T00:00:00"/>
        <d v="2016-09-28T00:00:00"/>
        <d v="2016-10-02T00:00:00"/>
        <d v="2016-10-15T00:00:00"/>
        <d v="2016-10-19T00:00:00"/>
        <d v="2016-10-22T00:00:00"/>
        <d v="2016-10-29T00:00:00"/>
        <d v="2016-11-01T00:00:00"/>
        <d v="2016-11-06T00:00:00"/>
        <d v="2016-11-19T00:00:00"/>
        <d v="2016-11-23T00:00:00"/>
        <d v="2016-11-27T00:00:00"/>
        <d v="2016-11-30T00:00:00"/>
        <d v="2016-12-03T00:00:00"/>
        <d v="2016-12-06T00:00:00"/>
        <d v="2016-12-10T00:00:00"/>
        <d v="2016-12-18T00:00:00"/>
        <d v="2016-12-21T00:00:00"/>
        <d v="2017-01-05T00:00:00"/>
        <d v="2017-01-08T00:00:00"/>
        <d v="2017-01-11T00:00:00"/>
        <d v="2017-01-14T00:00:00"/>
        <d v="2017-01-19T00:00:00"/>
        <d v="2017-01-22T00:00:00"/>
        <d v="2017-01-26T00:00:00"/>
        <d v="2017-01-29T00:00:00"/>
        <d v="2017-02-01T00:00:00"/>
        <d v="2017-02-04T00:00:00"/>
        <d v="2017-02-07T00:00:00"/>
        <d v="2017-02-11T00:00:00"/>
        <d v="2017-02-14T00:00:00"/>
        <d v="2017-02-19T00:00:00"/>
        <d v="2017-02-26T00:00:00"/>
        <d v="2017-03-01T00:00:00"/>
        <d v="2017-03-04T00:00:00"/>
        <d v="2017-03-08T00:00:00"/>
        <d v="2017-03-12T00:00:00"/>
        <d v="2017-03-19T00:00:00"/>
        <d v="2017-04-02T00:00:00"/>
        <d v="2017-04-05T00:00:00"/>
        <d v="2017-04-08T00:00:00"/>
        <d v="2017-04-11T00:00:00"/>
        <d v="2017-04-15T00:00:00"/>
        <d v="2017-04-19T00:00:00"/>
        <d v="2017-04-23T00:00:00"/>
        <d v="2017-04-26T00:00:00"/>
        <d v="2017-04-29T00:00:00"/>
        <d v="2017-05-06T00:00:00"/>
        <d v="2017-05-14T00:00:00"/>
        <d v="2017-05-21T00:00:00"/>
        <d v="2017-05-27T00:00:00"/>
        <d v="2017-08-13T00:00:00"/>
        <d v="2017-08-16T00:00:00"/>
        <d v="2017-08-20T00:00:00"/>
        <d v="2017-08-26T00:00:00"/>
        <d v="2017-09-09T00:00:00"/>
        <d v="2017-09-12T00:00:00"/>
        <d v="2017-09-16T00:00:00"/>
        <d v="2017-09-19T00:00:00"/>
        <d v="2017-09-23T00:00:00"/>
        <d v="2017-09-27T00:00:00"/>
        <d v="2017-10-01T00:00:00"/>
        <d v="2017-10-14T00:00:00"/>
        <d v="2017-10-18T00:00:00"/>
        <d v="2017-10-21T00:00:00"/>
        <d v="2017-10-24T00:00:00"/>
        <d v="2017-10-28T00:00:00"/>
        <d v="2017-10-31T00:00:00"/>
        <d v="2017-11-04T00:00:00"/>
        <d v="2017-11-18T00:00:00"/>
        <d v="2017-11-22T00:00:00"/>
        <d v="2017-11-26T00:00:00"/>
        <d v="2017-11-29T00:00:00"/>
        <d v="2017-12-02T00:00:00"/>
        <d v="2017-12-05T00:00:00"/>
        <d v="2017-12-10T00:00:00"/>
        <d v="2017-12-17T00:00:00"/>
        <d v="2017-12-23T00:00:00"/>
        <d v="2018-01-04T00:00:00"/>
        <d v="2018-01-07T00:00:00"/>
        <d v="2018-01-11T00:00:00"/>
        <d v="2018-01-14T00:00:00"/>
        <d v="2018-01-17T00:00:00"/>
        <d v="2018-01-21T00:00:00"/>
        <d v="2018-01-25T00:00:00"/>
        <d v="2018-01-28T00:00:00"/>
        <d v="2018-02-01T00:00:00"/>
        <d v="2018-02-04T00:00:00"/>
        <d v="2018-02-08T00:00:00"/>
        <d v="2018-02-11T00:00:00"/>
        <d v="2018-02-17T00:00:00"/>
        <d v="2018-02-20T00:00:00"/>
        <d v="2018-02-24T00:00:00"/>
        <d v="2018-03-01T00:00:00"/>
        <d v="2018-03-04T00:00:00"/>
        <d v="2018-03-10T00:00:00"/>
        <d v="2018-03-14T00:00:00"/>
        <d v="2018-03-18T00:00:00"/>
        <d v="2018-03-31T00:00:00"/>
        <d v="2018-04-04T00:00:00"/>
        <d v="2018-04-07T00:00:00"/>
        <d v="2018-04-10T00:00:00"/>
        <d v="2018-04-14T00:00:00"/>
        <d v="2018-04-17T00:00:00"/>
        <d v="2018-04-21T00:00:00"/>
        <d v="2018-04-29T00:00:00"/>
        <d v="2018-05-06T00:00:00"/>
        <d v="2018-05-09T00:00:00"/>
        <d v="2018-05-13T00:00:00"/>
        <d v="2018-05-20T00:00:00"/>
        <d v="2018-08-12T00:00:00"/>
        <d v="2018-08-18T00:00:00"/>
        <d v="2018-08-25T00:00:00"/>
        <d v="2018-09-02T00:00:00"/>
        <d v="2018-09-15T00:00:00"/>
        <d v="2018-09-18T00:00:00"/>
        <d v="2018-09-23T00:00:00"/>
        <d v="2018-09-26T00:00:00"/>
        <d v="2018-09-29T00:00:00"/>
        <d v="2018-10-03T00:00:00"/>
        <d v="2018-10-07T00:00:00"/>
        <d v="2018-10-20T00:00:00"/>
        <d v="2018-10-24T00:00:00"/>
        <d v="2018-10-28T00:00:00"/>
        <d v="2018-10-31T00:00:00"/>
        <d v="2018-11-03T00:00:00"/>
        <d v="2018-11-06T00:00:00"/>
        <d v="2018-11-11T00:00:00"/>
        <d v="2018-11-24T00:00:00"/>
        <d v="2018-11-28T00:00:00"/>
        <d v="2018-12-02T00:00:00"/>
        <d v="2018-12-05T00:00:00"/>
        <d v="2018-12-08T00:00:00"/>
        <d v="2018-12-11T00:00:00"/>
        <d v="2018-12-16T00:00:00"/>
        <d v="2018-12-22T00:00:00"/>
        <d v="2019-01-06T00:00:00"/>
        <d v="2019-01-10T00:00:00"/>
        <d v="2019-01-13T00:00:00"/>
        <d v="2019-01-17T00:00:00"/>
        <d v="2019-01-20T00:00:00"/>
        <d v="2019-01-23T00:00:00"/>
        <d v="2019-01-27T00:00:00"/>
        <d v="2019-01-30T00:00:00"/>
        <d v="2019-02-02T00:00:00"/>
        <d v="2019-02-06T00:00:00"/>
        <d v="2019-02-10T00:00:00"/>
        <d v="2019-02-16T00:00:00"/>
        <d v="2019-02-19T00:00:00"/>
        <d v="2019-02-23T00:00:00"/>
        <d v="2019-02-27T00:00:00"/>
        <d v="2019-03-02T00:00:00"/>
        <d v="2019-03-09T00:00:00"/>
        <d v="2019-03-13T00:00:00"/>
        <d v="2019-03-17T00:00:00"/>
        <d v="2019-03-30T00:00:00"/>
        <d v="2019-04-02T00:00:00"/>
        <d v="2019-04-06T00:00:00"/>
        <d v="2019-04-10T00:00:00"/>
        <d v="2019-04-13T00:00:00"/>
        <d v="2019-04-16T00:00:00"/>
        <d v="2019-04-20T00:00:00"/>
        <d v="2019-04-23T00:00:00"/>
        <d v="2019-04-27T00:00:00"/>
        <d v="2019-05-01T00:00:00"/>
        <d v="2019-05-04T00:00:00"/>
        <d v="2019-05-07T00:00:00"/>
        <d v="2019-05-12T00:00:00"/>
        <d v="2019-05-19T00:00:00"/>
        <d v="2019-05-25T00:00:00"/>
        <d v="2019-08-16T00:00:00"/>
        <d v="2019-08-25T00:00:00"/>
        <d v="2019-08-31T00:00:00"/>
        <d v="2019-09-14T00:00:00"/>
        <d v="2019-09-17T00:00:00"/>
        <d v="2019-09-21T00:00:00"/>
        <d v="2019-09-24T00:00:00"/>
        <d v="2019-09-28T00:00:00"/>
        <d v="2019-10-02T00:00:00"/>
        <d v="2019-10-06T00:00:00"/>
        <d v="2019-10-19T00:00:00"/>
        <d v="2019-10-23T00:00:00"/>
        <d v="2019-10-29T00:00:00"/>
        <d v="2019-11-02T00:00:00"/>
        <d v="2019-11-05T00:00:00"/>
        <d v="2019-11-09T00:00:00"/>
        <d v="2019-11-23T00:00:00"/>
        <d v="2019-11-27T00:00:00"/>
        <d v="2019-12-01T00:00:00"/>
        <d v="2019-12-07T00:00:00"/>
        <d v="2019-12-10T00:00:00"/>
        <d v="2019-12-14T00:00:00"/>
        <d v="2019-12-18T00:00:00"/>
        <d v="2019-12-21T00:00:00"/>
        <d v="2020-01-04T00:00:00"/>
        <d v="2020-01-09T00:00:00"/>
        <d v="2020-01-19T00:00:00"/>
        <d v="2020-01-22T00:00:00"/>
        <d v="2020-01-25T00:00:00"/>
        <d v="2020-01-30T00:00:00"/>
        <d v="2020-02-02T00:00:00"/>
        <d v="2020-02-06T00:00:00"/>
        <d v="2020-02-09T00:00:00"/>
        <d v="2020-02-15T00:00:00"/>
        <d v="2020-02-22T00:00:00"/>
        <d v="2020-02-25T00:00:00"/>
        <d v="2020-03-01T00:00:00"/>
        <d v="2020-03-07T00:00:00"/>
        <d v="2020-06-13T00:00:00"/>
        <d v="2020-06-16T00:00:00"/>
        <d v="2020-06-19T00:00:00"/>
        <d v="2020-06-23T00:00:00"/>
        <d v="2020-06-27T00:00:00"/>
        <d v="2020-06-30T00:00:00"/>
        <d v="2020-07-05T00:00:00"/>
        <d v="2020-07-08T00:00:00"/>
        <d v="2020-07-11T00:00:00"/>
        <d v="2020-07-16T00:00:00"/>
        <d v="2020-07-19T00:00:00"/>
        <d v="2020-08-08T00:00:00"/>
        <d v="2020-08-14T00:00:00"/>
        <d v="2020-09-27T00:00:00"/>
        <d v="2020-10-01T00:00:00"/>
        <d v="2020-10-04T00:00:00"/>
        <d v="2020-10-17T00:00:00"/>
        <d v="2020-10-20T00:00:00"/>
        <d v="2020-10-24T00:00:00"/>
        <d v="2020-10-28T00:00:00"/>
        <d v="2020-10-31T00:00:00"/>
        <d v="2020-11-04T00:00:00"/>
        <d v="2020-11-07T00:00:00"/>
        <d v="2020-11-21T00:00:00"/>
        <d v="2020-11-24T00:00:00"/>
        <d v="2020-11-29T00:00:00"/>
        <d v="2020-12-02T00:00:00"/>
        <d v="2020-12-05T00:00:00"/>
        <d v="2020-12-08T00:00:00"/>
        <d v="2020-12-13T00:00:00"/>
        <d v="2020-12-16T00:00:00"/>
        <d v="2020-12-19T00:00:00"/>
        <d v="2020-12-22T00:00:00"/>
        <d v="2020-12-29T00:00:00"/>
        <d v="2021-01-03T00:00:00"/>
        <d v="2021-01-06T00:00:00"/>
        <d v="2021-01-09T00:00:00"/>
        <d v="2021-01-13T00:00:00"/>
        <d v="2021-01-17T00:00:00"/>
        <d v="2021-01-21T00:00:00"/>
        <d v="2021-01-24T00:00:00"/>
        <d v="2021-01-27T00:00:00"/>
        <d v="2021-01-31T00:00:00"/>
        <d v="2021-02-03T00:00:00"/>
        <d v="2021-02-07T00:00:00"/>
        <d v="2021-02-10T00:00:00"/>
        <d v="2021-02-13T00:00:00"/>
        <d v="2021-02-16T00:00:00"/>
        <d v="2021-02-21T00:00:00"/>
        <d v="2021-02-24T00:00:00"/>
        <d v="2021-02-27T00:00:00"/>
        <d v="2021-03-03T00:00:00"/>
        <d v="2021-03-06T00:00:00"/>
        <d v="2021-03-10T00:00:00"/>
        <d v="2021-03-15T00:00:00"/>
        <d v="2021-03-21T00:00:00"/>
        <d v="2021-04-05T00:00:00"/>
        <d v="2021-04-10T00:00:00"/>
        <d v="2021-04-17T00:00:00"/>
        <d v="2021-04-22T00:00:00"/>
        <d v="2021-04-25T00:00:00"/>
        <d v="2021-04-29T00:00:00"/>
        <d v="2021-05-02T00:00:00"/>
        <d v="2021-05-08T00:00:00"/>
        <d v="2021-05-11T00:00:00"/>
        <d v="2021-05-16T00:00:00"/>
        <d v="2021-05-22T00:00:00"/>
        <d v="2021-08-15T00:00:00"/>
        <d v="2021-08-21T00:00:00"/>
        <d v="2021-08-29T00:00:00"/>
        <d v="2021-09-14T00:00:00"/>
        <d v="2021-09-20T00:00:00"/>
        <d v="2021-09-23T00:00:00"/>
        <d v="2021-09-26T00:00:00"/>
        <d v="2021-09-29T00:00:00"/>
        <d v="2021-10-02T00:00:00"/>
        <d v="2021-10-17T00:00:00"/>
        <d v="2021-10-20T00:00:00"/>
        <d v="2021-10-24T00:00:00"/>
        <d v="2021-10-27T00:00:00"/>
        <d v="2021-10-30T00:00:00"/>
        <d v="2021-11-02T00:00:00"/>
        <d v="2021-11-06T00:00:00"/>
        <d v="2021-11-20T00:00:00"/>
        <d v="2021-11-23T00:00:00"/>
        <d v="2021-11-27T00:00:00"/>
        <d v="2021-12-04T00:00:00"/>
        <d v="2021-12-08T00:00:00"/>
        <d v="2021-12-12T00:00:00"/>
        <d v="2021-12-18T00:00:00"/>
        <d v="2021-12-21T00:00:00"/>
        <d v="2022-01-02T00:00:00"/>
        <d v="2022-01-05T00:00:00"/>
        <d v="2022-01-08T00:00:00"/>
        <d v="2022-01-12T00:00:00"/>
        <d v="2022-01-20T00:00:00"/>
        <d v="2022-01-23T00:00:00"/>
        <d v="2022-02-06T00:00:00"/>
        <d v="2022-02-13T00:00:00"/>
        <d v="2022-02-17T00:00:00"/>
        <d v="2022-02-20T00:00:00"/>
        <d v="2022-02-24T00:00:00"/>
        <d v="2022-02-27T00:00:00"/>
        <d v="2022-03-06T00:00:00"/>
        <d v="2022-03-10T00:00:00"/>
        <d v="2022-03-13T00:00:00"/>
        <d v="2022-03-17T00:00:00"/>
        <d v="2022-03-20T00:00:00"/>
        <d v="2022-04-03T00:00:00"/>
        <d v="2022-04-07T00:00:00"/>
        <d v="2022-04-10T00:00:00"/>
        <d v="2022-04-14T00:00:00"/>
        <d v="2022-04-18T00:00:00"/>
        <d v="2022-04-21T00:00:00"/>
        <d v="2022-04-24T00:00:00"/>
        <d v="2022-05-01T00:00:00"/>
        <d v="2022-05-07T00:00:00"/>
        <d v="2022-05-10T00:00:00"/>
        <d v="2022-05-15T00:00:00"/>
        <d v="2022-05-22T00:00:00"/>
        <d v="2022-08-13T00:00:00"/>
        <d v="2022-08-21T00:00:00"/>
        <d v="2022-08-28T00:00:00"/>
        <d v="2022-09-03T00:00:00"/>
        <d v="2022-09-07T00:00:00"/>
        <d v="2022-09-10T00:00:00"/>
        <d v="2022-09-13T00:00:00"/>
        <d v="2022-09-17T00:00:00"/>
        <d v="2022-10-01T00:00:00"/>
        <d v="2022-10-04T00:00:00"/>
        <d v="2022-10-09T00:00:00"/>
        <d v="2022-10-12T00:00:00"/>
        <d v="2022-10-16T00:00:00"/>
        <d v="2022-10-20T00:00:00"/>
        <d v="2022-10-23T00:00:00"/>
        <d v="2022-10-26T00:00:00"/>
        <d v="2022-10-29T00:00:00"/>
        <d v="2022-11-01T00:00:00"/>
        <d v="2022-11-05T00:00:00"/>
        <d v="2022-11-08T00:00:00"/>
        <d v="2022-12-31T00:00:00"/>
        <d v="2023-01-04T00:00:00"/>
        <d v="2023-01-08T00:00:00"/>
        <d v="2023-01-12T00:00:00"/>
        <d v="2023-01-15T00:00:00"/>
        <d v="2023-01-19T00:00:00"/>
        <d v="2023-01-22T00:00:00"/>
        <d v="2023-01-25T00:00:00"/>
        <d v="2023-01-28T00:00:00"/>
        <d v="2023-02-01T00:00:00"/>
        <d v="2023-02-05T00:00:00"/>
        <d v="2023-02-12T00:00:00"/>
        <d v="2023-02-16T00:00:00"/>
        <d v="2023-02-19T00:00:00"/>
        <d v="2023-02-23T00:00:00"/>
        <d v="2023-02-26T00:00:00"/>
        <d v="2023-03-02T00:00:00"/>
        <d v="2023-03-05T00:00:00"/>
        <d v="2023-03-12T00:00:00"/>
        <d v="2023-03-19T00:00:00"/>
        <d v="2023-04-01T00:00:00"/>
        <d v="2023-04-05T00:00:00"/>
        <d v="2023-04-10T00:00:00"/>
        <d v="2023-04-16T00:00:00"/>
        <d v="2023-04-23T00:00:00"/>
        <d v="2023-04-26T00:00:00"/>
        <d v="2023-04-29T00:00:00"/>
        <d v="2023-05-02T00:00:00"/>
        <d v="2023-05-14T00:00:00"/>
        <d v="2023-05-20T00:00:00"/>
        <d v="2023-05-23T00:00:00"/>
        <d v="2023-05-28T00:00:00"/>
        <d v="2023-06-04T00:00:00"/>
        <d v="2023-08-13T00:00:00"/>
        <d v="2023-08-20T00:00:00"/>
        <d v="2023-08-27T00:00:00"/>
        <d v="2023-09-03T00:00:00"/>
        <d v="2023-09-16T00:00:00"/>
        <d v="2023-09-19T00:00:00"/>
        <d v="2023-09-23T00:00:00"/>
        <d v="2023-09-26T00:00:00"/>
        <d v="2023-09-29T00:00:00"/>
        <d v="2023-10-04T00:00:00"/>
        <d v="2023-10-08T00:00:00"/>
        <d v="2023-10-22T00:00:00"/>
        <d v="2023-10-25T00:00:00"/>
        <d v="2023-10-28T00:00:00"/>
        <d v="2023-11-04T00:00:00"/>
        <d v="2023-11-07T00:00:00"/>
        <d v="2023-11-12T00:00:00"/>
        <d v="2023-11-25T00:00:00"/>
        <d v="2023-11-28T00:00:00"/>
        <d v="2023-12-03T00:00:00"/>
        <d v="2023-12-10T00:00:00"/>
        <d v="2023-12-13T00:00:00"/>
        <d v="2023-12-16T00:00:00"/>
        <d v="2023-12-20T00:00:00"/>
        <d v="2024-01-04T00:00:00"/>
        <d v="2024-01-07T00:00:00"/>
        <d v="2024-01-11T00:00:00"/>
        <d v="2024-01-14T00:00:00"/>
        <d v="2024-01-18T00:00:00"/>
        <d v="2024-01-21T00:00:00"/>
        <d v="2024-01-24T00:00:00"/>
        <d v="2024-01-27T00:00:00"/>
        <d v="2024-01-31T00:00:00"/>
        <d v="2024-02-03T00:00:00"/>
        <d v="2024-02-11T00:00:00"/>
        <d v="2024-02-17T00:00:00"/>
        <d v="2024-02-21T00:00:00"/>
        <d v="2024-02-24T00:00:00"/>
        <d v="2024-03-03T00:00:00"/>
        <d v="2024-03-08T00:00:00"/>
        <d v="2024-03-12T00:00:00"/>
        <d v="2024-03-17T00:00:00"/>
        <d v="2024-03-30T00:00:00"/>
        <d v="2024-04-10T00:00:00"/>
        <d v="2024-04-13T00:00:00"/>
        <d v="2024-04-16T00:00:00"/>
        <d v="2024-04-21T00:00:00"/>
        <d v="2024-04-29T00:00:00"/>
        <d v="2024-05-04T00:00:00"/>
        <d v="2024-05-13T00:00:00"/>
        <d v="2024-05-16T00:00:00"/>
        <d v="2024-05-19T00:00:00"/>
        <d v="2024-05-26T00:00:00"/>
        <d v="2024-08-17T00:00:00"/>
        <d v="2024-08-24T00:00:00"/>
        <d v="2024-08-27T00:00:00"/>
        <d v="2024-08-31T00:00:00"/>
        <d v="2024-09-15T00:00:00"/>
        <d v="2024-09-19T00:00:00"/>
        <d v="2024-09-22T00:00:00"/>
        <d v="2024-09-25T00:00:00"/>
        <d v="2024-09-28T00:00:00"/>
        <d v="2024-10-01T00:00:00"/>
        <d v="2024-10-06T00:00:00"/>
        <d v="2024-10-20T00:00:00"/>
        <d v="2024-10-23T00:00:00"/>
        <d v="2024-10-26T00:00:00"/>
        <d v="2024-11-03T00:00:00"/>
        <d v="2024-11-06T00:00:00"/>
        <d v="2024-11-10T00:00:00"/>
        <d v="2024-11-23T00:00:00"/>
        <d v="2024-11-26T00:00:00"/>
        <d v="2024-11-30T00:00:00"/>
        <d v="2024-12-03T00:00:00"/>
        <d v="2024-12-07T00:00:00"/>
        <d v="2024-12-11T00:00:00"/>
        <d v="2024-12-15T00:00:00"/>
        <d v="2024-12-21T00:00:00"/>
        <d v="2025-01-04T00:00:00"/>
        <d v="2025-01-08T00:00:00"/>
        <d v="2025-01-12T00:00:00"/>
        <d v="2025-01-15T00:00:00"/>
        <d v="2025-01-18T00:00:00"/>
        <d v="2025-01-21T00:00:00"/>
        <d v="2025-01-26T00:00:00"/>
        <d v="2025-01-29T00:00:00"/>
        <d v="2025-02-02T00:00:00"/>
        <d v="2025-02-06T00:00:00"/>
        <d v="2025-02-09T00:00:00"/>
        <d v="2025-02-17T00:00:00"/>
        <d v="2025-02-22T00:00:00"/>
        <d v="2025-02-25T00:00:00"/>
        <d v="2025-03-02T00:00:00"/>
        <d v="2025-03-05T00:00:00"/>
        <d v="2025-03-11T00:00:00"/>
        <d v="2025-03-16T00:00:00"/>
        <d v="2025-03-27T00:00:00"/>
        <d v="2025-03-30T00:00:00"/>
        <d v="2025-04-02T00:00:00"/>
        <d v="2025-04-05T00:00:00"/>
        <d v="2025-04-09T00:00:00"/>
        <d v="2025-04-12T00:00:00"/>
        <d v="2025-04-15T00:00:00"/>
        <d v="2025-04-19T00:00:00"/>
        <d v="2025-04-22T00:00:00"/>
        <d v="2025-04-26T00:00:00"/>
        <d v="2025-04-30T00:00:00"/>
        <d v="2025-05-03T00:00:00"/>
        <d v="2025-05-06T00:00:00"/>
        <d v="2025-05-11T00:00:00"/>
        <d v="2025-05-15T00:00:00"/>
        <d v="2025-05-18T00:00:00"/>
        <d v="2025-05-25T00:00:00"/>
      </sharedItems>
    </cacheField>
    <cacheField name="[Dim_Date].[Date (Month)].[Date (Month)]" caption="Date (Month)" numFmtId="0" hierarchy="27" level="1">
      <sharedItems count="12">
        <s v="Aug"/>
        <s v="Sep"/>
        <s v="Oct"/>
        <s v="Nov"/>
        <s v="Dec"/>
        <s v="Jan"/>
        <s v="Feb"/>
        <s v="Mar"/>
        <s v="Apr"/>
        <s v="May"/>
        <s v="Jun"/>
        <s v="Jul"/>
      </sharedItems>
    </cacheField>
    <cacheField name="[Dim_Date].[Date (Quarter)].[Date (Quarter)]" caption="Date (Quarter)" numFmtId="0" hierarchy="26" level="1">
      <sharedItems count="4">
        <s v="Qtr3"/>
        <s v="Qtr4"/>
        <s v="Qtr1"/>
        <s v="Qtr2"/>
      </sharedItems>
    </cacheField>
    <cacheField name="[Dim_Date].[Date (Year)].[Date (Year)]" caption="Date (Year)" numFmtId="0" hierarchy="25" level="1">
      <sharedItems count="11">
        <s v="2015"/>
        <s v="2016"/>
        <s v="2017"/>
        <s v="2018"/>
        <s v="2019"/>
        <s v="2020"/>
        <s v="2021"/>
        <s v="2022"/>
        <s v="2023"/>
        <s v="2024"/>
        <s v="2025"/>
      </sharedItems>
    </cacheField>
    <cacheField name="[Measures].[Sum of Attendance]" caption="Sum of Attendance" numFmtId="0" hierarchy="70" level="32767"/>
    <cacheField name="[Dim_Season].[Season].[Season]" caption="Season" numFmtId="0" hierarchy="33" level="1">
      <sharedItems containsSemiMixedTypes="0" containsNonDate="0" containsString="0"/>
    </cacheField>
  </cacheFields>
  <cacheHierarchies count="74">
    <cacheHierarchy uniqueName="[Data].[Match ID]" caption="Match ID" attribute="1" defaultMemberUniqueName="[Data].[Match ID].[All]" allUniqueName="[Data].[Match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Season]" caption="Season" attribute="1" defaultMemberUniqueName="[Data].[Season].[All]" allUniqueName="[Data].[Season].[All]" dimensionUniqueName="[Data]" displayFolder="" count="2" memberValueDatatype="130" unbalanced="0"/>
    <cacheHierarchy uniqueName="[Data].[Time]" caption="Time" attribute="1" time="1" defaultMemberUniqueName="[Data].[Time].[All]" allUniqueName="[Data].[Time].[All]" dimensionUniqueName="[Data]" displayFolder="" count="0" memberValueDatatype="7" unbalanced="0"/>
    <cacheHierarchy uniqueName="[Data].[Comp]" caption="Comp" attribute="1" defaultMemberUniqueName="[Data].[Comp].[All]" allUniqueName="[Data].[Comp].[All]" dimensionUniqueName="[Data]" displayFolder="" count="0" memberValueDatatype="130" unbalanced="0"/>
    <cacheHierarchy uniqueName="[Data].[Round]" caption="Round" attribute="1" defaultMemberUniqueName="[Data].[Round].[All]" allUniqueName="[Data].[Round].[All]" dimensionUniqueName="[Data]" displayFolder="" count="0" memberValueDatatype="130" unbalanced="0"/>
    <cacheHierarchy uniqueName="[Data].[Venue]" caption="Venue" attribute="1" defaultMemberUniqueName="[Data].[Venue].[All]" allUniqueName="[Data].[Venue].[All]" dimensionUniqueName="[Data]" displayFolder="" count="0" memberValueDatatype="130" unbalanced="0"/>
    <cacheHierarchy uniqueName="[Data].[Result]" caption="Result" attribute="1" defaultMemberUniqueName="[Data].[Result].[All]" allUniqueName="[Data].[Result].[All]" dimensionUniqueName="[Data]" displayFolder="" count="0" memberValueDatatype="130" unbalanced="0"/>
    <cacheHierarchy uniqueName="[Data].[GF]" caption="GF" attribute="1" defaultMemberUniqueName="[Data].[GF].[All]" allUniqueName="[Data].[GF].[All]" dimensionUniqueName="[Data]" displayFolder="" count="0" memberValueDatatype="20" unbalanced="0"/>
    <cacheHierarchy uniqueName="[Data].[GA]" caption="GA" attribute="1" defaultMemberUniqueName="[Data].[GA].[All]" allUniqueName="[Data].[GA].[All]" dimensionUniqueName="[Data]" displayFolder="" count="0" memberValueDatatype="20" unbalanced="0"/>
    <cacheHierarchy uniqueName="[Data].[Opponent]" caption="Opponent" attribute="1" defaultMemberUniqueName="[Data].[Opponent].[All]" allUniqueName="[Data].[Opponent].[All]" dimensionUniqueName="[Data]" displayFolder="" count="0" memberValueDatatype="130" unbalanced="0"/>
    <cacheHierarchy uniqueName="[Data].[Poss]" caption="Poss" attribute="1" defaultMemberUniqueName="[Data].[Poss].[All]" allUniqueName="[Data].[Poss].[All]" dimensionUniqueName="[Data]" displayFolder="" count="0" memberValueDatatype="20" unbalanced="0"/>
    <cacheHierarchy uniqueName="[Data].[Attendance]" caption="Attendance" attribute="1" defaultMemberUniqueName="[Data].[Attendance].[All]" allUniqueName="[Data].[Attendance].[All]" dimensionUniqueName="[Data]" displayFolder="" count="0" memberValueDatatype="20" unbalanced="0"/>
    <cacheHierarchy uniqueName="[Data].[Captain]" caption="Captain" attribute="1" defaultMemberUniqueName="[Data].[Captain].[All]" allUniqueName="[Data].[Captain].[All]" dimensionUniqueName="[Data]" displayFolder="" count="0" memberValueDatatype="130" unbalanced="0"/>
    <cacheHierarchy uniqueName="[Data].[Formation]" caption="Formation" attribute="1" defaultMemberUniqueName="[Data].[Formation].[All]" allUniqueName="[Data].[Formation].[All]" dimensionUniqueName="[Data]" displayFolder="" count="0" memberValueDatatype="130" unbalanced="0"/>
    <cacheHierarchy uniqueName="[Data].[Opp Formation]" caption="Opp Formation" attribute="1" defaultMemberUniqueName="[Data].[Opp Formation].[All]" allUniqueName="[Data].[Opp Formation].[All]" dimensionUniqueName="[Data]" displayFolder="" count="0" memberValueDatatype="130" unbalanced="0"/>
    <cacheHierarchy uniqueName="[Dim_Captain].[Captain_key]" caption="Captain_key" attribute="1" defaultMemberUniqueName="[Dim_Captain].[Captain_key].[All]" allUniqueName="[Dim_Captain].[Captain_key].[All]" dimensionUniqueName="[Dim_Captain]" displayFolder="" count="0" memberValueDatatype="20" unbalanced="0"/>
    <cacheHierarchy uniqueName="[Dim_Captain].[Captain]" caption="Captain" attribute="1" defaultMemberUniqueName="[Dim_Captain].[Captain].[All]" allUniqueName="[Dim_Captain].[Captain].[All]" dimensionUniqueName="[Dim_Captain]" displayFolder="" count="0" memberValueDatatype="130" unbalanced="0"/>
    <cacheHierarchy uniqueName="[Dim_Comp].[Comp_key]" caption="Comp_key" attribute="1" defaultMemberUniqueName="[Dim_Comp].[Comp_key].[All]" allUniqueName="[Dim_Comp].[Comp_key].[All]" dimensionUniqueName="[Dim_Comp]" displayFolder="" count="0" memberValueDatatype="20" unbalanced="0"/>
    <cacheHierarchy uniqueName="[Dim_Comp].[Comp]" caption="Comp" attribute="1" defaultMemberUniqueName="[Dim_Comp].[Comp].[All]" allUniqueName="[Dim_Comp].[Comp].[All]" dimensionUniqueName="[Dim_Comp]"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Date]" caption="Date" attribute="1" time="1" defaultMemberUniqueName="[Dim_Date].[Date].[All]" allUniqueName="[Dim_Date].[Date].[All]" dimensionUniqueName="[Dim_Date]" displayFolder="" count="2" memberValueDatatype="7" unbalanced="0">
      <fieldsUsage count="2">
        <fieldUsage x="-1"/>
        <fieldUsage x="0"/>
      </fieldsUsage>
    </cacheHierarchy>
    <cacheHierarchy uniqueName="[Dim_Date].[Time]" caption="Time" attribute="1" time="1" defaultMemberUniqueName="[Dim_Date].[Time].[All]" allUniqueName="[Dim_Date].[Tim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2" memberValueDatatype="130" unbalanced="0">
      <fieldsUsage count="2">
        <fieldUsage x="-1"/>
        <fieldUsage x="3"/>
      </fieldsUsage>
    </cacheHierarchy>
    <cacheHierarchy uniqueName="[Dim_Date].[Date (Quarter)]" caption="Date (Quarter)" attribute="1" defaultMemberUniqueName="[Dim_Date].[Date (Quarter)].[All]" allUniqueName="[Dim_Date].[Date (Quarter)].[All]" dimensionUniqueName="[Dim_Date]" displayFolder="" count="2" memberValueDatatype="130" unbalanced="0">
      <fieldsUsage count="2">
        <fieldUsage x="-1"/>
        <fieldUsage x="2"/>
      </fieldsUsage>
    </cacheHierarchy>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Formation].[Formation_key]" caption="Formation_key" attribute="1" defaultMemberUniqueName="[Dim_Formation].[Formation_key].[All]" allUniqueName="[Dim_Formation].[Formation_key].[All]" dimensionUniqueName="[Dim_Formation]" displayFolder="" count="0" memberValueDatatype="20" unbalanced="0"/>
    <cacheHierarchy uniqueName="[Dim_Formation].[Formation]" caption="Formation" attribute="1" defaultMemberUniqueName="[Dim_Formation].[Formation].[All]" allUniqueName="[Dim_Formation].[Formation].[All]" dimensionUniqueName="[Dim_Formation]" displayFolder="" count="0" memberValueDatatype="130" unbalanced="0"/>
    <cacheHierarchy uniqueName="[Dim_Opponent].[Opponent]" caption="Opponent" attribute="1" defaultMemberUniqueName="[Dim_Opponent].[Opponent].[All]" allUniqueName="[Dim_Opponent].[Opponent].[All]" dimensionUniqueName="[Dim_Opponent]" displayFolder="" count="0" memberValueDatatype="130" unbalanced="0"/>
    <cacheHierarchy uniqueName="[Dim_Opponent].[Opponent_key]" caption="Opponent_key" attribute="1" defaultMemberUniqueName="[Dim_Opponent].[Opponent_key].[All]" allUniqueName="[Dim_Opponent].[Opponent_key].[All]" dimensionUniqueName="[Dim_Opponent]" displayFolder="" count="0" memberValueDatatype="20" unbalanced="0"/>
    <cacheHierarchy uniqueName="[Dim_Season].[Season_key]" caption="Season_key" attribute="1" defaultMemberUniqueName="[Dim_Season].[Season_key].[All]" allUniqueName="[Dim_Season].[Season_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5"/>
      </fieldsUsage>
    </cacheHierarchy>
    <cacheHierarchy uniqueName="[Dim_Venue].[Venue_key]" caption="Venue_key" attribute="1" defaultMemberUniqueName="[Dim_Venue].[Venue_key].[All]" allUniqueName="[Dim_Venue].[Venue_key].[All]" dimensionUniqueName="[Dim_Venue]" displayFolder="" count="0" memberValueDatatype="20" unbalanced="0"/>
    <cacheHierarchy uniqueName="[Dim_Venue].[Venue]" caption="Venue" attribute="1" defaultMemberUniqueName="[Dim_Venue].[Venue].[All]" allUniqueName="[Dim_Venue].[Venue].[All]" dimensionUniqueName="[Dim_Venue]" displayFolder="" count="2" memberValueDatatype="130" unbalanced="0"/>
    <cacheHierarchy uniqueName="[Fact_Matches_1].[Match ID]" caption="Match ID" attribute="1" defaultMemberUniqueName="[Fact_Matches_1].[Match ID].[All]" allUniqueName="[Fact_Matches_1].[Match ID].[All]" dimensionUniqueName="[Fact_Matches_1]" displayFolder="" count="0" memberValueDatatype="20" unbalanced="0"/>
    <cacheHierarchy uniqueName="[Fact_Matches_1].[Round]" caption="Round" attribute="1" defaultMemberUniqueName="[Fact_Matches_1].[Round].[All]" allUniqueName="[Fact_Matches_1].[Round].[All]" dimensionUniqueName="[Fact_Matches_1]" displayFolder="" count="0" memberValueDatatype="130" unbalanced="0"/>
    <cacheHierarchy uniqueName="[Fact_Matches_1].[Result]" caption="Result" attribute="1" defaultMemberUniqueName="[Fact_Matches_1].[Result].[All]" allUniqueName="[Fact_Matches_1].[Result].[All]" dimensionUniqueName="[Fact_Matches_1]" displayFolder="" count="0" memberValueDatatype="130" unbalanced="0"/>
    <cacheHierarchy uniqueName="[Fact_Matches_1].[GF]" caption="GF" attribute="1" defaultMemberUniqueName="[Fact_Matches_1].[GF].[All]" allUniqueName="[Fact_Matches_1].[GF].[All]" dimensionUniqueName="[Fact_Matches_1]" displayFolder="" count="0" memberValueDatatype="20" unbalanced="0"/>
    <cacheHierarchy uniqueName="[Fact_Matches_1].[GA]" caption="GA" attribute="1" defaultMemberUniqueName="[Fact_Matches_1].[GA].[All]" allUniqueName="[Fact_Matches_1].[GA].[All]" dimensionUniqueName="[Fact_Matches_1]" displayFolder="" count="0" memberValueDatatype="20" unbalanced="0"/>
    <cacheHierarchy uniqueName="[Fact_Matches_1].[Poss]" caption="Poss" attribute="1" defaultMemberUniqueName="[Fact_Matches_1].[Poss].[All]" allUniqueName="[Fact_Matches_1].[Poss].[All]" dimensionUniqueName="[Fact_Matches_1]" displayFolder="" count="0" memberValueDatatype="20" unbalanced="0"/>
    <cacheHierarchy uniqueName="[Fact_Matches_1].[Attendance]" caption="Attendance" attribute="1" defaultMemberUniqueName="[Fact_Matches_1].[Attendance].[All]" allUniqueName="[Fact_Matches_1].[Attendance].[All]" dimensionUniqueName="[Fact_Matches_1]" displayFolder="" count="0" memberValueDatatype="20" unbalanced="0"/>
    <cacheHierarchy uniqueName="[Fact_Matches_1].[Opp Formation]" caption="Opp Formation" attribute="1" defaultMemberUniqueName="[Fact_Matches_1].[Opp Formation].[All]" allUniqueName="[Fact_Matches_1].[Opp Formation].[All]" dimensionUniqueName="[Fact_Matches_1]" displayFolder="" count="0" memberValueDatatype="130" unbalanced="0"/>
    <cacheHierarchy uniqueName="[Fact_Matches_1].[Date_key]" caption="Date_key" attribute="1" defaultMemberUniqueName="[Fact_Matches_1].[Date_key].[All]" allUniqueName="[Fact_Matches_1].[Date_key].[All]" dimensionUniqueName="[Fact_Matches_1]" displayFolder="" count="0" memberValueDatatype="20" unbalanced="0"/>
    <cacheHierarchy uniqueName="[Fact_Matches_1].[Season_key]" caption="Season_key" attribute="1" defaultMemberUniqueName="[Fact_Matches_1].[Season_key].[All]" allUniqueName="[Fact_Matches_1].[Season_key].[All]" dimensionUniqueName="[Fact_Matches_1]" displayFolder="" count="0" memberValueDatatype="20" unbalanced="0"/>
    <cacheHierarchy uniqueName="[Fact_Matches_1].[Comp_key]" caption="Comp_key" attribute="1" defaultMemberUniqueName="[Fact_Matches_1].[Comp_key].[All]" allUniqueName="[Fact_Matches_1].[Comp_key].[All]" dimensionUniqueName="[Fact_Matches_1]" displayFolder="" count="0" memberValueDatatype="20" unbalanced="0"/>
    <cacheHierarchy uniqueName="[Fact_Matches_1].[Venue_key]" caption="Venue_key" attribute="1" defaultMemberUniqueName="[Fact_Matches_1].[Venue_key].[All]" allUniqueName="[Fact_Matches_1].[Venue_key].[All]" dimensionUniqueName="[Fact_Matches_1]" displayFolder="" count="0" memberValueDatatype="20" unbalanced="0"/>
    <cacheHierarchy uniqueName="[Fact_Matches_1].[Opponent_key]" caption="Opponent_key" attribute="1" defaultMemberUniqueName="[Fact_Matches_1].[Opponent_key].[All]" allUniqueName="[Fact_Matches_1].[Opponent_key].[All]" dimensionUniqueName="[Fact_Matches_1]" displayFolder="" count="0" memberValueDatatype="20" unbalanced="0"/>
    <cacheHierarchy uniqueName="[Fact_Matches_1].[Captain_key]" caption="Captain_key" attribute="1" defaultMemberUniqueName="[Fact_Matches_1].[Captain_key].[All]" allUniqueName="[Fact_Matches_1].[Captain_key].[All]" dimensionUniqueName="[Fact_Matches_1]" displayFolder="" count="0" memberValueDatatype="20" unbalanced="0"/>
    <cacheHierarchy uniqueName="[Fact_Matches_1].[Formation_key]" caption="Formation_key" attribute="1" defaultMemberUniqueName="[Fact_Matches_1].[Formation_key].[All]" allUniqueName="[Fact_Matches_1].[Formation_key].[All]" dimensionUniqueName="[Fact_Matches_1]" displayFolder="" count="0" memberValueDatatype="20" unbalanced="0"/>
    <cacheHierarchy uniqueName="[Fact_Matches_1].[Season_Type]" caption="Season_Type" attribute="1" defaultMemberUniqueName="[Fact_Matches_1].[Season_Type].[All]" allUniqueName="[Fact_Matches_1].[Season_Type].[All]" dimensionUniqueName="[Fact_Matches_1]"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Fact_Matches_1]" caption="__XL_Count Fact_Matches_1" measure="1" displayFolder="" measureGroup="Fact_Matches_1" count="0" hidden="1"/>
    <cacheHierarchy uniqueName="[Measures].[__XL_Count Dim_Date]" caption="__XL_Count Dim_Date" measure="1" displayFolder="" measureGroup="Dim_Date" count="0" hidden="1"/>
    <cacheHierarchy uniqueName="[Measures].[__XL_Count Dim_Comp]" caption="__XL_Count Dim_Comp" measure="1" displayFolder="" measureGroup="Dim_Comp" count="0" hidden="1"/>
    <cacheHierarchy uniqueName="[Measures].[__XL_Count Dim_Opponent]" caption="__XL_Count Dim_Opponent" measure="1" displayFolder="" measureGroup="Dim_Opponent" count="0" hidden="1"/>
    <cacheHierarchy uniqueName="[Measures].[__XL_Count Dim_Venue]" caption="__XL_Count Dim_Venue" measure="1" displayFolder="" measureGroup="Dim_Venue" count="0" hidden="1"/>
    <cacheHierarchy uniqueName="[Measures].[__XL_Count Dim_Captain]" caption="__XL_Count Dim_Captain" measure="1" displayFolder="" measureGroup="Dim_Captain" count="0" hidden="1"/>
    <cacheHierarchy uniqueName="[Measures].[__XL_Count Dim_Formation]" caption="__XL_Count Dim_Formation" measure="1" displayFolder="" measureGroup="Dim_Formation" count="0" hidden="1"/>
    <cacheHierarchy uniqueName="[Measures].[__XL_Count Dim_Season]" caption="__XL_Count Dim_Season" measure="1" displayFolder="" measureGroup="Dim_Season"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Result]" caption="Count of Result" measure="1" displayFolder="" measureGroup="Fact_Matches_1" count="0" hidden="1">
      <extLst>
        <ext xmlns:x15="http://schemas.microsoft.com/office/spreadsheetml/2010/11/main" uri="{B97F6D7D-B522-45F9-BDA1-12C45D357490}">
          <x15:cacheHierarchy aggregatedColumn="38"/>
        </ext>
      </extLst>
    </cacheHierarchy>
    <cacheHierarchy uniqueName="[Measures].[Sum of GF]" caption="Sum of GF" measure="1" displayFolder="" measureGroup="Fact_Matches_1" count="0" hidden="1">
      <extLst>
        <ext xmlns:x15="http://schemas.microsoft.com/office/spreadsheetml/2010/11/main" uri="{B97F6D7D-B522-45F9-BDA1-12C45D357490}">
          <x15:cacheHierarchy aggregatedColumn="39"/>
        </ext>
      </extLst>
    </cacheHierarchy>
    <cacheHierarchy uniqueName="[Measures].[Sum of GA]" caption="Sum of GA" measure="1" displayFolder="" measureGroup="Fact_Matches_1" count="0" hidden="1">
      <extLst>
        <ext xmlns:x15="http://schemas.microsoft.com/office/spreadsheetml/2010/11/main" uri="{B97F6D7D-B522-45F9-BDA1-12C45D357490}">
          <x15:cacheHierarchy aggregatedColumn="40"/>
        </ext>
      </extLst>
    </cacheHierarchy>
    <cacheHierarchy uniqueName="[Measures].[Sum of Match ID]" caption="Sum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Count of Match ID]" caption="Count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Sum of Poss]" caption="Sum of Poss" measure="1" displayFolder="" measureGroup="Fact_Matches_1" count="0" hidden="1">
      <extLst>
        <ext xmlns:x15="http://schemas.microsoft.com/office/spreadsheetml/2010/11/main" uri="{B97F6D7D-B522-45F9-BDA1-12C45D357490}">
          <x15:cacheHierarchy aggregatedColumn="41"/>
        </ext>
      </extLst>
    </cacheHierarchy>
    <cacheHierarchy uniqueName="[Measures].[Average of Poss]" caption="Average of Poss" measure="1" displayFolder="" measureGroup="Fact_Matches_1" count="0" hidden="1">
      <extLst>
        <ext xmlns:x15="http://schemas.microsoft.com/office/spreadsheetml/2010/11/main" uri="{B97F6D7D-B522-45F9-BDA1-12C45D357490}">
          <x15:cacheHierarchy aggregatedColumn="41"/>
        </ext>
      </extLst>
    </cacheHierarchy>
    <cacheHierarchy uniqueName="[Measures].[Sum of Attendance]" caption="Sum of Attendance" measure="1" displayFolder="" measureGroup="Fact_Matches_1" count="0" oneField="1" hidden="1">
      <fieldsUsage count="1">
        <fieldUsage x="4"/>
      </fieldsUsage>
      <extLst>
        <ext xmlns:x15="http://schemas.microsoft.com/office/spreadsheetml/2010/11/main" uri="{B97F6D7D-B522-45F9-BDA1-12C45D357490}">
          <x15:cacheHierarchy aggregatedColumn="42"/>
        </ext>
      </extLst>
    </cacheHierarchy>
    <cacheHierarchy uniqueName="[Measures].[Count of Attendance]" caption="Count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Comp]" caption="Count of Comp" measure="1" displayFolder="" measureGroup="Dim_Comp" count="0" hidden="1">
      <extLst>
        <ext xmlns:x15="http://schemas.microsoft.com/office/spreadsheetml/2010/11/main" uri="{B97F6D7D-B522-45F9-BDA1-12C45D357490}">
          <x15:cacheHierarchy aggregatedColumn="19"/>
        </ext>
      </extLst>
    </cacheHierarchy>
    <cacheHierarchy uniqueName="[Measures].[Distinct Count of Match ID]" caption="Distinct Count of Match ID" measure="1" displayFolder="" measureGroup="Fact_Matches_1" count="0" hidden="1">
      <extLst>
        <ext xmlns:x15="http://schemas.microsoft.com/office/spreadsheetml/2010/11/main" uri="{B97F6D7D-B522-45F9-BDA1-12C45D357490}">
          <x15:cacheHierarchy aggregatedColumn="36"/>
        </ext>
      </extLst>
    </cacheHierarchy>
  </cacheHierarchies>
  <kpis count="0"/>
  <dimensions count="10">
    <dimension name="Data" uniqueName="[Data]" caption="Data"/>
    <dimension name="Dim_Captain" uniqueName="[Dim_Captain]" caption="Dim_Captain"/>
    <dimension name="Dim_Comp" uniqueName="[Dim_Comp]" caption="Dim_Comp"/>
    <dimension name="Dim_Date" uniqueName="[Dim_Date]" caption="Dim_Date"/>
    <dimension name="Dim_Formation" uniqueName="[Dim_Formation]" caption="Dim_Formation"/>
    <dimension name="Dim_Opponent" uniqueName="[Dim_Opponent]" caption="Dim_Opponent"/>
    <dimension name="Dim_Season" uniqueName="[Dim_Season]" caption="Dim_Season"/>
    <dimension name="Dim_Venue" uniqueName="[Dim_Venue]" caption="Dim_Venue"/>
    <dimension name="Fact_Matches_1" uniqueName="[Fact_Matches_1]" caption="Fact_Matches_1"/>
    <dimension measure="1" name="Measures" uniqueName="[Measures]" caption="Measures"/>
  </dimensions>
  <measureGroups count="9">
    <measureGroup name="Data" caption="Data"/>
    <measureGroup name="Dim_Captain" caption="Dim_Captain"/>
    <measureGroup name="Dim_Comp" caption="Dim_Comp"/>
    <measureGroup name="Dim_Date" caption="Dim_Date"/>
    <measureGroup name="Dim_Formation" caption="Dim_Formation"/>
    <measureGroup name="Dim_Opponent" caption="Dim_Opponent"/>
    <measureGroup name="Dim_Season" caption="Dim_Season"/>
    <measureGroup name="Dim_Venue" caption="Dim_Venue"/>
    <measureGroup name="Fact_Matches_1" caption="Fact_Matches_1"/>
  </measureGroups>
  <maps count="16">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 refreshedDate="46086.538250115744" backgroundQuery="1" createdVersion="8" refreshedVersion="8" minRefreshableVersion="3" recordCount="0" supportSubquery="1" supportAdvancedDrill="1" xr:uid="{4924E120-CF00-4787-ACD9-B47234C1E106}">
  <cacheSource type="external" connectionId="10"/>
  <cacheFields count="4">
    <cacheField name="[Dim_Comp].[Comp].[Comp]" caption="Comp" numFmtId="0" hierarchy="19" level="1">
      <sharedItems count="6">
        <s v="Champions Lg"/>
        <s v="Copa del Rey"/>
        <s v="Europa Lg"/>
        <s v="La Liga"/>
        <s v="Supercopa de España"/>
        <s v="UEFA Super Cup"/>
      </sharedItems>
    </cacheField>
    <cacheField name="[Measures].[Sum of GF]" caption="Sum of GF" numFmtId="0" hierarchy="64" level="32767"/>
    <cacheField name="[Measures].[Sum of GA]" caption="Sum of GA" numFmtId="0" hierarchy="65" level="32767"/>
    <cacheField name="[Dim_Season].[Season].[Season]" caption="Season" numFmtId="0" hierarchy="33" level="1">
      <sharedItems containsSemiMixedTypes="0" containsNonDate="0" containsString="0"/>
    </cacheField>
  </cacheFields>
  <cacheHierarchies count="74">
    <cacheHierarchy uniqueName="[Data].[Match ID]" caption="Match ID" attribute="1" defaultMemberUniqueName="[Data].[Match ID].[All]" allUniqueName="[Data].[Match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Season]" caption="Season" attribute="1" defaultMemberUniqueName="[Data].[Season].[All]" allUniqueName="[Data].[Season].[All]" dimensionUniqueName="[Data]" displayFolder="" count="2" memberValueDatatype="130" unbalanced="0"/>
    <cacheHierarchy uniqueName="[Data].[Time]" caption="Time" attribute="1" time="1" defaultMemberUniqueName="[Data].[Time].[All]" allUniqueName="[Data].[Time].[All]" dimensionUniqueName="[Data]" displayFolder="" count="0" memberValueDatatype="7" unbalanced="0"/>
    <cacheHierarchy uniqueName="[Data].[Comp]" caption="Comp" attribute="1" defaultMemberUniqueName="[Data].[Comp].[All]" allUniqueName="[Data].[Comp].[All]" dimensionUniqueName="[Data]" displayFolder="" count="0" memberValueDatatype="130" unbalanced="0"/>
    <cacheHierarchy uniqueName="[Data].[Round]" caption="Round" attribute="1" defaultMemberUniqueName="[Data].[Round].[All]" allUniqueName="[Data].[Round].[All]" dimensionUniqueName="[Data]" displayFolder="" count="0" memberValueDatatype="130" unbalanced="0"/>
    <cacheHierarchy uniqueName="[Data].[Venue]" caption="Venue" attribute="1" defaultMemberUniqueName="[Data].[Venue].[All]" allUniqueName="[Data].[Venue].[All]" dimensionUniqueName="[Data]" displayFolder="" count="0" memberValueDatatype="130" unbalanced="0"/>
    <cacheHierarchy uniqueName="[Data].[Result]" caption="Result" attribute="1" defaultMemberUniqueName="[Data].[Result].[All]" allUniqueName="[Data].[Result].[All]" dimensionUniqueName="[Data]" displayFolder="" count="0" memberValueDatatype="130" unbalanced="0"/>
    <cacheHierarchy uniqueName="[Data].[GF]" caption="GF" attribute="1" defaultMemberUniqueName="[Data].[GF].[All]" allUniqueName="[Data].[GF].[All]" dimensionUniqueName="[Data]" displayFolder="" count="0" memberValueDatatype="20" unbalanced="0"/>
    <cacheHierarchy uniqueName="[Data].[GA]" caption="GA" attribute="1" defaultMemberUniqueName="[Data].[GA].[All]" allUniqueName="[Data].[GA].[All]" dimensionUniqueName="[Data]" displayFolder="" count="0" memberValueDatatype="20" unbalanced="0"/>
    <cacheHierarchy uniqueName="[Data].[Opponent]" caption="Opponent" attribute="1" defaultMemberUniqueName="[Data].[Opponent].[All]" allUniqueName="[Data].[Opponent].[All]" dimensionUniqueName="[Data]" displayFolder="" count="0" memberValueDatatype="130" unbalanced="0"/>
    <cacheHierarchy uniqueName="[Data].[Poss]" caption="Poss" attribute="1" defaultMemberUniqueName="[Data].[Poss].[All]" allUniqueName="[Data].[Poss].[All]" dimensionUniqueName="[Data]" displayFolder="" count="0" memberValueDatatype="20" unbalanced="0"/>
    <cacheHierarchy uniqueName="[Data].[Attendance]" caption="Attendance" attribute="1" defaultMemberUniqueName="[Data].[Attendance].[All]" allUniqueName="[Data].[Attendance].[All]" dimensionUniqueName="[Data]" displayFolder="" count="0" memberValueDatatype="20" unbalanced="0"/>
    <cacheHierarchy uniqueName="[Data].[Captain]" caption="Captain" attribute="1" defaultMemberUniqueName="[Data].[Captain].[All]" allUniqueName="[Data].[Captain].[All]" dimensionUniqueName="[Data]" displayFolder="" count="0" memberValueDatatype="130" unbalanced="0"/>
    <cacheHierarchy uniqueName="[Data].[Formation]" caption="Formation" attribute="1" defaultMemberUniqueName="[Data].[Formation].[All]" allUniqueName="[Data].[Formation].[All]" dimensionUniqueName="[Data]" displayFolder="" count="0" memberValueDatatype="130" unbalanced="0"/>
    <cacheHierarchy uniqueName="[Data].[Opp Formation]" caption="Opp Formation" attribute="1" defaultMemberUniqueName="[Data].[Opp Formation].[All]" allUniqueName="[Data].[Opp Formation].[All]" dimensionUniqueName="[Data]" displayFolder="" count="0" memberValueDatatype="130" unbalanced="0"/>
    <cacheHierarchy uniqueName="[Dim_Captain].[Captain_key]" caption="Captain_key" attribute="1" defaultMemberUniqueName="[Dim_Captain].[Captain_key].[All]" allUniqueName="[Dim_Captain].[Captain_key].[All]" dimensionUniqueName="[Dim_Captain]" displayFolder="" count="0" memberValueDatatype="20" unbalanced="0"/>
    <cacheHierarchy uniqueName="[Dim_Captain].[Captain]" caption="Captain" attribute="1" defaultMemberUniqueName="[Dim_Captain].[Captain].[All]" allUniqueName="[Dim_Captain].[Captain].[All]" dimensionUniqueName="[Dim_Captain]" displayFolder="" count="0" memberValueDatatype="130" unbalanced="0"/>
    <cacheHierarchy uniqueName="[Dim_Comp].[Comp_key]" caption="Comp_key" attribute="1" defaultMemberUniqueName="[Dim_Comp].[Comp_key].[All]" allUniqueName="[Dim_Comp].[Comp_key].[All]" dimensionUniqueName="[Dim_Comp]" displayFolder="" count="0" memberValueDatatype="20" unbalanced="0"/>
    <cacheHierarchy uniqueName="[Dim_Comp].[Comp]" caption="Comp" attribute="1" defaultMemberUniqueName="[Dim_Comp].[Comp].[All]" allUniqueName="[Dim_Comp].[Comp].[All]" dimensionUniqueName="[Dim_Comp]" displayFolder="" count="2" memberValueDatatype="130" unbalanced="0">
      <fieldsUsage count="2">
        <fieldUsage x="-1"/>
        <fieldUsage x="0"/>
      </fieldsUsage>
    </cacheHierarchy>
    <cacheHierarchy uniqueName="[Dim_Date].[Date_key]" caption="Date_key" attribute="1" defaultMemberUniqueName="[Dim_Date].[Date_key].[All]" allUniqueName="[Dim_Date].[Date_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Time]" caption="Time" attribute="1" time="1" defaultMemberUniqueName="[Dim_Date].[Time].[All]" allUniqueName="[Dim_Date].[Tim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Formation].[Formation_key]" caption="Formation_key" attribute="1" defaultMemberUniqueName="[Dim_Formation].[Formation_key].[All]" allUniqueName="[Dim_Formation].[Formation_key].[All]" dimensionUniqueName="[Dim_Formation]" displayFolder="" count="0" memberValueDatatype="20" unbalanced="0"/>
    <cacheHierarchy uniqueName="[Dim_Formation].[Formation]" caption="Formation" attribute="1" defaultMemberUniqueName="[Dim_Formation].[Formation].[All]" allUniqueName="[Dim_Formation].[Formation].[All]" dimensionUniqueName="[Dim_Formation]" displayFolder="" count="0" memberValueDatatype="130" unbalanced="0"/>
    <cacheHierarchy uniqueName="[Dim_Opponent].[Opponent]" caption="Opponent" attribute="1" defaultMemberUniqueName="[Dim_Opponent].[Opponent].[All]" allUniqueName="[Dim_Opponent].[Opponent].[All]" dimensionUniqueName="[Dim_Opponent]" displayFolder="" count="0" memberValueDatatype="130" unbalanced="0"/>
    <cacheHierarchy uniqueName="[Dim_Opponent].[Opponent_key]" caption="Opponent_key" attribute="1" defaultMemberUniqueName="[Dim_Opponent].[Opponent_key].[All]" allUniqueName="[Dim_Opponent].[Opponent_key].[All]" dimensionUniqueName="[Dim_Opponent]" displayFolder="" count="0" memberValueDatatype="20" unbalanced="0"/>
    <cacheHierarchy uniqueName="[Dim_Season].[Season_key]" caption="Season_key" attribute="1" defaultMemberUniqueName="[Dim_Season].[Season_key].[All]" allUniqueName="[Dim_Season].[Season_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3"/>
      </fieldsUsage>
    </cacheHierarchy>
    <cacheHierarchy uniqueName="[Dim_Venue].[Venue_key]" caption="Venue_key" attribute="1" defaultMemberUniqueName="[Dim_Venue].[Venue_key].[All]" allUniqueName="[Dim_Venue].[Venue_key].[All]" dimensionUniqueName="[Dim_Venue]" displayFolder="" count="0" memberValueDatatype="20" unbalanced="0"/>
    <cacheHierarchy uniqueName="[Dim_Venue].[Venue]" caption="Venue" attribute="1" defaultMemberUniqueName="[Dim_Venue].[Venue].[All]" allUniqueName="[Dim_Venue].[Venue].[All]" dimensionUniqueName="[Dim_Venue]" displayFolder="" count="2" memberValueDatatype="130" unbalanced="0"/>
    <cacheHierarchy uniqueName="[Fact_Matches_1].[Match ID]" caption="Match ID" attribute="1" defaultMemberUniqueName="[Fact_Matches_1].[Match ID].[All]" allUniqueName="[Fact_Matches_1].[Match ID].[All]" dimensionUniqueName="[Fact_Matches_1]" displayFolder="" count="0" memberValueDatatype="20" unbalanced="0"/>
    <cacheHierarchy uniqueName="[Fact_Matches_1].[Round]" caption="Round" attribute="1" defaultMemberUniqueName="[Fact_Matches_1].[Round].[All]" allUniqueName="[Fact_Matches_1].[Round].[All]" dimensionUniqueName="[Fact_Matches_1]" displayFolder="" count="0" memberValueDatatype="130" unbalanced="0"/>
    <cacheHierarchy uniqueName="[Fact_Matches_1].[Result]" caption="Result" attribute="1" defaultMemberUniqueName="[Fact_Matches_1].[Result].[All]" allUniqueName="[Fact_Matches_1].[Result].[All]" dimensionUniqueName="[Fact_Matches_1]" displayFolder="" count="0" memberValueDatatype="130" unbalanced="0"/>
    <cacheHierarchy uniqueName="[Fact_Matches_1].[GF]" caption="GF" attribute="1" defaultMemberUniqueName="[Fact_Matches_1].[GF].[All]" allUniqueName="[Fact_Matches_1].[GF].[All]" dimensionUniqueName="[Fact_Matches_1]" displayFolder="" count="0" memberValueDatatype="20" unbalanced="0"/>
    <cacheHierarchy uniqueName="[Fact_Matches_1].[GA]" caption="GA" attribute="1" defaultMemberUniqueName="[Fact_Matches_1].[GA].[All]" allUniqueName="[Fact_Matches_1].[GA].[All]" dimensionUniqueName="[Fact_Matches_1]" displayFolder="" count="0" memberValueDatatype="20" unbalanced="0"/>
    <cacheHierarchy uniqueName="[Fact_Matches_1].[Poss]" caption="Poss" attribute="1" defaultMemberUniqueName="[Fact_Matches_1].[Poss].[All]" allUniqueName="[Fact_Matches_1].[Poss].[All]" dimensionUniqueName="[Fact_Matches_1]" displayFolder="" count="0" memberValueDatatype="20" unbalanced="0"/>
    <cacheHierarchy uniqueName="[Fact_Matches_1].[Attendance]" caption="Attendance" attribute="1" defaultMemberUniqueName="[Fact_Matches_1].[Attendance].[All]" allUniqueName="[Fact_Matches_1].[Attendance].[All]" dimensionUniqueName="[Fact_Matches_1]" displayFolder="" count="0" memberValueDatatype="20" unbalanced="0"/>
    <cacheHierarchy uniqueName="[Fact_Matches_1].[Opp Formation]" caption="Opp Formation" attribute="1" defaultMemberUniqueName="[Fact_Matches_1].[Opp Formation].[All]" allUniqueName="[Fact_Matches_1].[Opp Formation].[All]" dimensionUniqueName="[Fact_Matches_1]" displayFolder="" count="0" memberValueDatatype="130" unbalanced="0"/>
    <cacheHierarchy uniqueName="[Fact_Matches_1].[Date_key]" caption="Date_key" attribute="1" defaultMemberUniqueName="[Fact_Matches_1].[Date_key].[All]" allUniqueName="[Fact_Matches_1].[Date_key].[All]" dimensionUniqueName="[Fact_Matches_1]" displayFolder="" count="0" memberValueDatatype="20" unbalanced="0"/>
    <cacheHierarchy uniqueName="[Fact_Matches_1].[Season_key]" caption="Season_key" attribute="1" defaultMemberUniqueName="[Fact_Matches_1].[Season_key].[All]" allUniqueName="[Fact_Matches_1].[Season_key].[All]" dimensionUniqueName="[Fact_Matches_1]" displayFolder="" count="0" memberValueDatatype="20" unbalanced="0"/>
    <cacheHierarchy uniqueName="[Fact_Matches_1].[Comp_key]" caption="Comp_key" attribute="1" defaultMemberUniqueName="[Fact_Matches_1].[Comp_key].[All]" allUniqueName="[Fact_Matches_1].[Comp_key].[All]" dimensionUniqueName="[Fact_Matches_1]" displayFolder="" count="0" memberValueDatatype="20" unbalanced="0"/>
    <cacheHierarchy uniqueName="[Fact_Matches_1].[Venue_key]" caption="Venue_key" attribute="1" defaultMemberUniqueName="[Fact_Matches_1].[Venue_key].[All]" allUniqueName="[Fact_Matches_1].[Venue_key].[All]" dimensionUniqueName="[Fact_Matches_1]" displayFolder="" count="0" memberValueDatatype="20" unbalanced="0"/>
    <cacheHierarchy uniqueName="[Fact_Matches_1].[Opponent_key]" caption="Opponent_key" attribute="1" defaultMemberUniqueName="[Fact_Matches_1].[Opponent_key].[All]" allUniqueName="[Fact_Matches_1].[Opponent_key].[All]" dimensionUniqueName="[Fact_Matches_1]" displayFolder="" count="0" memberValueDatatype="20" unbalanced="0"/>
    <cacheHierarchy uniqueName="[Fact_Matches_1].[Captain_key]" caption="Captain_key" attribute="1" defaultMemberUniqueName="[Fact_Matches_1].[Captain_key].[All]" allUniqueName="[Fact_Matches_1].[Captain_key].[All]" dimensionUniqueName="[Fact_Matches_1]" displayFolder="" count="0" memberValueDatatype="20" unbalanced="0"/>
    <cacheHierarchy uniqueName="[Fact_Matches_1].[Formation_key]" caption="Formation_key" attribute="1" defaultMemberUniqueName="[Fact_Matches_1].[Formation_key].[All]" allUniqueName="[Fact_Matches_1].[Formation_key].[All]" dimensionUniqueName="[Fact_Matches_1]" displayFolder="" count="0" memberValueDatatype="20" unbalanced="0"/>
    <cacheHierarchy uniqueName="[Fact_Matches_1].[Season_Type]" caption="Season_Type" attribute="1" defaultMemberUniqueName="[Fact_Matches_1].[Season_Type].[All]" allUniqueName="[Fact_Matches_1].[Season_Type].[All]" dimensionUniqueName="[Fact_Matches_1]"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Fact_Matches_1]" caption="__XL_Count Fact_Matches_1" measure="1" displayFolder="" measureGroup="Fact_Matches_1" count="0" hidden="1"/>
    <cacheHierarchy uniqueName="[Measures].[__XL_Count Dim_Date]" caption="__XL_Count Dim_Date" measure="1" displayFolder="" measureGroup="Dim_Date" count="0" hidden="1"/>
    <cacheHierarchy uniqueName="[Measures].[__XL_Count Dim_Comp]" caption="__XL_Count Dim_Comp" measure="1" displayFolder="" measureGroup="Dim_Comp" count="0" hidden="1"/>
    <cacheHierarchy uniqueName="[Measures].[__XL_Count Dim_Opponent]" caption="__XL_Count Dim_Opponent" measure="1" displayFolder="" measureGroup="Dim_Opponent" count="0" hidden="1"/>
    <cacheHierarchy uniqueName="[Measures].[__XL_Count Dim_Venue]" caption="__XL_Count Dim_Venue" measure="1" displayFolder="" measureGroup="Dim_Venue" count="0" hidden="1"/>
    <cacheHierarchy uniqueName="[Measures].[__XL_Count Dim_Captain]" caption="__XL_Count Dim_Captain" measure="1" displayFolder="" measureGroup="Dim_Captain" count="0" hidden="1"/>
    <cacheHierarchy uniqueName="[Measures].[__XL_Count Dim_Formation]" caption="__XL_Count Dim_Formation" measure="1" displayFolder="" measureGroup="Dim_Formation" count="0" hidden="1"/>
    <cacheHierarchy uniqueName="[Measures].[__XL_Count Dim_Season]" caption="__XL_Count Dim_Season" measure="1" displayFolder="" measureGroup="Dim_Season"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Result]" caption="Count of Result" measure="1" displayFolder="" measureGroup="Fact_Matches_1" count="0" hidden="1">
      <extLst>
        <ext xmlns:x15="http://schemas.microsoft.com/office/spreadsheetml/2010/11/main" uri="{B97F6D7D-B522-45F9-BDA1-12C45D357490}">
          <x15:cacheHierarchy aggregatedColumn="38"/>
        </ext>
      </extLst>
    </cacheHierarchy>
    <cacheHierarchy uniqueName="[Measures].[Sum of GF]" caption="Sum of GF" measure="1" displayFolder="" measureGroup="Fact_Matches_1"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GA]" caption="Sum of GA" measure="1" displayFolder="" measureGroup="Fact_Matches_1"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Match ID]" caption="Sum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Count of Match ID]" caption="Count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Sum of Poss]" caption="Sum of Poss" measure="1" displayFolder="" measureGroup="Fact_Matches_1" count="0" hidden="1">
      <extLst>
        <ext xmlns:x15="http://schemas.microsoft.com/office/spreadsheetml/2010/11/main" uri="{B97F6D7D-B522-45F9-BDA1-12C45D357490}">
          <x15:cacheHierarchy aggregatedColumn="41"/>
        </ext>
      </extLst>
    </cacheHierarchy>
    <cacheHierarchy uniqueName="[Measures].[Average of Poss]" caption="Average of Poss" measure="1" displayFolder="" measureGroup="Fact_Matches_1" count="0" hidden="1">
      <extLst>
        <ext xmlns:x15="http://schemas.microsoft.com/office/spreadsheetml/2010/11/main" uri="{B97F6D7D-B522-45F9-BDA1-12C45D357490}">
          <x15:cacheHierarchy aggregatedColumn="41"/>
        </ext>
      </extLst>
    </cacheHierarchy>
    <cacheHierarchy uniqueName="[Measures].[Sum of Attendance]" caption="Sum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Attendance]" caption="Count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Comp]" caption="Count of Comp" measure="1" displayFolder="" measureGroup="Dim_Comp" count="0" hidden="1">
      <extLst>
        <ext xmlns:x15="http://schemas.microsoft.com/office/spreadsheetml/2010/11/main" uri="{B97F6D7D-B522-45F9-BDA1-12C45D357490}">
          <x15:cacheHierarchy aggregatedColumn="19"/>
        </ext>
      </extLst>
    </cacheHierarchy>
    <cacheHierarchy uniqueName="[Measures].[Distinct Count of Match ID]" caption="Distinct Count of Match ID" measure="1" displayFolder="" measureGroup="Fact_Matches_1" count="0" hidden="1">
      <extLst>
        <ext xmlns:x15="http://schemas.microsoft.com/office/spreadsheetml/2010/11/main" uri="{B97F6D7D-B522-45F9-BDA1-12C45D357490}">
          <x15:cacheHierarchy aggregatedColumn="36"/>
        </ext>
      </extLst>
    </cacheHierarchy>
  </cacheHierarchies>
  <kpis count="0"/>
  <dimensions count="10">
    <dimension name="Data" uniqueName="[Data]" caption="Data"/>
    <dimension name="Dim_Captain" uniqueName="[Dim_Captain]" caption="Dim_Captain"/>
    <dimension name="Dim_Comp" uniqueName="[Dim_Comp]" caption="Dim_Comp"/>
    <dimension name="Dim_Date" uniqueName="[Dim_Date]" caption="Dim_Date"/>
    <dimension name="Dim_Formation" uniqueName="[Dim_Formation]" caption="Dim_Formation"/>
    <dimension name="Dim_Opponent" uniqueName="[Dim_Opponent]" caption="Dim_Opponent"/>
    <dimension name="Dim_Season" uniqueName="[Dim_Season]" caption="Dim_Season"/>
    <dimension name="Dim_Venue" uniqueName="[Dim_Venue]" caption="Dim_Venue"/>
    <dimension name="Fact_Matches_1" uniqueName="[Fact_Matches_1]" caption="Fact_Matches_1"/>
    <dimension measure="1" name="Measures" uniqueName="[Measures]" caption="Measures"/>
  </dimensions>
  <measureGroups count="9">
    <measureGroup name="Data" caption="Data"/>
    <measureGroup name="Dim_Captain" caption="Dim_Captain"/>
    <measureGroup name="Dim_Comp" caption="Dim_Comp"/>
    <measureGroup name="Dim_Date" caption="Dim_Date"/>
    <measureGroup name="Dim_Formation" caption="Dim_Formation"/>
    <measureGroup name="Dim_Opponent" caption="Dim_Opponent"/>
    <measureGroup name="Dim_Season" caption="Dim_Season"/>
    <measureGroup name="Dim_Venue" caption="Dim_Venue"/>
    <measureGroup name="Fact_Matches_1" caption="Fact_Matches_1"/>
  </measureGroups>
  <maps count="16">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 refreshedDate="46086.538250694444" backgroundQuery="1" createdVersion="8" refreshedVersion="8" minRefreshableVersion="3" recordCount="0" supportSubquery="1" supportAdvancedDrill="1" xr:uid="{52C2EC45-FBA1-479E-BE0B-FA9E7182D6C9}">
  <cacheSource type="external" connectionId="10"/>
  <cacheFields count="4">
    <cacheField name="[Dim_Comp].[Comp].[Comp]" caption="Comp" numFmtId="0" hierarchy="19" level="1">
      <sharedItems count="6">
        <s v="Champions Lg"/>
        <s v="Copa del Rey"/>
        <s v="Europa Lg"/>
        <s v="La Liga"/>
        <s v="Supercopa de España"/>
        <s v="UEFA Super Cup"/>
      </sharedItems>
    </cacheField>
    <cacheField name="[Fact_Matches_1].[Result].[Result]" caption="Result" numFmtId="0" hierarchy="38" level="1">
      <sharedItems count="3">
        <s v="Draw"/>
        <s v="Lose"/>
        <s v="Win"/>
      </sharedItems>
    </cacheField>
    <cacheField name="[Measures].[Count of Result]" caption="Count of Result" numFmtId="0" hierarchy="63" level="32767"/>
    <cacheField name="[Dim_Season].[Season].[Season]" caption="Season" numFmtId="0" hierarchy="33" level="1">
      <sharedItems containsSemiMixedTypes="0" containsNonDate="0" containsString="0"/>
    </cacheField>
  </cacheFields>
  <cacheHierarchies count="74">
    <cacheHierarchy uniqueName="[Data].[Match ID]" caption="Match ID" attribute="1" defaultMemberUniqueName="[Data].[Match ID].[All]" allUniqueName="[Data].[Match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Season]" caption="Season" attribute="1" defaultMemberUniqueName="[Data].[Season].[All]" allUniqueName="[Data].[Season].[All]" dimensionUniqueName="[Data]" displayFolder="" count="2" memberValueDatatype="130" unbalanced="0"/>
    <cacheHierarchy uniqueName="[Data].[Time]" caption="Time" attribute="1" time="1" defaultMemberUniqueName="[Data].[Time].[All]" allUniqueName="[Data].[Time].[All]" dimensionUniqueName="[Data]" displayFolder="" count="0" memberValueDatatype="7" unbalanced="0"/>
    <cacheHierarchy uniqueName="[Data].[Comp]" caption="Comp" attribute="1" defaultMemberUniqueName="[Data].[Comp].[All]" allUniqueName="[Data].[Comp].[All]" dimensionUniqueName="[Data]" displayFolder="" count="0" memberValueDatatype="130" unbalanced="0"/>
    <cacheHierarchy uniqueName="[Data].[Round]" caption="Round" attribute="1" defaultMemberUniqueName="[Data].[Round].[All]" allUniqueName="[Data].[Round].[All]" dimensionUniqueName="[Data]" displayFolder="" count="0" memberValueDatatype="130" unbalanced="0"/>
    <cacheHierarchy uniqueName="[Data].[Venue]" caption="Venue" attribute="1" defaultMemberUniqueName="[Data].[Venue].[All]" allUniqueName="[Data].[Venue].[All]" dimensionUniqueName="[Data]" displayFolder="" count="0" memberValueDatatype="130" unbalanced="0"/>
    <cacheHierarchy uniqueName="[Data].[Result]" caption="Result" attribute="1" defaultMemberUniqueName="[Data].[Result].[All]" allUniqueName="[Data].[Result].[All]" dimensionUniqueName="[Data]" displayFolder="" count="0" memberValueDatatype="130" unbalanced="0"/>
    <cacheHierarchy uniqueName="[Data].[GF]" caption="GF" attribute="1" defaultMemberUniqueName="[Data].[GF].[All]" allUniqueName="[Data].[GF].[All]" dimensionUniqueName="[Data]" displayFolder="" count="0" memberValueDatatype="20" unbalanced="0"/>
    <cacheHierarchy uniqueName="[Data].[GA]" caption="GA" attribute="1" defaultMemberUniqueName="[Data].[GA].[All]" allUniqueName="[Data].[GA].[All]" dimensionUniqueName="[Data]" displayFolder="" count="0" memberValueDatatype="20" unbalanced="0"/>
    <cacheHierarchy uniqueName="[Data].[Opponent]" caption="Opponent" attribute="1" defaultMemberUniqueName="[Data].[Opponent].[All]" allUniqueName="[Data].[Opponent].[All]" dimensionUniqueName="[Data]" displayFolder="" count="0" memberValueDatatype="130" unbalanced="0"/>
    <cacheHierarchy uniqueName="[Data].[Poss]" caption="Poss" attribute="1" defaultMemberUniqueName="[Data].[Poss].[All]" allUniqueName="[Data].[Poss].[All]" dimensionUniqueName="[Data]" displayFolder="" count="0" memberValueDatatype="20" unbalanced="0"/>
    <cacheHierarchy uniqueName="[Data].[Attendance]" caption="Attendance" attribute="1" defaultMemberUniqueName="[Data].[Attendance].[All]" allUniqueName="[Data].[Attendance].[All]" dimensionUniqueName="[Data]" displayFolder="" count="0" memberValueDatatype="20" unbalanced="0"/>
    <cacheHierarchy uniqueName="[Data].[Captain]" caption="Captain" attribute="1" defaultMemberUniqueName="[Data].[Captain].[All]" allUniqueName="[Data].[Captain].[All]" dimensionUniqueName="[Data]" displayFolder="" count="0" memberValueDatatype="130" unbalanced="0"/>
    <cacheHierarchy uniqueName="[Data].[Formation]" caption="Formation" attribute="1" defaultMemberUniqueName="[Data].[Formation].[All]" allUniqueName="[Data].[Formation].[All]" dimensionUniqueName="[Data]" displayFolder="" count="0" memberValueDatatype="130" unbalanced="0"/>
    <cacheHierarchy uniqueName="[Data].[Opp Formation]" caption="Opp Formation" attribute="1" defaultMemberUniqueName="[Data].[Opp Formation].[All]" allUniqueName="[Data].[Opp Formation].[All]" dimensionUniqueName="[Data]" displayFolder="" count="0" memberValueDatatype="130" unbalanced="0"/>
    <cacheHierarchy uniqueName="[Dim_Captain].[Captain_key]" caption="Captain_key" attribute="1" defaultMemberUniqueName="[Dim_Captain].[Captain_key].[All]" allUniqueName="[Dim_Captain].[Captain_key].[All]" dimensionUniqueName="[Dim_Captain]" displayFolder="" count="0" memberValueDatatype="20" unbalanced="0"/>
    <cacheHierarchy uniqueName="[Dim_Captain].[Captain]" caption="Captain" attribute="1" defaultMemberUniqueName="[Dim_Captain].[Captain].[All]" allUniqueName="[Dim_Captain].[Captain].[All]" dimensionUniqueName="[Dim_Captain]" displayFolder="" count="0" memberValueDatatype="130" unbalanced="0"/>
    <cacheHierarchy uniqueName="[Dim_Comp].[Comp_key]" caption="Comp_key" attribute="1" defaultMemberUniqueName="[Dim_Comp].[Comp_key].[All]" allUniqueName="[Dim_Comp].[Comp_key].[All]" dimensionUniqueName="[Dim_Comp]" displayFolder="" count="0" memberValueDatatype="20" unbalanced="0"/>
    <cacheHierarchy uniqueName="[Dim_Comp].[Comp]" caption="Comp" attribute="1" defaultMemberUniqueName="[Dim_Comp].[Comp].[All]" allUniqueName="[Dim_Comp].[Comp].[All]" dimensionUniqueName="[Dim_Comp]" displayFolder="" count="2" memberValueDatatype="130" unbalanced="0">
      <fieldsUsage count="2">
        <fieldUsage x="-1"/>
        <fieldUsage x="0"/>
      </fieldsUsage>
    </cacheHierarchy>
    <cacheHierarchy uniqueName="[Dim_Date].[Date_key]" caption="Date_key" attribute="1" defaultMemberUniqueName="[Dim_Date].[Date_key].[All]" allUniqueName="[Dim_Date].[Date_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Time]" caption="Time" attribute="1" time="1" defaultMemberUniqueName="[Dim_Date].[Time].[All]" allUniqueName="[Dim_Date].[Tim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Formation].[Formation_key]" caption="Formation_key" attribute="1" defaultMemberUniqueName="[Dim_Formation].[Formation_key].[All]" allUniqueName="[Dim_Formation].[Formation_key].[All]" dimensionUniqueName="[Dim_Formation]" displayFolder="" count="0" memberValueDatatype="20" unbalanced="0"/>
    <cacheHierarchy uniqueName="[Dim_Formation].[Formation]" caption="Formation" attribute="1" defaultMemberUniqueName="[Dim_Formation].[Formation].[All]" allUniqueName="[Dim_Formation].[Formation].[All]" dimensionUniqueName="[Dim_Formation]" displayFolder="" count="0" memberValueDatatype="130" unbalanced="0"/>
    <cacheHierarchy uniqueName="[Dim_Opponent].[Opponent]" caption="Opponent" attribute="1" defaultMemberUniqueName="[Dim_Opponent].[Opponent].[All]" allUniqueName="[Dim_Opponent].[Opponent].[All]" dimensionUniqueName="[Dim_Opponent]" displayFolder="" count="0" memberValueDatatype="130" unbalanced="0"/>
    <cacheHierarchy uniqueName="[Dim_Opponent].[Opponent_key]" caption="Opponent_key" attribute="1" defaultMemberUniqueName="[Dim_Opponent].[Opponent_key].[All]" allUniqueName="[Dim_Opponent].[Opponent_key].[All]" dimensionUniqueName="[Dim_Opponent]" displayFolder="" count="0" memberValueDatatype="20" unbalanced="0"/>
    <cacheHierarchy uniqueName="[Dim_Season].[Season_key]" caption="Season_key" attribute="1" defaultMemberUniqueName="[Dim_Season].[Season_key].[All]" allUniqueName="[Dim_Season].[Season_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3"/>
      </fieldsUsage>
    </cacheHierarchy>
    <cacheHierarchy uniqueName="[Dim_Venue].[Venue_key]" caption="Venue_key" attribute="1" defaultMemberUniqueName="[Dim_Venue].[Venue_key].[All]" allUniqueName="[Dim_Venue].[Venue_key].[All]" dimensionUniqueName="[Dim_Venue]" displayFolder="" count="0" memberValueDatatype="20" unbalanced="0"/>
    <cacheHierarchy uniqueName="[Dim_Venue].[Venue]" caption="Venue" attribute="1" defaultMemberUniqueName="[Dim_Venue].[Venue].[All]" allUniqueName="[Dim_Venue].[Venue].[All]" dimensionUniqueName="[Dim_Venue]" displayFolder="" count="2" memberValueDatatype="130" unbalanced="0"/>
    <cacheHierarchy uniqueName="[Fact_Matches_1].[Match ID]" caption="Match ID" attribute="1" defaultMemberUniqueName="[Fact_Matches_1].[Match ID].[All]" allUniqueName="[Fact_Matches_1].[Match ID].[All]" dimensionUniqueName="[Fact_Matches_1]" displayFolder="" count="0" memberValueDatatype="20" unbalanced="0"/>
    <cacheHierarchy uniqueName="[Fact_Matches_1].[Round]" caption="Round" attribute="1" defaultMemberUniqueName="[Fact_Matches_1].[Round].[All]" allUniqueName="[Fact_Matches_1].[Round].[All]" dimensionUniqueName="[Fact_Matches_1]" displayFolder="" count="0" memberValueDatatype="130" unbalanced="0"/>
    <cacheHierarchy uniqueName="[Fact_Matches_1].[Result]" caption="Result" attribute="1" defaultMemberUniqueName="[Fact_Matches_1].[Result].[All]" allUniqueName="[Fact_Matches_1].[Result].[All]" dimensionUniqueName="[Fact_Matches_1]" displayFolder="" count="2" memberValueDatatype="130" unbalanced="0">
      <fieldsUsage count="2">
        <fieldUsage x="-1"/>
        <fieldUsage x="1"/>
      </fieldsUsage>
    </cacheHierarchy>
    <cacheHierarchy uniqueName="[Fact_Matches_1].[GF]" caption="GF" attribute="1" defaultMemberUniqueName="[Fact_Matches_1].[GF].[All]" allUniqueName="[Fact_Matches_1].[GF].[All]" dimensionUniqueName="[Fact_Matches_1]" displayFolder="" count="0" memberValueDatatype="20" unbalanced="0"/>
    <cacheHierarchy uniqueName="[Fact_Matches_1].[GA]" caption="GA" attribute="1" defaultMemberUniqueName="[Fact_Matches_1].[GA].[All]" allUniqueName="[Fact_Matches_1].[GA].[All]" dimensionUniqueName="[Fact_Matches_1]" displayFolder="" count="0" memberValueDatatype="20" unbalanced="0"/>
    <cacheHierarchy uniqueName="[Fact_Matches_1].[Poss]" caption="Poss" attribute="1" defaultMemberUniqueName="[Fact_Matches_1].[Poss].[All]" allUniqueName="[Fact_Matches_1].[Poss].[All]" dimensionUniqueName="[Fact_Matches_1]" displayFolder="" count="0" memberValueDatatype="20" unbalanced="0"/>
    <cacheHierarchy uniqueName="[Fact_Matches_1].[Attendance]" caption="Attendance" attribute="1" defaultMemberUniqueName="[Fact_Matches_1].[Attendance].[All]" allUniqueName="[Fact_Matches_1].[Attendance].[All]" dimensionUniqueName="[Fact_Matches_1]" displayFolder="" count="0" memberValueDatatype="20" unbalanced="0"/>
    <cacheHierarchy uniqueName="[Fact_Matches_1].[Opp Formation]" caption="Opp Formation" attribute="1" defaultMemberUniqueName="[Fact_Matches_1].[Opp Formation].[All]" allUniqueName="[Fact_Matches_1].[Opp Formation].[All]" dimensionUniqueName="[Fact_Matches_1]" displayFolder="" count="0" memberValueDatatype="130" unbalanced="0"/>
    <cacheHierarchy uniqueName="[Fact_Matches_1].[Date_key]" caption="Date_key" attribute="1" defaultMemberUniqueName="[Fact_Matches_1].[Date_key].[All]" allUniqueName="[Fact_Matches_1].[Date_key].[All]" dimensionUniqueName="[Fact_Matches_1]" displayFolder="" count="0" memberValueDatatype="20" unbalanced="0"/>
    <cacheHierarchy uniqueName="[Fact_Matches_1].[Season_key]" caption="Season_key" attribute="1" defaultMemberUniqueName="[Fact_Matches_1].[Season_key].[All]" allUniqueName="[Fact_Matches_1].[Season_key].[All]" dimensionUniqueName="[Fact_Matches_1]" displayFolder="" count="0" memberValueDatatype="20" unbalanced="0"/>
    <cacheHierarchy uniqueName="[Fact_Matches_1].[Comp_key]" caption="Comp_key" attribute="1" defaultMemberUniqueName="[Fact_Matches_1].[Comp_key].[All]" allUniqueName="[Fact_Matches_1].[Comp_key].[All]" dimensionUniqueName="[Fact_Matches_1]" displayFolder="" count="0" memberValueDatatype="20" unbalanced="0"/>
    <cacheHierarchy uniqueName="[Fact_Matches_1].[Venue_key]" caption="Venue_key" attribute="1" defaultMemberUniqueName="[Fact_Matches_1].[Venue_key].[All]" allUniqueName="[Fact_Matches_1].[Venue_key].[All]" dimensionUniqueName="[Fact_Matches_1]" displayFolder="" count="0" memberValueDatatype="20" unbalanced="0"/>
    <cacheHierarchy uniqueName="[Fact_Matches_1].[Opponent_key]" caption="Opponent_key" attribute="1" defaultMemberUniqueName="[Fact_Matches_1].[Opponent_key].[All]" allUniqueName="[Fact_Matches_1].[Opponent_key].[All]" dimensionUniqueName="[Fact_Matches_1]" displayFolder="" count="0" memberValueDatatype="20" unbalanced="0"/>
    <cacheHierarchy uniqueName="[Fact_Matches_1].[Captain_key]" caption="Captain_key" attribute="1" defaultMemberUniqueName="[Fact_Matches_1].[Captain_key].[All]" allUniqueName="[Fact_Matches_1].[Captain_key].[All]" dimensionUniqueName="[Fact_Matches_1]" displayFolder="" count="0" memberValueDatatype="20" unbalanced="0"/>
    <cacheHierarchy uniqueName="[Fact_Matches_1].[Formation_key]" caption="Formation_key" attribute="1" defaultMemberUniqueName="[Fact_Matches_1].[Formation_key].[All]" allUniqueName="[Fact_Matches_1].[Formation_key].[All]" dimensionUniqueName="[Fact_Matches_1]" displayFolder="" count="0" memberValueDatatype="20" unbalanced="0"/>
    <cacheHierarchy uniqueName="[Fact_Matches_1].[Season_Type]" caption="Season_Type" attribute="1" defaultMemberUniqueName="[Fact_Matches_1].[Season_Type].[All]" allUniqueName="[Fact_Matches_1].[Season_Type].[All]" dimensionUniqueName="[Fact_Matches_1]"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Fact_Matches_1]" caption="__XL_Count Fact_Matches_1" measure="1" displayFolder="" measureGroup="Fact_Matches_1" count="0" hidden="1"/>
    <cacheHierarchy uniqueName="[Measures].[__XL_Count Dim_Date]" caption="__XL_Count Dim_Date" measure="1" displayFolder="" measureGroup="Dim_Date" count="0" hidden="1"/>
    <cacheHierarchy uniqueName="[Measures].[__XL_Count Dim_Comp]" caption="__XL_Count Dim_Comp" measure="1" displayFolder="" measureGroup="Dim_Comp" count="0" hidden="1"/>
    <cacheHierarchy uniqueName="[Measures].[__XL_Count Dim_Opponent]" caption="__XL_Count Dim_Opponent" measure="1" displayFolder="" measureGroup="Dim_Opponent" count="0" hidden="1"/>
    <cacheHierarchy uniqueName="[Measures].[__XL_Count Dim_Venue]" caption="__XL_Count Dim_Venue" measure="1" displayFolder="" measureGroup="Dim_Venue" count="0" hidden="1"/>
    <cacheHierarchy uniqueName="[Measures].[__XL_Count Dim_Captain]" caption="__XL_Count Dim_Captain" measure="1" displayFolder="" measureGroup="Dim_Captain" count="0" hidden="1"/>
    <cacheHierarchy uniqueName="[Measures].[__XL_Count Dim_Formation]" caption="__XL_Count Dim_Formation" measure="1" displayFolder="" measureGroup="Dim_Formation" count="0" hidden="1"/>
    <cacheHierarchy uniqueName="[Measures].[__XL_Count Dim_Season]" caption="__XL_Count Dim_Season" measure="1" displayFolder="" measureGroup="Dim_Season"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Result]" caption="Count of Result" measure="1" displayFolder="" measureGroup="Fact_Matches_1"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GF]" caption="Sum of GF" measure="1" displayFolder="" measureGroup="Fact_Matches_1" count="0" hidden="1">
      <extLst>
        <ext xmlns:x15="http://schemas.microsoft.com/office/spreadsheetml/2010/11/main" uri="{B97F6D7D-B522-45F9-BDA1-12C45D357490}">
          <x15:cacheHierarchy aggregatedColumn="39"/>
        </ext>
      </extLst>
    </cacheHierarchy>
    <cacheHierarchy uniqueName="[Measures].[Sum of GA]" caption="Sum of GA" measure="1" displayFolder="" measureGroup="Fact_Matches_1" count="0" hidden="1">
      <extLst>
        <ext xmlns:x15="http://schemas.microsoft.com/office/spreadsheetml/2010/11/main" uri="{B97F6D7D-B522-45F9-BDA1-12C45D357490}">
          <x15:cacheHierarchy aggregatedColumn="40"/>
        </ext>
      </extLst>
    </cacheHierarchy>
    <cacheHierarchy uniqueName="[Measures].[Sum of Match ID]" caption="Sum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Count of Match ID]" caption="Count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Sum of Poss]" caption="Sum of Poss" measure="1" displayFolder="" measureGroup="Fact_Matches_1" count="0" hidden="1">
      <extLst>
        <ext xmlns:x15="http://schemas.microsoft.com/office/spreadsheetml/2010/11/main" uri="{B97F6D7D-B522-45F9-BDA1-12C45D357490}">
          <x15:cacheHierarchy aggregatedColumn="41"/>
        </ext>
      </extLst>
    </cacheHierarchy>
    <cacheHierarchy uniqueName="[Measures].[Average of Poss]" caption="Average of Poss" measure="1" displayFolder="" measureGroup="Fact_Matches_1" count="0" hidden="1">
      <extLst>
        <ext xmlns:x15="http://schemas.microsoft.com/office/spreadsheetml/2010/11/main" uri="{B97F6D7D-B522-45F9-BDA1-12C45D357490}">
          <x15:cacheHierarchy aggregatedColumn="41"/>
        </ext>
      </extLst>
    </cacheHierarchy>
    <cacheHierarchy uniqueName="[Measures].[Sum of Attendance]" caption="Sum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Attendance]" caption="Count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Comp]" caption="Count of Comp" measure="1" displayFolder="" measureGroup="Dim_Comp" count="0" hidden="1">
      <extLst>
        <ext xmlns:x15="http://schemas.microsoft.com/office/spreadsheetml/2010/11/main" uri="{B97F6D7D-B522-45F9-BDA1-12C45D357490}">
          <x15:cacheHierarchy aggregatedColumn="19"/>
        </ext>
      </extLst>
    </cacheHierarchy>
    <cacheHierarchy uniqueName="[Measures].[Distinct Count of Match ID]" caption="Distinct Count of Match ID" measure="1" displayFolder="" measureGroup="Fact_Matches_1" count="0" hidden="1">
      <extLst>
        <ext xmlns:x15="http://schemas.microsoft.com/office/spreadsheetml/2010/11/main" uri="{B97F6D7D-B522-45F9-BDA1-12C45D357490}">
          <x15:cacheHierarchy aggregatedColumn="36"/>
        </ext>
      </extLst>
    </cacheHierarchy>
  </cacheHierarchies>
  <kpis count="0"/>
  <dimensions count="10">
    <dimension name="Data" uniqueName="[Data]" caption="Data"/>
    <dimension name="Dim_Captain" uniqueName="[Dim_Captain]" caption="Dim_Captain"/>
    <dimension name="Dim_Comp" uniqueName="[Dim_Comp]" caption="Dim_Comp"/>
    <dimension name="Dim_Date" uniqueName="[Dim_Date]" caption="Dim_Date"/>
    <dimension name="Dim_Formation" uniqueName="[Dim_Formation]" caption="Dim_Formation"/>
    <dimension name="Dim_Opponent" uniqueName="[Dim_Opponent]" caption="Dim_Opponent"/>
    <dimension name="Dim_Season" uniqueName="[Dim_Season]" caption="Dim_Season"/>
    <dimension name="Dim_Venue" uniqueName="[Dim_Venue]" caption="Dim_Venue"/>
    <dimension name="Fact_Matches_1" uniqueName="[Fact_Matches_1]" caption="Fact_Matches_1"/>
    <dimension measure="1" name="Measures" uniqueName="[Measures]" caption="Measures"/>
  </dimensions>
  <measureGroups count="9">
    <measureGroup name="Data" caption="Data"/>
    <measureGroup name="Dim_Captain" caption="Dim_Captain"/>
    <measureGroup name="Dim_Comp" caption="Dim_Comp"/>
    <measureGroup name="Dim_Date" caption="Dim_Date"/>
    <measureGroup name="Dim_Formation" caption="Dim_Formation"/>
    <measureGroup name="Dim_Opponent" caption="Dim_Opponent"/>
    <measureGroup name="Dim_Season" caption="Dim_Season"/>
    <measureGroup name="Dim_Venue" caption="Dim_Venue"/>
    <measureGroup name="Fact_Matches_1" caption="Fact_Matches_1"/>
  </measureGroups>
  <maps count="16">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 refreshedDate="46086.538251157406" backgroundQuery="1" createdVersion="8" refreshedVersion="8" minRefreshableVersion="3" recordCount="0" supportSubquery="1" supportAdvancedDrill="1" xr:uid="{AF37B5FC-4BB6-4AED-914E-6658C59D4AA7}">
  <cacheSource type="external" connectionId="10"/>
  <cacheFields count="3">
    <cacheField name="[Dim_Season].[Season].[Season]" caption="Season" numFmtId="0" hierarchy="33" level="1">
      <sharedItems count="10">
        <s v="2015/2016"/>
        <s v="2016/2017"/>
        <s v="2017/2018"/>
        <s v="2018/2019"/>
        <s v="2019/2020"/>
        <s v="2020/2021"/>
        <s v="2021/2022"/>
        <s v="2022/2023"/>
        <s v="2023/2024"/>
        <s v="2024/2025"/>
      </sharedItems>
    </cacheField>
    <cacheField name="[Measures].[Sum of GF]" caption="Sum of GF" numFmtId="0" hierarchy="64" level="32767"/>
    <cacheField name="[Measures].[Sum of GA]" caption="Sum of GA" numFmtId="0" hierarchy="65" level="32767"/>
  </cacheFields>
  <cacheHierarchies count="74">
    <cacheHierarchy uniqueName="[Data].[Match ID]" caption="Match ID" attribute="1" defaultMemberUniqueName="[Data].[Match ID].[All]" allUniqueName="[Data].[Match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Season]" caption="Season" attribute="1" defaultMemberUniqueName="[Data].[Season].[All]" allUniqueName="[Data].[Season].[All]" dimensionUniqueName="[Data]" displayFolder="" count="2" memberValueDatatype="130" unbalanced="0"/>
    <cacheHierarchy uniqueName="[Data].[Time]" caption="Time" attribute="1" time="1" defaultMemberUniqueName="[Data].[Time].[All]" allUniqueName="[Data].[Time].[All]" dimensionUniqueName="[Data]" displayFolder="" count="0" memberValueDatatype="7" unbalanced="0"/>
    <cacheHierarchy uniqueName="[Data].[Comp]" caption="Comp" attribute="1" defaultMemberUniqueName="[Data].[Comp].[All]" allUniqueName="[Data].[Comp].[All]" dimensionUniqueName="[Data]" displayFolder="" count="0" memberValueDatatype="130" unbalanced="0"/>
    <cacheHierarchy uniqueName="[Data].[Round]" caption="Round" attribute="1" defaultMemberUniqueName="[Data].[Round].[All]" allUniqueName="[Data].[Round].[All]" dimensionUniqueName="[Data]" displayFolder="" count="0" memberValueDatatype="130" unbalanced="0"/>
    <cacheHierarchy uniqueName="[Data].[Venue]" caption="Venue" attribute="1" defaultMemberUniqueName="[Data].[Venue].[All]" allUniqueName="[Data].[Venue].[All]" dimensionUniqueName="[Data]" displayFolder="" count="0" memberValueDatatype="130" unbalanced="0"/>
    <cacheHierarchy uniqueName="[Data].[Result]" caption="Result" attribute="1" defaultMemberUniqueName="[Data].[Result].[All]" allUniqueName="[Data].[Result].[All]" dimensionUniqueName="[Data]" displayFolder="" count="0" memberValueDatatype="130" unbalanced="0"/>
    <cacheHierarchy uniqueName="[Data].[GF]" caption="GF" attribute="1" defaultMemberUniqueName="[Data].[GF].[All]" allUniqueName="[Data].[GF].[All]" dimensionUniqueName="[Data]" displayFolder="" count="0" memberValueDatatype="20" unbalanced="0"/>
    <cacheHierarchy uniqueName="[Data].[GA]" caption="GA" attribute="1" defaultMemberUniqueName="[Data].[GA].[All]" allUniqueName="[Data].[GA].[All]" dimensionUniqueName="[Data]" displayFolder="" count="0" memberValueDatatype="20" unbalanced="0"/>
    <cacheHierarchy uniqueName="[Data].[Opponent]" caption="Opponent" attribute="1" defaultMemberUniqueName="[Data].[Opponent].[All]" allUniqueName="[Data].[Opponent].[All]" dimensionUniqueName="[Data]" displayFolder="" count="0" memberValueDatatype="130" unbalanced="0"/>
    <cacheHierarchy uniqueName="[Data].[Poss]" caption="Poss" attribute="1" defaultMemberUniqueName="[Data].[Poss].[All]" allUniqueName="[Data].[Poss].[All]" dimensionUniqueName="[Data]" displayFolder="" count="0" memberValueDatatype="20" unbalanced="0"/>
    <cacheHierarchy uniqueName="[Data].[Attendance]" caption="Attendance" attribute="1" defaultMemberUniqueName="[Data].[Attendance].[All]" allUniqueName="[Data].[Attendance].[All]" dimensionUniqueName="[Data]" displayFolder="" count="0" memberValueDatatype="20" unbalanced="0"/>
    <cacheHierarchy uniqueName="[Data].[Captain]" caption="Captain" attribute="1" defaultMemberUniqueName="[Data].[Captain].[All]" allUniqueName="[Data].[Captain].[All]" dimensionUniqueName="[Data]" displayFolder="" count="0" memberValueDatatype="130" unbalanced="0"/>
    <cacheHierarchy uniqueName="[Data].[Formation]" caption="Formation" attribute="1" defaultMemberUniqueName="[Data].[Formation].[All]" allUniqueName="[Data].[Formation].[All]" dimensionUniqueName="[Data]" displayFolder="" count="0" memberValueDatatype="130" unbalanced="0"/>
    <cacheHierarchy uniqueName="[Data].[Opp Formation]" caption="Opp Formation" attribute="1" defaultMemberUniqueName="[Data].[Opp Formation].[All]" allUniqueName="[Data].[Opp Formation].[All]" dimensionUniqueName="[Data]" displayFolder="" count="0" memberValueDatatype="130" unbalanced="0"/>
    <cacheHierarchy uniqueName="[Dim_Captain].[Captain_key]" caption="Captain_key" attribute="1" defaultMemberUniqueName="[Dim_Captain].[Captain_key].[All]" allUniqueName="[Dim_Captain].[Captain_key].[All]" dimensionUniqueName="[Dim_Captain]" displayFolder="" count="0" memberValueDatatype="20" unbalanced="0"/>
    <cacheHierarchy uniqueName="[Dim_Captain].[Captain]" caption="Captain" attribute="1" defaultMemberUniqueName="[Dim_Captain].[Captain].[All]" allUniqueName="[Dim_Captain].[Captain].[All]" dimensionUniqueName="[Dim_Captain]" displayFolder="" count="0" memberValueDatatype="130" unbalanced="0"/>
    <cacheHierarchy uniqueName="[Dim_Comp].[Comp_key]" caption="Comp_key" attribute="1" defaultMemberUniqueName="[Dim_Comp].[Comp_key].[All]" allUniqueName="[Dim_Comp].[Comp_key].[All]" dimensionUniqueName="[Dim_Comp]" displayFolder="" count="0" memberValueDatatype="20" unbalanced="0"/>
    <cacheHierarchy uniqueName="[Dim_Comp].[Comp]" caption="Comp" attribute="1" defaultMemberUniqueName="[Dim_Comp].[Comp].[All]" allUniqueName="[Dim_Comp].[Comp].[All]" dimensionUniqueName="[Dim_Comp]"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Time]" caption="Time" attribute="1" time="1" defaultMemberUniqueName="[Dim_Date].[Time].[All]" allUniqueName="[Dim_Date].[Tim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Formation].[Formation_key]" caption="Formation_key" attribute="1" defaultMemberUniqueName="[Dim_Formation].[Formation_key].[All]" allUniqueName="[Dim_Formation].[Formation_key].[All]" dimensionUniqueName="[Dim_Formation]" displayFolder="" count="0" memberValueDatatype="20" unbalanced="0"/>
    <cacheHierarchy uniqueName="[Dim_Formation].[Formation]" caption="Formation" attribute="1" defaultMemberUniqueName="[Dim_Formation].[Formation].[All]" allUniqueName="[Dim_Formation].[Formation].[All]" dimensionUniqueName="[Dim_Formation]" displayFolder="" count="0" memberValueDatatype="130" unbalanced="0"/>
    <cacheHierarchy uniqueName="[Dim_Opponent].[Opponent]" caption="Opponent" attribute="1" defaultMemberUniqueName="[Dim_Opponent].[Opponent].[All]" allUniqueName="[Dim_Opponent].[Opponent].[All]" dimensionUniqueName="[Dim_Opponent]" displayFolder="" count="0" memberValueDatatype="130" unbalanced="0"/>
    <cacheHierarchy uniqueName="[Dim_Opponent].[Opponent_key]" caption="Opponent_key" attribute="1" defaultMemberUniqueName="[Dim_Opponent].[Opponent_key].[All]" allUniqueName="[Dim_Opponent].[Opponent_key].[All]" dimensionUniqueName="[Dim_Opponent]" displayFolder="" count="0" memberValueDatatype="20" unbalanced="0"/>
    <cacheHierarchy uniqueName="[Dim_Season].[Season_key]" caption="Season_key" attribute="1" defaultMemberUniqueName="[Dim_Season].[Season_key].[All]" allUniqueName="[Dim_Season].[Season_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0"/>
      </fieldsUsage>
    </cacheHierarchy>
    <cacheHierarchy uniqueName="[Dim_Venue].[Venue_key]" caption="Venue_key" attribute="1" defaultMemberUniqueName="[Dim_Venue].[Venue_key].[All]" allUniqueName="[Dim_Venue].[Venue_key].[All]" dimensionUniqueName="[Dim_Venue]" displayFolder="" count="0" memberValueDatatype="20" unbalanced="0"/>
    <cacheHierarchy uniqueName="[Dim_Venue].[Venue]" caption="Venue" attribute="1" defaultMemberUniqueName="[Dim_Venue].[Venue].[All]" allUniqueName="[Dim_Venue].[Venue].[All]" dimensionUniqueName="[Dim_Venue]" displayFolder="" count="2" memberValueDatatype="130" unbalanced="0"/>
    <cacheHierarchy uniqueName="[Fact_Matches_1].[Match ID]" caption="Match ID" attribute="1" defaultMemberUniqueName="[Fact_Matches_1].[Match ID].[All]" allUniqueName="[Fact_Matches_1].[Match ID].[All]" dimensionUniqueName="[Fact_Matches_1]" displayFolder="" count="0" memberValueDatatype="20" unbalanced="0"/>
    <cacheHierarchy uniqueName="[Fact_Matches_1].[Round]" caption="Round" attribute="1" defaultMemberUniqueName="[Fact_Matches_1].[Round].[All]" allUniqueName="[Fact_Matches_1].[Round].[All]" dimensionUniqueName="[Fact_Matches_1]" displayFolder="" count="0" memberValueDatatype="130" unbalanced="0"/>
    <cacheHierarchy uniqueName="[Fact_Matches_1].[Result]" caption="Result" attribute="1" defaultMemberUniqueName="[Fact_Matches_1].[Result].[All]" allUniqueName="[Fact_Matches_1].[Result].[All]" dimensionUniqueName="[Fact_Matches_1]" displayFolder="" count="0" memberValueDatatype="130" unbalanced="0"/>
    <cacheHierarchy uniqueName="[Fact_Matches_1].[GF]" caption="GF" attribute="1" defaultMemberUniqueName="[Fact_Matches_1].[GF].[All]" allUniqueName="[Fact_Matches_1].[GF].[All]" dimensionUniqueName="[Fact_Matches_1]" displayFolder="" count="0" memberValueDatatype="20" unbalanced="0"/>
    <cacheHierarchy uniqueName="[Fact_Matches_1].[GA]" caption="GA" attribute="1" defaultMemberUniqueName="[Fact_Matches_1].[GA].[All]" allUniqueName="[Fact_Matches_1].[GA].[All]" dimensionUniqueName="[Fact_Matches_1]" displayFolder="" count="0" memberValueDatatype="20" unbalanced="0"/>
    <cacheHierarchy uniqueName="[Fact_Matches_1].[Poss]" caption="Poss" attribute="1" defaultMemberUniqueName="[Fact_Matches_1].[Poss].[All]" allUniqueName="[Fact_Matches_1].[Poss].[All]" dimensionUniqueName="[Fact_Matches_1]" displayFolder="" count="0" memberValueDatatype="20" unbalanced="0"/>
    <cacheHierarchy uniqueName="[Fact_Matches_1].[Attendance]" caption="Attendance" attribute="1" defaultMemberUniqueName="[Fact_Matches_1].[Attendance].[All]" allUniqueName="[Fact_Matches_1].[Attendance].[All]" dimensionUniqueName="[Fact_Matches_1]" displayFolder="" count="0" memberValueDatatype="20" unbalanced="0"/>
    <cacheHierarchy uniqueName="[Fact_Matches_1].[Opp Formation]" caption="Opp Formation" attribute="1" defaultMemberUniqueName="[Fact_Matches_1].[Opp Formation].[All]" allUniqueName="[Fact_Matches_1].[Opp Formation].[All]" dimensionUniqueName="[Fact_Matches_1]" displayFolder="" count="0" memberValueDatatype="130" unbalanced="0"/>
    <cacheHierarchy uniqueName="[Fact_Matches_1].[Date_key]" caption="Date_key" attribute="1" defaultMemberUniqueName="[Fact_Matches_1].[Date_key].[All]" allUniqueName="[Fact_Matches_1].[Date_key].[All]" dimensionUniqueName="[Fact_Matches_1]" displayFolder="" count="0" memberValueDatatype="20" unbalanced="0"/>
    <cacheHierarchy uniqueName="[Fact_Matches_1].[Season_key]" caption="Season_key" attribute="1" defaultMemberUniqueName="[Fact_Matches_1].[Season_key].[All]" allUniqueName="[Fact_Matches_1].[Season_key].[All]" dimensionUniqueName="[Fact_Matches_1]" displayFolder="" count="0" memberValueDatatype="20" unbalanced="0"/>
    <cacheHierarchy uniqueName="[Fact_Matches_1].[Comp_key]" caption="Comp_key" attribute="1" defaultMemberUniqueName="[Fact_Matches_1].[Comp_key].[All]" allUniqueName="[Fact_Matches_1].[Comp_key].[All]" dimensionUniqueName="[Fact_Matches_1]" displayFolder="" count="0" memberValueDatatype="20" unbalanced="0"/>
    <cacheHierarchy uniqueName="[Fact_Matches_1].[Venue_key]" caption="Venue_key" attribute="1" defaultMemberUniqueName="[Fact_Matches_1].[Venue_key].[All]" allUniqueName="[Fact_Matches_1].[Venue_key].[All]" dimensionUniqueName="[Fact_Matches_1]" displayFolder="" count="0" memberValueDatatype="20" unbalanced="0"/>
    <cacheHierarchy uniqueName="[Fact_Matches_1].[Opponent_key]" caption="Opponent_key" attribute="1" defaultMemberUniqueName="[Fact_Matches_1].[Opponent_key].[All]" allUniqueName="[Fact_Matches_1].[Opponent_key].[All]" dimensionUniqueName="[Fact_Matches_1]" displayFolder="" count="0" memberValueDatatype="20" unbalanced="0"/>
    <cacheHierarchy uniqueName="[Fact_Matches_1].[Captain_key]" caption="Captain_key" attribute="1" defaultMemberUniqueName="[Fact_Matches_1].[Captain_key].[All]" allUniqueName="[Fact_Matches_1].[Captain_key].[All]" dimensionUniqueName="[Fact_Matches_1]" displayFolder="" count="0" memberValueDatatype="20" unbalanced="0"/>
    <cacheHierarchy uniqueName="[Fact_Matches_1].[Formation_key]" caption="Formation_key" attribute="1" defaultMemberUniqueName="[Fact_Matches_1].[Formation_key].[All]" allUniqueName="[Fact_Matches_1].[Formation_key].[All]" dimensionUniqueName="[Fact_Matches_1]" displayFolder="" count="0" memberValueDatatype="20" unbalanced="0"/>
    <cacheHierarchy uniqueName="[Fact_Matches_1].[Season_Type]" caption="Season_Type" attribute="1" defaultMemberUniqueName="[Fact_Matches_1].[Season_Type].[All]" allUniqueName="[Fact_Matches_1].[Season_Type].[All]" dimensionUniqueName="[Fact_Matches_1]"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Fact_Matches_1]" caption="__XL_Count Fact_Matches_1" measure="1" displayFolder="" measureGroup="Fact_Matches_1" count="0" hidden="1"/>
    <cacheHierarchy uniqueName="[Measures].[__XL_Count Dim_Date]" caption="__XL_Count Dim_Date" measure="1" displayFolder="" measureGroup="Dim_Date" count="0" hidden="1"/>
    <cacheHierarchy uniqueName="[Measures].[__XL_Count Dim_Comp]" caption="__XL_Count Dim_Comp" measure="1" displayFolder="" measureGroup="Dim_Comp" count="0" hidden="1"/>
    <cacheHierarchy uniqueName="[Measures].[__XL_Count Dim_Opponent]" caption="__XL_Count Dim_Opponent" measure="1" displayFolder="" measureGroup="Dim_Opponent" count="0" hidden="1"/>
    <cacheHierarchy uniqueName="[Measures].[__XL_Count Dim_Venue]" caption="__XL_Count Dim_Venue" measure="1" displayFolder="" measureGroup="Dim_Venue" count="0" hidden="1"/>
    <cacheHierarchy uniqueName="[Measures].[__XL_Count Dim_Captain]" caption="__XL_Count Dim_Captain" measure="1" displayFolder="" measureGroup="Dim_Captain" count="0" hidden="1"/>
    <cacheHierarchy uniqueName="[Measures].[__XL_Count Dim_Formation]" caption="__XL_Count Dim_Formation" measure="1" displayFolder="" measureGroup="Dim_Formation" count="0" hidden="1"/>
    <cacheHierarchy uniqueName="[Measures].[__XL_Count Dim_Season]" caption="__XL_Count Dim_Season" measure="1" displayFolder="" measureGroup="Dim_Season"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Result]" caption="Count of Result" measure="1" displayFolder="" measureGroup="Fact_Matches_1" count="0" hidden="1">
      <extLst>
        <ext xmlns:x15="http://schemas.microsoft.com/office/spreadsheetml/2010/11/main" uri="{B97F6D7D-B522-45F9-BDA1-12C45D357490}">
          <x15:cacheHierarchy aggregatedColumn="38"/>
        </ext>
      </extLst>
    </cacheHierarchy>
    <cacheHierarchy uniqueName="[Measures].[Sum of GF]" caption="Sum of GF" measure="1" displayFolder="" measureGroup="Fact_Matches_1"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GA]" caption="Sum of GA" measure="1" displayFolder="" measureGroup="Fact_Matches_1"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Match ID]" caption="Sum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Count of Match ID]" caption="Count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Sum of Poss]" caption="Sum of Poss" measure="1" displayFolder="" measureGroup="Fact_Matches_1" count="0" hidden="1">
      <extLst>
        <ext xmlns:x15="http://schemas.microsoft.com/office/spreadsheetml/2010/11/main" uri="{B97F6D7D-B522-45F9-BDA1-12C45D357490}">
          <x15:cacheHierarchy aggregatedColumn="41"/>
        </ext>
      </extLst>
    </cacheHierarchy>
    <cacheHierarchy uniqueName="[Measures].[Average of Poss]" caption="Average of Poss" measure="1" displayFolder="" measureGroup="Fact_Matches_1" count="0" hidden="1">
      <extLst>
        <ext xmlns:x15="http://schemas.microsoft.com/office/spreadsheetml/2010/11/main" uri="{B97F6D7D-B522-45F9-BDA1-12C45D357490}">
          <x15:cacheHierarchy aggregatedColumn="41"/>
        </ext>
      </extLst>
    </cacheHierarchy>
    <cacheHierarchy uniqueName="[Measures].[Sum of Attendance]" caption="Sum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Attendance]" caption="Count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Comp]" caption="Count of Comp" measure="1" displayFolder="" measureGroup="Dim_Comp" count="0" hidden="1">
      <extLst>
        <ext xmlns:x15="http://schemas.microsoft.com/office/spreadsheetml/2010/11/main" uri="{B97F6D7D-B522-45F9-BDA1-12C45D357490}">
          <x15:cacheHierarchy aggregatedColumn="19"/>
        </ext>
      </extLst>
    </cacheHierarchy>
    <cacheHierarchy uniqueName="[Measures].[Distinct Count of Match ID]" caption="Distinct Count of Match ID" measure="1" displayFolder="" measureGroup="Fact_Matches_1" count="0" hidden="1">
      <extLst>
        <ext xmlns:x15="http://schemas.microsoft.com/office/spreadsheetml/2010/11/main" uri="{B97F6D7D-B522-45F9-BDA1-12C45D357490}">
          <x15:cacheHierarchy aggregatedColumn="36"/>
        </ext>
      </extLst>
    </cacheHierarchy>
  </cacheHierarchies>
  <kpis count="0"/>
  <dimensions count="10">
    <dimension name="Data" uniqueName="[Data]" caption="Data"/>
    <dimension name="Dim_Captain" uniqueName="[Dim_Captain]" caption="Dim_Captain"/>
    <dimension name="Dim_Comp" uniqueName="[Dim_Comp]" caption="Dim_Comp"/>
    <dimension name="Dim_Date" uniqueName="[Dim_Date]" caption="Dim_Date"/>
    <dimension name="Dim_Formation" uniqueName="[Dim_Formation]" caption="Dim_Formation"/>
    <dimension name="Dim_Opponent" uniqueName="[Dim_Opponent]" caption="Dim_Opponent"/>
    <dimension name="Dim_Season" uniqueName="[Dim_Season]" caption="Dim_Season"/>
    <dimension name="Dim_Venue" uniqueName="[Dim_Venue]" caption="Dim_Venue"/>
    <dimension name="Fact_Matches_1" uniqueName="[Fact_Matches_1]" caption="Fact_Matches_1"/>
    <dimension measure="1" name="Measures" uniqueName="[Measures]" caption="Measures"/>
  </dimensions>
  <measureGroups count="9">
    <measureGroup name="Data" caption="Data"/>
    <measureGroup name="Dim_Captain" caption="Dim_Captain"/>
    <measureGroup name="Dim_Comp" caption="Dim_Comp"/>
    <measureGroup name="Dim_Date" caption="Dim_Date"/>
    <measureGroup name="Dim_Formation" caption="Dim_Formation"/>
    <measureGroup name="Dim_Opponent" caption="Dim_Opponent"/>
    <measureGroup name="Dim_Season" caption="Dim_Season"/>
    <measureGroup name="Dim_Venue" caption="Dim_Venue"/>
    <measureGroup name="Fact_Matches_1" caption="Fact_Matches_1"/>
  </measureGroups>
  <maps count="16">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 refreshedDate="46086.538251620368" backgroundQuery="1" createdVersion="8" refreshedVersion="8" minRefreshableVersion="3" recordCount="0" supportSubquery="1" supportAdvancedDrill="1" xr:uid="{C7A47551-3BBC-4AB4-B924-A42D5FD747FD}">
  <cacheSource type="external" connectionId="10"/>
  <cacheFields count="3">
    <cacheField name="[Dim_Formation].[Formation].[Formation]" caption="Formation" numFmtId="0" hierarchy="29" level="1">
      <sharedItems count="12">
        <s v="3-1-4-2"/>
        <s v="3-2-4-1"/>
        <s v="3-3-3-1"/>
        <s v="3-4-1-2"/>
        <s v="3-4-3"/>
        <s v="3-5-2"/>
        <s v="4-1-4-1"/>
        <s v="4-2-3-1"/>
        <s v="4-3-1-2"/>
        <s v="4-3-3"/>
        <s v="4-4-1-1"/>
        <s v="4-4-2"/>
      </sharedItems>
    </cacheField>
    <cacheField name="[Measures].[Average of Poss]" caption="Average of Poss" numFmtId="0" hierarchy="69" level="32767"/>
    <cacheField name="[Dim_Season].[Season].[Season]" caption="Season" numFmtId="0" hierarchy="33" level="1">
      <sharedItems containsSemiMixedTypes="0" containsNonDate="0" containsString="0"/>
    </cacheField>
  </cacheFields>
  <cacheHierarchies count="74">
    <cacheHierarchy uniqueName="[Data].[Match ID]" caption="Match ID" attribute="1" defaultMemberUniqueName="[Data].[Match ID].[All]" allUniqueName="[Data].[Match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Season]" caption="Season" attribute="1" defaultMemberUniqueName="[Data].[Season].[All]" allUniqueName="[Data].[Season].[All]" dimensionUniqueName="[Data]" displayFolder="" count="2" memberValueDatatype="130" unbalanced="0"/>
    <cacheHierarchy uniqueName="[Data].[Time]" caption="Time" attribute="1" time="1" defaultMemberUniqueName="[Data].[Time].[All]" allUniqueName="[Data].[Time].[All]" dimensionUniqueName="[Data]" displayFolder="" count="0" memberValueDatatype="7" unbalanced="0"/>
    <cacheHierarchy uniqueName="[Data].[Comp]" caption="Comp" attribute="1" defaultMemberUniqueName="[Data].[Comp].[All]" allUniqueName="[Data].[Comp].[All]" dimensionUniqueName="[Data]" displayFolder="" count="0" memberValueDatatype="130" unbalanced="0"/>
    <cacheHierarchy uniqueName="[Data].[Round]" caption="Round" attribute="1" defaultMemberUniqueName="[Data].[Round].[All]" allUniqueName="[Data].[Round].[All]" dimensionUniqueName="[Data]" displayFolder="" count="0" memberValueDatatype="130" unbalanced="0"/>
    <cacheHierarchy uniqueName="[Data].[Venue]" caption="Venue" attribute="1" defaultMemberUniqueName="[Data].[Venue].[All]" allUniqueName="[Data].[Venue].[All]" dimensionUniqueName="[Data]" displayFolder="" count="0" memberValueDatatype="130" unbalanced="0"/>
    <cacheHierarchy uniqueName="[Data].[Result]" caption="Result" attribute="1" defaultMemberUniqueName="[Data].[Result].[All]" allUniqueName="[Data].[Result].[All]" dimensionUniqueName="[Data]" displayFolder="" count="0" memberValueDatatype="130" unbalanced="0"/>
    <cacheHierarchy uniqueName="[Data].[GF]" caption="GF" attribute="1" defaultMemberUniqueName="[Data].[GF].[All]" allUniqueName="[Data].[GF].[All]" dimensionUniqueName="[Data]" displayFolder="" count="0" memberValueDatatype="20" unbalanced="0"/>
    <cacheHierarchy uniqueName="[Data].[GA]" caption="GA" attribute="1" defaultMemberUniqueName="[Data].[GA].[All]" allUniqueName="[Data].[GA].[All]" dimensionUniqueName="[Data]" displayFolder="" count="0" memberValueDatatype="20" unbalanced="0"/>
    <cacheHierarchy uniqueName="[Data].[Opponent]" caption="Opponent" attribute="1" defaultMemberUniqueName="[Data].[Opponent].[All]" allUniqueName="[Data].[Opponent].[All]" dimensionUniqueName="[Data]" displayFolder="" count="0" memberValueDatatype="130" unbalanced="0"/>
    <cacheHierarchy uniqueName="[Data].[Poss]" caption="Poss" attribute="1" defaultMemberUniqueName="[Data].[Poss].[All]" allUniqueName="[Data].[Poss].[All]" dimensionUniqueName="[Data]" displayFolder="" count="0" memberValueDatatype="20" unbalanced="0"/>
    <cacheHierarchy uniqueName="[Data].[Attendance]" caption="Attendance" attribute="1" defaultMemberUniqueName="[Data].[Attendance].[All]" allUniqueName="[Data].[Attendance].[All]" dimensionUniqueName="[Data]" displayFolder="" count="0" memberValueDatatype="20" unbalanced="0"/>
    <cacheHierarchy uniqueName="[Data].[Captain]" caption="Captain" attribute="1" defaultMemberUniqueName="[Data].[Captain].[All]" allUniqueName="[Data].[Captain].[All]" dimensionUniqueName="[Data]" displayFolder="" count="0" memberValueDatatype="130" unbalanced="0"/>
    <cacheHierarchy uniqueName="[Data].[Formation]" caption="Formation" attribute="1" defaultMemberUniqueName="[Data].[Formation].[All]" allUniqueName="[Data].[Formation].[All]" dimensionUniqueName="[Data]" displayFolder="" count="0" memberValueDatatype="130" unbalanced="0"/>
    <cacheHierarchy uniqueName="[Data].[Opp Formation]" caption="Opp Formation" attribute="1" defaultMemberUniqueName="[Data].[Opp Formation].[All]" allUniqueName="[Data].[Opp Formation].[All]" dimensionUniqueName="[Data]" displayFolder="" count="0" memberValueDatatype="130" unbalanced="0"/>
    <cacheHierarchy uniqueName="[Dim_Captain].[Captain_key]" caption="Captain_key" attribute="1" defaultMemberUniqueName="[Dim_Captain].[Captain_key].[All]" allUniqueName="[Dim_Captain].[Captain_key].[All]" dimensionUniqueName="[Dim_Captain]" displayFolder="" count="0" memberValueDatatype="20" unbalanced="0"/>
    <cacheHierarchy uniqueName="[Dim_Captain].[Captain]" caption="Captain" attribute="1" defaultMemberUniqueName="[Dim_Captain].[Captain].[All]" allUniqueName="[Dim_Captain].[Captain].[All]" dimensionUniqueName="[Dim_Captain]" displayFolder="" count="0" memberValueDatatype="130" unbalanced="0"/>
    <cacheHierarchy uniqueName="[Dim_Comp].[Comp_key]" caption="Comp_key" attribute="1" defaultMemberUniqueName="[Dim_Comp].[Comp_key].[All]" allUniqueName="[Dim_Comp].[Comp_key].[All]" dimensionUniqueName="[Dim_Comp]" displayFolder="" count="0" memberValueDatatype="20" unbalanced="0"/>
    <cacheHierarchy uniqueName="[Dim_Comp].[Comp]" caption="Comp" attribute="1" defaultMemberUniqueName="[Dim_Comp].[Comp].[All]" allUniqueName="[Dim_Comp].[Comp].[All]" dimensionUniqueName="[Dim_Comp]"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Time]" caption="Time" attribute="1" time="1" defaultMemberUniqueName="[Dim_Date].[Time].[All]" allUniqueName="[Dim_Date].[Tim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Formation].[Formation_key]" caption="Formation_key" attribute="1" defaultMemberUniqueName="[Dim_Formation].[Formation_key].[All]" allUniqueName="[Dim_Formation].[Formation_key].[All]" dimensionUniqueName="[Dim_Formation]" displayFolder="" count="0" memberValueDatatype="20" unbalanced="0"/>
    <cacheHierarchy uniqueName="[Dim_Formation].[Formation]" caption="Formation" attribute="1" defaultMemberUniqueName="[Dim_Formation].[Formation].[All]" allUniqueName="[Dim_Formation].[Formation].[All]" dimensionUniqueName="[Dim_Formation]" displayFolder="" count="2" memberValueDatatype="130" unbalanced="0">
      <fieldsUsage count="2">
        <fieldUsage x="-1"/>
        <fieldUsage x="0"/>
      </fieldsUsage>
    </cacheHierarchy>
    <cacheHierarchy uniqueName="[Dim_Opponent].[Opponent]" caption="Opponent" attribute="1" defaultMemberUniqueName="[Dim_Opponent].[Opponent].[All]" allUniqueName="[Dim_Opponent].[Opponent].[All]" dimensionUniqueName="[Dim_Opponent]" displayFolder="" count="0" memberValueDatatype="130" unbalanced="0"/>
    <cacheHierarchy uniqueName="[Dim_Opponent].[Opponent_key]" caption="Opponent_key" attribute="1" defaultMemberUniqueName="[Dim_Opponent].[Opponent_key].[All]" allUniqueName="[Dim_Opponent].[Opponent_key].[All]" dimensionUniqueName="[Dim_Opponent]" displayFolder="" count="0" memberValueDatatype="20" unbalanced="0"/>
    <cacheHierarchy uniqueName="[Dim_Season].[Season_key]" caption="Season_key" attribute="1" defaultMemberUniqueName="[Dim_Season].[Season_key].[All]" allUniqueName="[Dim_Season].[Season_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2"/>
      </fieldsUsage>
    </cacheHierarchy>
    <cacheHierarchy uniqueName="[Dim_Venue].[Venue_key]" caption="Venue_key" attribute="1" defaultMemberUniqueName="[Dim_Venue].[Venue_key].[All]" allUniqueName="[Dim_Venue].[Venue_key].[All]" dimensionUniqueName="[Dim_Venue]" displayFolder="" count="0" memberValueDatatype="20" unbalanced="0"/>
    <cacheHierarchy uniqueName="[Dim_Venue].[Venue]" caption="Venue" attribute="1" defaultMemberUniqueName="[Dim_Venue].[Venue].[All]" allUniqueName="[Dim_Venue].[Venue].[All]" dimensionUniqueName="[Dim_Venue]" displayFolder="" count="2" memberValueDatatype="130" unbalanced="0"/>
    <cacheHierarchy uniqueName="[Fact_Matches_1].[Match ID]" caption="Match ID" attribute="1" defaultMemberUniqueName="[Fact_Matches_1].[Match ID].[All]" allUniqueName="[Fact_Matches_1].[Match ID].[All]" dimensionUniqueName="[Fact_Matches_1]" displayFolder="" count="0" memberValueDatatype="20" unbalanced="0"/>
    <cacheHierarchy uniqueName="[Fact_Matches_1].[Round]" caption="Round" attribute="1" defaultMemberUniqueName="[Fact_Matches_1].[Round].[All]" allUniqueName="[Fact_Matches_1].[Round].[All]" dimensionUniqueName="[Fact_Matches_1]" displayFolder="" count="0" memberValueDatatype="130" unbalanced="0"/>
    <cacheHierarchy uniqueName="[Fact_Matches_1].[Result]" caption="Result" attribute="1" defaultMemberUniqueName="[Fact_Matches_1].[Result].[All]" allUniqueName="[Fact_Matches_1].[Result].[All]" dimensionUniqueName="[Fact_Matches_1]" displayFolder="" count="0" memberValueDatatype="130" unbalanced="0"/>
    <cacheHierarchy uniqueName="[Fact_Matches_1].[GF]" caption="GF" attribute="1" defaultMemberUniqueName="[Fact_Matches_1].[GF].[All]" allUniqueName="[Fact_Matches_1].[GF].[All]" dimensionUniqueName="[Fact_Matches_1]" displayFolder="" count="0" memberValueDatatype="20" unbalanced="0"/>
    <cacheHierarchy uniqueName="[Fact_Matches_1].[GA]" caption="GA" attribute="1" defaultMemberUniqueName="[Fact_Matches_1].[GA].[All]" allUniqueName="[Fact_Matches_1].[GA].[All]" dimensionUniqueName="[Fact_Matches_1]" displayFolder="" count="0" memberValueDatatype="20" unbalanced="0"/>
    <cacheHierarchy uniqueName="[Fact_Matches_1].[Poss]" caption="Poss" attribute="1" defaultMemberUniqueName="[Fact_Matches_1].[Poss].[All]" allUniqueName="[Fact_Matches_1].[Poss].[All]" dimensionUniqueName="[Fact_Matches_1]" displayFolder="" count="0" memberValueDatatype="20" unbalanced="0"/>
    <cacheHierarchy uniqueName="[Fact_Matches_1].[Attendance]" caption="Attendance" attribute="1" defaultMemberUniqueName="[Fact_Matches_1].[Attendance].[All]" allUniqueName="[Fact_Matches_1].[Attendance].[All]" dimensionUniqueName="[Fact_Matches_1]" displayFolder="" count="0" memberValueDatatype="20" unbalanced="0"/>
    <cacheHierarchy uniqueName="[Fact_Matches_1].[Opp Formation]" caption="Opp Formation" attribute="1" defaultMemberUniqueName="[Fact_Matches_1].[Opp Formation].[All]" allUniqueName="[Fact_Matches_1].[Opp Formation].[All]" dimensionUniqueName="[Fact_Matches_1]" displayFolder="" count="0" memberValueDatatype="130" unbalanced="0"/>
    <cacheHierarchy uniqueName="[Fact_Matches_1].[Date_key]" caption="Date_key" attribute="1" defaultMemberUniqueName="[Fact_Matches_1].[Date_key].[All]" allUniqueName="[Fact_Matches_1].[Date_key].[All]" dimensionUniqueName="[Fact_Matches_1]" displayFolder="" count="0" memberValueDatatype="20" unbalanced="0"/>
    <cacheHierarchy uniqueName="[Fact_Matches_1].[Season_key]" caption="Season_key" attribute="1" defaultMemberUniqueName="[Fact_Matches_1].[Season_key].[All]" allUniqueName="[Fact_Matches_1].[Season_key].[All]" dimensionUniqueName="[Fact_Matches_1]" displayFolder="" count="0" memberValueDatatype="20" unbalanced="0"/>
    <cacheHierarchy uniqueName="[Fact_Matches_1].[Comp_key]" caption="Comp_key" attribute="1" defaultMemberUniqueName="[Fact_Matches_1].[Comp_key].[All]" allUniqueName="[Fact_Matches_1].[Comp_key].[All]" dimensionUniqueName="[Fact_Matches_1]" displayFolder="" count="0" memberValueDatatype="20" unbalanced="0"/>
    <cacheHierarchy uniqueName="[Fact_Matches_1].[Venue_key]" caption="Venue_key" attribute="1" defaultMemberUniqueName="[Fact_Matches_1].[Venue_key].[All]" allUniqueName="[Fact_Matches_1].[Venue_key].[All]" dimensionUniqueName="[Fact_Matches_1]" displayFolder="" count="0" memberValueDatatype="20" unbalanced="0"/>
    <cacheHierarchy uniqueName="[Fact_Matches_1].[Opponent_key]" caption="Opponent_key" attribute="1" defaultMemberUniqueName="[Fact_Matches_1].[Opponent_key].[All]" allUniqueName="[Fact_Matches_1].[Opponent_key].[All]" dimensionUniqueName="[Fact_Matches_1]" displayFolder="" count="0" memberValueDatatype="20" unbalanced="0"/>
    <cacheHierarchy uniqueName="[Fact_Matches_1].[Captain_key]" caption="Captain_key" attribute="1" defaultMemberUniqueName="[Fact_Matches_1].[Captain_key].[All]" allUniqueName="[Fact_Matches_1].[Captain_key].[All]" dimensionUniqueName="[Fact_Matches_1]" displayFolder="" count="0" memberValueDatatype="20" unbalanced="0"/>
    <cacheHierarchy uniqueName="[Fact_Matches_1].[Formation_key]" caption="Formation_key" attribute="1" defaultMemberUniqueName="[Fact_Matches_1].[Formation_key].[All]" allUniqueName="[Fact_Matches_1].[Formation_key].[All]" dimensionUniqueName="[Fact_Matches_1]" displayFolder="" count="0" memberValueDatatype="20" unbalanced="0"/>
    <cacheHierarchy uniqueName="[Fact_Matches_1].[Season_Type]" caption="Season_Type" attribute="1" defaultMemberUniqueName="[Fact_Matches_1].[Season_Type].[All]" allUniqueName="[Fact_Matches_1].[Season_Type].[All]" dimensionUniqueName="[Fact_Matches_1]"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Fact_Matches_1]" caption="__XL_Count Fact_Matches_1" measure="1" displayFolder="" measureGroup="Fact_Matches_1" count="0" hidden="1"/>
    <cacheHierarchy uniqueName="[Measures].[__XL_Count Dim_Date]" caption="__XL_Count Dim_Date" measure="1" displayFolder="" measureGroup="Dim_Date" count="0" hidden="1"/>
    <cacheHierarchy uniqueName="[Measures].[__XL_Count Dim_Comp]" caption="__XL_Count Dim_Comp" measure="1" displayFolder="" measureGroup="Dim_Comp" count="0" hidden="1"/>
    <cacheHierarchy uniqueName="[Measures].[__XL_Count Dim_Opponent]" caption="__XL_Count Dim_Opponent" measure="1" displayFolder="" measureGroup="Dim_Opponent" count="0" hidden="1"/>
    <cacheHierarchy uniqueName="[Measures].[__XL_Count Dim_Venue]" caption="__XL_Count Dim_Venue" measure="1" displayFolder="" measureGroup="Dim_Venue" count="0" hidden="1"/>
    <cacheHierarchy uniqueName="[Measures].[__XL_Count Dim_Captain]" caption="__XL_Count Dim_Captain" measure="1" displayFolder="" measureGroup="Dim_Captain" count="0" hidden="1"/>
    <cacheHierarchy uniqueName="[Measures].[__XL_Count Dim_Formation]" caption="__XL_Count Dim_Formation" measure="1" displayFolder="" measureGroup="Dim_Formation" count="0" hidden="1"/>
    <cacheHierarchy uniqueName="[Measures].[__XL_Count Dim_Season]" caption="__XL_Count Dim_Season" measure="1" displayFolder="" measureGroup="Dim_Season"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Result]" caption="Count of Result" measure="1" displayFolder="" measureGroup="Fact_Matches_1" count="0" hidden="1">
      <extLst>
        <ext xmlns:x15="http://schemas.microsoft.com/office/spreadsheetml/2010/11/main" uri="{B97F6D7D-B522-45F9-BDA1-12C45D357490}">
          <x15:cacheHierarchy aggregatedColumn="38"/>
        </ext>
      </extLst>
    </cacheHierarchy>
    <cacheHierarchy uniqueName="[Measures].[Sum of GF]" caption="Sum of GF" measure="1" displayFolder="" measureGroup="Fact_Matches_1" count="0" hidden="1">
      <extLst>
        <ext xmlns:x15="http://schemas.microsoft.com/office/spreadsheetml/2010/11/main" uri="{B97F6D7D-B522-45F9-BDA1-12C45D357490}">
          <x15:cacheHierarchy aggregatedColumn="39"/>
        </ext>
      </extLst>
    </cacheHierarchy>
    <cacheHierarchy uniqueName="[Measures].[Sum of GA]" caption="Sum of GA" measure="1" displayFolder="" measureGroup="Fact_Matches_1" count="0" hidden="1">
      <extLst>
        <ext xmlns:x15="http://schemas.microsoft.com/office/spreadsheetml/2010/11/main" uri="{B97F6D7D-B522-45F9-BDA1-12C45D357490}">
          <x15:cacheHierarchy aggregatedColumn="40"/>
        </ext>
      </extLst>
    </cacheHierarchy>
    <cacheHierarchy uniqueName="[Measures].[Sum of Match ID]" caption="Sum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Count of Match ID]" caption="Count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Sum of Poss]" caption="Sum of Poss" measure="1" displayFolder="" measureGroup="Fact_Matches_1" count="0" hidden="1">
      <extLst>
        <ext xmlns:x15="http://schemas.microsoft.com/office/spreadsheetml/2010/11/main" uri="{B97F6D7D-B522-45F9-BDA1-12C45D357490}">
          <x15:cacheHierarchy aggregatedColumn="41"/>
        </ext>
      </extLst>
    </cacheHierarchy>
    <cacheHierarchy uniqueName="[Measures].[Average of Poss]" caption="Average of Poss" measure="1" displayFolder="" measureGroup="Fact_Matches_1"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Attendance]" caption="Sum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Attendance]" caption="Count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Comp]" caption="Count of Comp" measure="1" displayFolder="" measureGroup="Dim_Comp" count="0" hidden="1">
      <extLst>
        <ext xmlns:x15="http://schemas.microsoft.com/office/spreadsheetml/2010/11/main" uri="{B97F6D7D-B522-45F9-BDA1-12C45D357490}">
          <x15:cacheHierarchy aggregatedColumn="19"/>
        </ext>
      </extLst>
    </cacheHierarchy>
    <cacheHierarchy uniqueName="[Measures].[Distinct Count of Match ID]" caption="Distinct Count of Match ID" measure="1" displayFolder="" measureGroup="Fact_Matches_1" count="0" hidden="1">
      <extLst>
        <ext xmlns:x15="http://schemas.microsoft.com/office/spreadsheetml/2010/11/main" uri="{B97F6D7D-B522-45F9-BDA1-12C45D357490}">
          <x15:cacheHierarchy aggregatedColumn="36"/>
        </ext>
      </extLst>
    </cacheHierarchy>
  </cacheHierarchies>
  <kpis count="0"/>
  <dimensions count="10">
    <dimension name="Data" uniqueName="[Data]" caption="Data"/>
    <dimension name="Dim_Captain" uniqueName="[Dim_Captain]" caption="Dim_Captain"/>
    <dimension name="Dim_Comp" uniqueName="[Dim_Comp]" caption="Dim_Comp"/>
    <dimension name="Dim_Date" uniqueName="[Dim_Date]" caption="Dim_Date"/>
    <dimension name="Dim_Formation" uniqueName="[Dim_Formation]" caption="Dim_Formation"/>
    <dimension name="Dim_Opponent" uniqueName="[Dim_Opponent]" caption="Dim_Opponent"/>
    <dimension name="Dim_Season" uniqueName="[Dim_Season]" caption="Dim_Season"/>
    <dimension name="Dim_Venue" uniqueName="[Dim_Venue]" caption="Dim_Venue"/>
    <dimension name="Fact_Matches_1" uniqueName="[Fact_Matches_1]" caption="Fact_Matches_1"/>
    <dimension measure="1" name="Measures" uniqueName="[Measures]" caption="Measures"/>
  </dimensions>
  <measureGroups count="9">
    <measureGroup name="Data" caption="Data"/>
    <measureGroup name="Dim_Captain" caption="Dim_Captain"/>
    <measureGroup name="Dim_Comp" caption="Dim_Comp"/>
    <measureGroup name="Dim_Date" caption="Dim_Date"/>
    <measureGroup name="Dim_Formation" caption="Dim_Formation"/>
    <measureGroup name="Dim_Opponent" caption="Dim_Opponent"/>
    <measureGroup name="Dim_Season" caption="Dim_Season"/>
    <measureGroup name="Dim_Venue" caption="Dim_Venue"/>
    <measureGroup name="Fact_Matches_1" caption="Fact_Matches_1"/>
  </measureGroups>
  <maps count="16">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 refreshedDate="46086.538251967591" backgroundQuery="1" createdVersion="8" refreshedVersion="8" minRefreshableVersion="3" recordCount="0" supportSubquery="1" supportAdvancedDrill="1" xr:uid="{FBBB3BD7-8098-4C4F-9A78-24CAD12B814E}">
  <cacheSource type="external" connectionId="10"/>
  <cacheFields count="3">
    <cacheField name="[Dim_Venue].[Venue].[Venue]" caption="Venue" numFmtId="0" hierarchy="35" level="1">
      <sharedItems count="3">
        <s v="Away"/>
        <s v="Home"/>
        <s v="Neutral"/>
      </sharedItems>
    </cacheField>
    <cacheField name="[Measures].[Sum of Attendance]" caption="Sum of Attendance" numFmtId="0" hierarchy="70" level="32767"/>
    <cacheField name="[Dim_Season].[Season].[Season]" caption="Season" numFmtId="0" hierarchy="33" level="1">
      <sharedItems containsSemiMixedTypes="0" containsNonDate="0" containsString="0"/>
    </cacheField>
  </cacheFields>
  <cacheHierarchies count="74">
    <cacheHierarchy uniqueName="[Data].[Match ID]" caption="Match ID" attribute="1" defaultMemberUniqueName="[Data].[Match ID].[All]" allUniqueName="[Data].[Match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Season]" caption="Season" attribute="1" defaultMemberUniqueName="[Data].[Season].[All]" allUniqueName="[Data].[Season].[All]" dimensionUniqueName="[Data]" displayFolder="" count="2" memberValueDatatype="130" unbalanced="0"/>
    <cacheHierarchy uniqueName="[Data].[Time]" caption="Time" attribute="1" time="1" defaultMemberUniqueName="[Data].[Time].[All]" allUniqueName="[Data].[Time].[All]" dimensionUniqueName="[Data]" displayFolder="" count="0" memberValueDatatype="7" unbalanced="0"/>
    <cacheHierarchy uniqueName="[Data].[Comp]" caption="Comp" attribute="1" defaultMemberUniqueName="[Data].[Comp].[All]" allUniqueName="[Data].[Comp].[All]" dimensionUniqueName="[Data]" displayFolder="" count="0" memberValueDatatype="130" unbalanced="0"/>
    <cacheHierarchy uniqueName="[Data].[Round]" caption="Round" attribute="1" defaultMemberUniqueName="[Data].[Round].[All]" allUniqueName="[Data].[Round].[All]" dimensionUniqueName="[Data]" displayFolder="" count="0" memberValueDatatype="130" unbalanced="0"/>
    <cacheHierarchy uniqueName="[Data].[Venue]" caption="Venue" attribute="1" defaultMemberUniqueName="[Data].[Venue].[All]" allUniqueName="[Data].[Venue].[All]" dimensionUniqueName="[Data]" displayFolder="" count="0" memberValueDatatype="130" unbalanced="0"/>
    <cacheHierarchy uniqueName="[Data].[Result]" caption="Result" attribute="1" defaultMemberUniqueName="[Data].[Result].[All]" allUniqueName="[Data].[Result].[All]" dimensionUniqueName="[Data]" displayFolder="" count="0" memberValueDatatype="130" unbalanced="0"/>
    <cacheHierarchy uniqueName="[Data].[GF]" caption="GF" attribute="1" defaultMemberUniqueName="[Data].[GF].[All]" allUniqueName="[Data].[GF].[All]" dimensionUniqueName="[Data]" displayFolder="" count="0" memberValueDatatype="20" unbalanced="0"/>
    <cacheHierarchy uniqueName="[Data].[GA]" caption="GA" attribute="1" defaultMemberUniqueName="[Data].[GA].[All]" allUniqueName="[Data].[GA].[All]" dimensionUniqueName="[Data]" displayFolder="" count="0" memberValueDatatype="20" unbalanced="0"/>
    <cacheHierarchy uniqueName="[Data].[Opponent]" caption="Opponent" attribute="1" defaultMemberUniqueName="[Data].[Opponent].[All]" allUniqueName="[Data].[Opponent].[All]" dimensionUniqueName="[Data]" displayFolder="" count="0" memberValueDatatype="130" unbalanced="0"/>
    <cacheHierarchy uniqueName="[Data].[Poss]" caption="Poss" attribute="1" defaultMemberUniqueName="[Data].[Poss].[All]" allUniqueName="[Data].[Poss].[All]" dimensionUniqueName="[Data]" displayFolder="" count="0" memberValueDatatype="20" unbalanced="0"/>
    <cacheHierarchy uniqueName="[Data].[Attendance]" caption="Attendance" attribute="1" defaultMemberUniqueName="[Data].[Attendance].[All]" allUniqueName="[Data].[Attendance].[All]" dimensionUniqueName="[Data]" displayFolder="" count="0" memberValueDatatype="20" unbalanced="0"/>
    <cacheHierarchy uniqueName="[Data].[Captain]" caption="Captain" attribute="1" defaultMemberUniqueName="[Data].[Captain].[All]" allUniqueName="[Data].[Captain].[All]" dimensionUniqueName="[Data]" displayFolder="" count="0" memberValueDatatype="130" unbalanced="0"/>
    <cacheHierarchy uniqueName="[Data].[Formation]" caption="Formation" attribute="1" defaultMemberUniqueName="[Data].[Formation].[All]" allUniqueName="[Data].[Formation].[All]" dimensionUniqueName="[Data]" displayFolder="" count="0" memberValueDatatype="130" unbalanced="0"/>
    <cacheHierarchy uniqueName="[Data].[Opp Formation]" caption="Opp Formation" attribute="1" defaultMemberUniqueName="[Data].[Opp Formation].[All]" allUniqueName="[Data].[Opp Formation].[All]" dimensionUniqueName="[Data]" displayFolder="" count="0" memberValueDatatype="130" unbalanced="0"/>
    <cacheHierarchy uniqueName="[Dim_Captain].[Captain_key]" caption="Captain_key" attribute="1" defaultMemberUniqueName="[Dim_Captain].[Captain_key].[All]" allUniqueName="[Dim_Captain].[Captain_key].[All]" dimensionUniqueName="[Dim_Captain]" displayFolder="" count="0" memberValueDatatype="20" unbalanced="0"/>
    <cacheHierarchy uniqueName="[Dim_Captain].[Captain]" caption="Captain" attribute="1" defaultMemberUniqueName="[Dim_Captain].[Captain].[All]" allUniqueName="[Dim_Captain].[Captain].[All]" dimensionUniqueName="[Dim_Captain]" displayFolder="" count="0" memberValueDatatype="130" unbalanced="0"/>
    <cacheHierarchy uniqueName="[Dim_Comp].[Comp_key]" caption="Comp_key" attribute="1" defaultMemberUniqueName="[Dim_Comp].[Comp_key].[All]" allUniqueName="[Dim_Comp].[Comp_key].[All]" dimensionUniqueName="[Dim_Comp]" displayFolder="" count="0" memberValueDatatype="20" unbalanced="0"/>
    <cacheHierarchy uniqueName="[Dim_Comp].[Comp]" caption="Comp" attribute="1" defaultMemberUniqueName="[Dim_Comp].[Comp].[All]" allUniqueName="[Dim_Comp].[Comp].[All]" dimensionUniqueName="[Dim_Comp]"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Time]" caption="Time" attribute="1" time="1" defaultMemberUniqueName="[Dim_Date].[Time].[All]" allUniqueName="[Dim_Date].[Tim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Formation].[Formation_key]" caption="Formation_key" attribute="1" defaultMemberUniqueName="[Dim_Formation].[Formation_key].[All]" allUniqueName="[Dim_Formation].[Formation_key].[All]" dimensionUniqueName="[Dim_Formation]" displayFolder="" count="0" memberValueDatatype="20" unbalanced="0"/>
    <cacheHierarchy uniqueName="[Dim_Formation].[Formation]" caption="Formation" attribute="1" defaultMemberUniqueName="[Dim_Formation].[Formation].[All]" allUniqueName="[Dim_Formation].[Formation].[All]" dimensionUniqueName="[Dim_Formation]" displayFolder="" count="0" memberValueDatatype="130" unbalanced="0"/>
    <cacheHierarchy uniqueName="[Dim_Opponent].[Opponent]" caption="Opponent" attribute="1" defaultMemberUniqueName="[Dim_Opponent].[Opponent].[All]" allUniqueName="[Dim_Opponent].[Opponent].[All]" dimensionUniqueName="[Dim_Opponent]" displayFolder="" count="0" memberValueDatatype="130" unbalanced="0"/>
    <cacheHierarchy uniqueName="[Dim_Opponent].[Opponent_key]" caption="Opponent_key" attribute="1" defaultMemberUniqueName="[Dim_Opponent].[Opponent_key].[All]" allUniqueName="[Dim_Opponent].[Opponent_key].[All]" dimensionUniqueName="[Dim_Opponent]" displayFolder="" count="0" memberValueDatatype="20" unbalanced="0"/>
    <cacheHierarchy uniqueName="[Dim_Season].[Season_key]" caption="Season_key" attribute="1" defaultMemberUniqueName="[Dim_Season].[Season_key].[All]" allUniqueName="[Dim_Season].[Season_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2"/>
      </fieldsUsage>
    </cacheHierarchy>
    <cacheHierarchy uniqueName="[Dim_Venue].[Venue_key]" caption="Venue_key" attribute="1" defaultMemberUniqueName="[Dim_Venue].[Venue_key].[All]" allUniqueName="[Dim_Venue].[Venue_key].[All]" dimensionUniqueName="[Dim_Venue]" displayFolder="" count="0" memberValueDatatype="20" unbalanced="0"/>
    <cacheHierarchy uniqueName="[Dim_Venue].[Venue]" caption="Venue" attribute="1" defaultMemberUniqueName="[Dim_Venue].[Venue].[All]" allUniqueName="[Dim_Venue].[Venue].[All]" dimensionUniqueName="[Dim_Venue]" displayFolder="" count="2" memberValueDatatype="130" unbalanced="0">
      <fieldsUsage count="2">
        <fieldUsage x="-1"/>
        <fieldUsage x="0"/>
      </fieldsUsage>
    </cacheHierarchy>
    <cacheHierarchy uniqueName="[Fact_Matches_1].[Match ID]" caption="Match ID" attribute="1" defaultMemberUniqueName="[Fact_Matches_1].[Match ID].[All]" allUniqueName="[Fact_Matches_1].[Match ID].[All]" dimensionUniqueName="[Fact_Matches_1]" displayFolder="" count="0" memberValueDatatype="20" unbalanced="0"/>
    <cacheHierarchy uniqueName="[Fact_Matches_1].[Round]" caption="Round" attribute="1" defaultMemberUniqueName="[Fact_Matches_1].[Round].[All]" allUniqueName="[Fact_Matches_1].[Round].[All]" dimensionUniqueName="[Fact_Matches_1]" displayFolder="" count="0" memberValueDatatype="130" unbalanced="0"/>
    <cacheHierarchy uniqueName="[Fact_Matches_1].[Result]" caption="Result" attribute="1" defaultMemberUniqueName="[Fact_Matches_1].[Result].[All]" allUniqueName="[Fact_Matches_1].[Result].[All]" dimensionUniqueName="[Fact_Matches_1]" displayFolder="" count="0" memberValueDatatype="130" unbalanced="0"/>
    <cacheHierarchy uniqueName="[Fact_Matches_1].[GF]" caption="GF" attribute="1" defaultMemberUniqueName="[Fact_Matches_1].[GF].[All]" allUniqueName="[Fact_Matches_1].[GF].[All]" dimensionUniqueName="[Fact_Matches_1]" displayFolder="" count="0" memberValueDatatype="20" unbalanced="0"/>
    <cacheHierarchy uniqueName="[Fact_Matches_1].[GA]" caption="GA" attribute="1" defaultMemberUniqueName="[Fact_Matches_1].[GA].[All]" allUniqueName="[Fact_Matches_1].[GA].[All]" dimensionUniqueName="[Fact_Matches_1]" displayFolder="" count="0" memberValueDatatype="20" unbalanced="0"/>
    <cacheHierarchy uniqueName="[Fact_Matches_1].[Poss]" caption="Poss" attribute="1" defaultMemberUniqueName="[Fact_Matches_1].[Poss].[All]" allUniqueName="[Fact_Matches_1].[Poss].[All]" dimensionUniqueName="[Fact_Matches_1]" displayFolder="" count="0" memberValueDatatype="20" unbalanced="0"/>
    <cacheHierarchy uniqueName="[Fact_Matches_1].[Attendance]" caption="Attendance" attribute="1" defaultMemberUniqueName="[Fact_Matches_1].[Attendance].[All]" allUniqueName="[Fact_Matches_1].[Attendance].[All]" dimensionUniqueName="[Fact_Matches_1]" displayFolder="" count="0" memberValueDatatype="20" unbalanced="0"/>
    <cacheHierarchy uniqueName="[Fact_Matches_1].[Opp Formation]" caption="Opp Formation" attribute="1" defaultMemberUniqueName="[Fact_Matches_1].[Opp Formation].[All]" allUniqueName="[Fact_Matches_1].[Opp Formation].[All]" dimensionUniqueName="[Fact_Matches_1]" displayFolder="" count="0" memberValueDatatype="130" unbalanced="0"/>
    <cacheHierarchy uniqueName="[Fact_Matches_1].[Date_key]" caption="Date_key" attribute="1" defaultMemberUniqueName="[Fact_Matches_1].[Date_key].[All]" allUniqueName="[Fact_Matches_1].[Date_key].[All]" dimensionUniqueName="[Fact_Matches_1]" displayFolder="" count="0" memberValueDatatype="20" unbalanced="0"/>
    <cacheHierarchy uniqueName="[Fact_Matches_1].[Season_key]" caption="Season_key" attribute="1" defaultMemberUniqueName="[Fact_Matches_1].[Season_key].[All]" allUniqueName="[Fact_Matches_1].[Season_key].[All]" dimensionUniqueName="[Fact_Matches_1]" displayFolder="" count="0" memberValueDatatype="20" unbalanced="0"/>
    <cacheHierarchy uniqueName="[Fact_Matches_1].[Comp_key]" caption="Comp_key" attribute="1" defaultMemberUniqueName="[Fact_Matches_1].[Comp_key].[All]" allUniqueName="[Fact_Matches_1].[Comp_key].[All]" dimensionUniqueName="[Fact_Matches_1]" displayFolder="" count="0" memberValueDatatype="20" unbalanced="0"/>
    <cacheHierarchy uniqueName="[Fact_Matches_1].[Venue_key]" caption="Venue_key" attribute="1" defaultMemberUniqueName="[Fact_Matches_1].[Venue_key].[All]" allUniqueName="[Fact_Matches_1].[Venue_key].[All]" dimensionUniqueName="[Fact_Matches_1]" displayFolder="" count="0" memberValueDatatype="20" unbalanced="0"/>
    <cacheHierarchy uniqueName="[Fact_Matches_1].[Opponent_key]" caption="Opponent_key" attribute="1" defaultMemberUniqueName="[Fact_Matches_1].[Opponent_key].[All]" allUniqueName="[Fact_Matches_1].[Opponent_key].[All]" dimensionUniqueName="[Fact_Matches_1]" displayFolder="" count="0" memberValueDatatype="20" unbalanced="0"/>
    <cacheHierarchy uniqueName="[Fact_Matches_1].[Captain_key]" caption="Captain_key" attribute="1" defaultMemberUniqueName="[Fact_Matches_1].[Captain_key].[All]" allUniqueName="[Fact_Matches_1].[Captain_key].[All]" dimensionUniqueName="[Fact_Matches_1]" displayFolder="" count="0" memberValueDatatype="20" unbalanced="0"/>
    <cacheHierarchy uniqueName="[Fact_Matches_1].[Formation_key]" caption="Formation_key" attribute="1" defaultMemberUniqueName="[Fact_Matches_1].[Formation_key].[All]" allUniqueName="[Fact_Matches_1].[Formation_key].[All]" dimensionUniqueName="[Fact_Matches_1]" displayFolder="" count="0" memberValueDatatype="20" unbalanced="0"/>
    <cacheHierarchy uniqueName="[Fact_Matches_1].[Season_Type]" caption="Season_Type" attribute="1" defaultMemberUniqueName="[Fact_Matches_1].[Season_Type].[All]" allUniqueName="[Fact_Matches_1].[Season_Type].[All]" dimensionUniqueName="[Fact_Matches_1]"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Fact_Matches_1]" caption="__XL_Count Fact_Matches_1" measure="1" displayFolder="" measureGroup="Fact_Matches_1" count="0" hidden="1"/>
    <cacheHierarchy uniqueName="[Measures].[__XL_Count Dim_Date]" caption="__XL_Count Dim_Date" measure="1" displayFolder="" measureGroup="Dim_Date" count="0" hidden="1"/>
    <cacheHierarchy uniqueName="[Measures].[__XL_Count Dim_Comp]" caption="__XL_Count Dim_Comp" measure="1" displayFolder="" measureGroup="Dim_Comp" count="0" hidden="1"/>
    <cacheHierarchy uniqueName="[Measures].[__XL_Count Dim_Opponent]" caption="__XL_Count Dim_Opponent" measure="1" displayFolder="" measureGroup="Dim_Opponent" count="0" hidden="1"/>
    <cacheHierarchy uniqueName="[Measures].[__XL_Count Dim_Venue]" caption="__XL_Count Dim_Venue" measure="1" displayFolder="" measureGroup="Dim_Venue" count="0" hidden="1"/>
    <cacheHierarchy uniqueName="[Measures].[__XL_Count Dim_Captain]" caption="__XL_Count Dim_Captain" measure="1" displayFolder="" measureGroup="Dim_Captain" count="0" hidden="1"/>
    <cacheHierarchy uniqueName="[Measures].[__XL_Count Dim_Formation]" caption="__XL_Count Dim_Formation" measure="1" displayFolder="" measureGroup="Dim_Formation" count="0" hidden="1"/>
    <cacheHierarchy uniqueName="[Measures].[__XL_Count Dim_Season]" caption="__XL_Count Dim_Season" measure="1" displayFolder="" measureGroup="Dim_Season"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Result]" caption="Count of Result" measure="1" displayFolder="" measureGroup="Fact_Matches_1" count="0" hidden="1">
      <extLst>
        <ext xmlns:x15="http://schemas.microsoft.com/office/spreadsheetml/2010/11/main" uri="{B97F6D7D-B522-45F9-BDA1-12C45D357490}">
          <x15:cacheHierarchy aggregatedColumn="38"/>
        </ext>
      </extLst>
    </cacheHierarchy>
    <cacheHierarchy uniqueName="[Measures].[Sum of GF]" caption="Sum of GF" measure="1" displayFolder="" measureGroup="Fact_Matches_1" count="0" hidden="1">
      <extLst>
        <ext xmlns:x15="http://schemas.microsoft.com/office/spreadsheetml/2010/11/main" uri="{B97F6D7D-B522-45F9-BDA1-12C45D357490}">
          <x15:cacheHierarchy aggregatedColumn="39"/>
        </ext>
      </extLst>
    </cacheHierarchy>
    <cacheHierarchy uniqueName="[Measures].[Sum of GA]" caption="Sum of GA" measure="1" displayFolder="" measureGroup="Fact_Matches_1" count="0" hidden="1">
      <extLst>
        <ext xmlns:x15="http://schemas.microsoft.com/office/spreadsheetml/2010/11/main" uri="{B97F6D7D-B522-45F9-BDA1-12C45D357490}">
          <x15:cacheHierarchy aggregatedColumn="40"/>
        </ext>
      </extLst>
    </cacheHierarchy>
    <cacheHierarchy uniqueName="[Measures].[Sum of Match ID]" caption="Sum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Count of Match ID]" caption="Count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Sum of Poss]" caption="Sum of Poss" measure="1" displayFolder="" measureGroup="Fact_Matches_1" count="0" hidden="1">
      <extLst>
        <ext xmlns:x15="http://schemas.microsoft.com/office/spreadsheetml/2010/11/main" uri="{B97F6D7D-B522-45F9-BDA1-12C45D357490}">
          <x15:cacheHierarchy aggregatedColumn="41"/>
        </ext>
      </extLst>
    </cacheHierarchy>
    <cacheHierarchy uniqueName="[Measures].[Average of Poss]" caption="Average of Poss" measure="1" displayFolder="" measureGroup="Fact_Matches_1" count="0" hidden="1">
      <extLst>
        <ext xmlns:x15="http://schemas.microsoft.com/office/spreadsheetml/2010/11/main" uri="{B97F6D7D-B522-45F9-BDA1-12C45D357490}">
          <x15:cacheHierarchy aggregatedColumn="41"/>
        </ext>
      </extLst>
    </cacheHierarchy>
    <cacheHierarchy uniqueName="[Measures].[Sum of Attendance]" caption="Sum of Attendance" measure="1" displayFolder="" measureGroup="Fact_Matches_1"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Attendance]" caption="Count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Comp]" caption="Count of Comp" measure="1" displayFolder="" measureGroup="Dim_Comp" count="0" hidden="1">
      <extLst>
        <ext xmlns:x15="http://schemas.microsoft.com/office/spreadsheetml/2010/11/main" uri="{B97F6D7D-B522-45F9-BDA1-12C45D357490}">
          <x15:cacheHierarchy aggregatedColumn="19"/>
        </ext>
      </extLst>
    </cacheHierarchy>
    <cacheHierarchy uniqueName="[Measures].[Distinct Count of Match ID]" caption="Distinct Count of Match ID" measure="1" displayFolder="" measureGroup="Fact_Matches_1" count="0" hidden="1">
      <extLst>
        <ext xmlns:x15="http://schemas.microsoft.com/office/spreadsheetml/2010/11/main" uri="{B97F6D7D-B522-45F9-BDA1-12C45D357490}">
          <x15:cacheHierarchy aggregatedColumn="36"/>
        </ext>
      </extLst>
    </cacheHierarchy>
  </cacheHierarchies>
  <kpis count="0"/>
  <dimensions count="10">
    <dimension name="Data" uniqueName="[Data]" caption="Data"/>
    <dimension name="Dim_Captain" uniqueName="[Dim_Captain]" caption="Dim_Captain"/>
    <dimension name="Dim_Comp" uniqueName="[Dim_Comp]" caption="Dim_Comp"/>
    <dimension name="Dim_Date" uniqueName="[Dim_Date]" caption="Dim_Date"/>
    <dimension name="Dim_Formation" uniqueName="[Dim_Formation]" caption="Dim_Formation"/>
    <dimension name="Dim_Opponent" uniqueName="[Dim_Opponent]" caption="Dim_Opponent"/>
    <dimension name="Dim_Season" uniqueName="[Dim_Season]" caption="Dim_Season"/>
    <dimension name="Dim_Venue" uniqueName="[Dim_Venue]" caption="Dim_Venue"/>
    <dimension name="Fact_Matches_1" uniqueName="[Fact_Matches_1]" caption="Fact_Matches_1"/>
    <dimension measure="1" name="Measures" uniqueName="[Measures]" caption="Measures"/>
  </dimensions>
  <measureGroups count="9">
    <measureGroup name="Data" caption="Data"/>
    <measureGroup name="Dim_Captain" caption="Dim_Captain"/>
    <measureGroup name="Dim_Comp" caption="Dim_Comp"/>
    <measureGroup name="Dim_Date" caption="Dim_Date"/>
    <measureGroup name="Dim_Formation" caption="Dim_Formation"/>
    <measureGroup name="Dim_Opponent" caption="Dim_Opponent"/>
    <measureGroup name="Dim_Season" caption="Dim_Season"/>
    <measureGroup name="Dim_Venue" caption="Dim_Venue"/>
    <measureGroup name="Fact_Matches_1" caption="Fact_Matches_1"/>
  </measureGroups>
  <maps count="16">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PTION" refreshedDate="46086.538252314815" backgroundQuery="1" createdVersion="8" refreshedVersion="8" minRefreshableVersion="3" recordCount="0" supportSubquery="1" supportAdvancedDrill="1" xr:uid="{BA4CEBE0-B895-425A-9F15-81F35EF5A992}">
  <cacheSource type="external" connectionId="10"/>
  <cacheFields count="3">
    <cacheField name="[Fact_Matches_1].[Result].[Result]" caption="Result" numFmtId="0" hierarchy="38" level="1">
      <sharedItems count="3">
        <s v="Draw"/>
        <s v="Lose"/>
        <s v="Win"/>
      </sharedItems>
    </cacheField>
    <cacheField name="[Measures].[Count of Result]" caption="Count of Result" numFmtId="0" hierarchy="63" level="32767"/>
    <cacheField name="[Dim_Season].[Season].[Season]" caption="Season" numFmtId="0" hierarchy="33" level="1">
      <sharedItems containsSemiMixedTypes="0" containsNonDate="0" containsString="0"/>
    </cacheField>
  </cacheFields>
  <cacheHierarchies count="74">
    <cacheHierarchy uniqueName="[Data].[Match ID]" caption="Match ID" attribute="1" defaultMemberUniqueName="[Data].[Match ID].[All]" allUniqueName="[Data].[Match ID].[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Season]" caption="Season" attribute="1" defaultMemberUniqueName="[Data].[Season].[All]" allUniqueName="[Data].[Season].[All]" dimensionUniqueName="[Data]" displayFolder="" count="0" memberValueDatatype="130" unbalanced="0"/>
    <cacheHierarchy uniqueName="[Data].[Time]" caption="Time" attribute="1" time="1" defaultMemberUniqueName="[Data].[Time].[All]" allUniqueName="[Data].[Time].[All]" dimensionUniqueName="[Data]" displayFolder="" count="0" memberValueDatatype="7" unbalanced="0"/>
    <cacheHierarchy uniqueName="[Data].[Comp]" caption="Comp" attribute="1" defaultMemberUniqueName="[Data].[Comp].[All]" allUniqueName="[Data].[Comp].[All]" dimensionUniqueName="[Data]" displayFolder="" count="0" memberValueDatatype="130" unbalanced="0"/>
    <cacheHierarchy uniqueName="[Data].[Round]" caption="Round" attribute="1" defaultMemberUniqueName="[Data].[Round].[All]" allUniqueName="[Data].[Round].[All]" dimensionUniqueName="[Data]" displayFolder="" count="0" memberValueDatatype="130" unbalanced="0"/>
    <cacheHierarchy uniqueName="[Data].[Venue]" caption="Venue" attribute="1" defaultMemberUniqueName="[Data].[Venue].[All]" allUniqueName="[Data].[Venue].[All]" dimensionUniqueName="[Data]" displayFolder="" count="0" memberValueDatatype="130" unbalanced="0"/>
    <cacheHierarchy uniqueName="[Data].[Result]" caption="Result" attribute="1" defaultMemberUniqueName="[Data].[Result].[All]" allUniqueName="[Data].[Result].[All]" dimensionUniqueName="[Data]" displayFolder="" count="0" memberValueDatatype="130" unbalanced="0"/>
    <cacheHierarchy uniqueName="[Data].[GF]" caption="GF" attribute="1" defaultMemberUniqueName="[Data].[GF].[All]" allUniqueName="[Data].[GF].[All]" dimensionUniqueName="[Data]" displayFolder="" count="0" memberValueDatatype="20" unbalanced="0"/>
    <cacheHierarchy uniqueName="[Data].[GA]" caption="GA" attribute="1" defaultMemberUniqueName="[Data].[GA].[All]" allUniqueName="[Data].[GA].[All]" dimensionUniqueName="[Data]" displayFolder="" count="0" memberValueDatatype="20" unbalanced="0"/>
    <cacheHierarchy uniqueName="[Data].[Opponent]" caption="Opponent" attribute="1" defaultMemberUniqueName="[Data].[Opponent].[All]" allUniqueName="[Data].[Opponent].[All]" dimensionUniqueName="[Data]" displayFolder="" count="0" memberValueDatatype="130" unbalanced="0"/>
    <cacheHierarchy uniqueName="[Data].[Poss]" caption="Poss" attribute="1" defaultMemberUniqueName="[Data].[Poss].[All]" allUniqueName="[Data].[Poss].[All]" dimensionUniqueName="[Data]" displayFolder="" count="0" memberValueDatatype="20" unbalanced="0"/>
    <cacheHierarchy uniqueName="[Data].[Attendance]" caption="Attendance" attribute="1" defaultMemberUniqueName="[Data].[Attendance].[All]" allUniqueName="[Data].[Attendance].[All]" dimensionUniqueName="[Data]" displayFolder="" count="0" memberValueDatatype="20" unbalanced="0"/>
    <cacheHierarchy uniqueName="[Data].[Captain]" caption="Captain" attribute="1" defaultMemberUniqueName="[Data].[Captain].[All]" allUniqueName="[Data].[Captain].[All]" dimensionUniqueName="[Data]" displayFolder="" count="0" memberValueDatatype="130" unbalanced="0"/>
    <cacheHierarchy uniqueName="[Data].[Formation]" caption="Formation" attribute="1" defaultMemberUniqueName="[Data].[Formation].[All]" allUniqueName="[Data].[Formation].[All]" dimensionUniqueName="[Data]" displayFolder="" count="0" memberValueDatatype="130" unbalanced="0"/>
    <cacheHierarchy uniqueName="[Data].[Opp Formation]" caption="Opp Formation" attribute="1" defaultMemberUniqueName="[Data].[Opp Formation].[All]" allUniqueName="[Data].[Opp Formation].[All]" dimensionUniqueName="[Data]" displayFolder="" count="0" memberValueDatatype="130" unbalanced="0"/>
    <cacheHierarchy uniqueName="[Dim_Captain].[Captain_key]" caption="Captain_key" attribute="1" defaultMemberUniqueName="[Dim_Captain].[Captain_key].[All]" allUniqueName="[Dim_Captain].[Captain_key].[All]" dimensionUniqueName="[Dim_Captain]" displayFolder="" count="0" memberValueDatatype="20" unbalanced="0"/>
    <cacheHierarchy uniqueName="[Dim_Captain].[Captain]" caption="Captain" attribute="1" defaultMemberUniqueName="[Dim_Captain].[Captain].[All]" allUniqueName="[Dim_Captain].[Captain].[All]" dimensionUniqueName="[Dim_Captain]" displayFolder="" count="0" memberValueDatatype="130" unbalanced="0"/>
    <cacheHierarchy uniqueName="[Dim_Comp].[Comp_key]" caption="Comp_key" attribute="1" defaultMemberUniqueName="[Dim_Comp].[Comp_key].[All]" allUniqueName="[Dim_Comp].[Comp_key].[All]" dimensionUniqueName="[Dim_Comp]" displayFolder="" count="0" memberValueDatatype="20" unbalanced="0"/>
    <cacheHierarchy uniqueName="[Dim_Comp].[Comp]" caption="Comp" attribute="1" defaultMemberUniqueName="[Dim_Comp].[Comp].[All]" allUniqueName="[Dim_Comp].[Comp].[All]" dimensionUniqueName="[Dim_Comp]" displayFolder="" count="2" memberValueDatatype="130" unbalanced="0"/>
    <cacheHierarchy uniqueName="[Dim_Date].[Date_key]" caption="Date_key" attribute="1" defaultMemberUniqueName="[Dim_Date].[Date_key].[All]" allUniqueName="[Dim_Date].[Date_key].[All]" dimensionUniqueName="[Dim_Date]" displayFolder="" count="0" memberValueDatatype="20" unbalanced="0"/>
    <cacheHierarchy uniqueName="[Dim_Date].[Date]" caption="Date" attribute="1" time="1" defaultMemberUniqueName="[Dim_Date].[Date].[All]" allUniqueName="[Dim_Date].[Date].[All]" dimensionUniqueName="[Dim_Date]" displayFolder="" count="0" memberValueDatatype="7" unbalanced="0"/>
    <cacheHierarchy uniqueName="[Dim_Date].[Time]" caption="Time" attribute="1" time="1" defaultMemberUniqueName="[Dim_Date].[Time].[All]" allUniqueName="[Dim_Date].[Time].[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Date (Year)]" caption="Date (Year)" attribute="1" defaultMemberUniqueName="[Dim_Date].[Date (Year)].[All]" allUniqueName="[Dim_Date].[Date (Year)].[All]" dimensionUniqueName="[Dim_Date]" displayFolder="" count="0" memberValueDatatype="130" unbalanced="0"/>
    <cacheHierarchy uniqueName="[Dim_Date].[Date (Quarter)]" caption="Date (Quarter)" attribute="1" defaultMemberUniqueName="[Dim_Date].[Date (Quarter)].[All]" allUniqueName="[Dim_Date].[Date (Quarter)].[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Formation].[Formation_key]" caption="Formation_key" attribute="1" defaultMemberUniqueName="[Dim_Formation].[Formation_key].[All]" allUniqueName="[Dim_Formation].[Formation_key].[All]" dimensionUniqueName="[Dim_Formation]" displayFolder="" count="0" memberValueDatatype="20" unbalanced="0"/>
    <cacheHierarchy uniqueName="[Dim_Formation].[Formation]" caption="Formation" attribute="1" defaultMemberUniqueName="[Dim_Formation].[Formation].[All]" allUniqueName="[Dim_Formation].[Formation].[All]" dimensionUniqueName="[Dim_Formation]" displayFolder="" count="0" memberValueDatatype="130" unbalanced="0"/>
    <cacheHierarchy uniqueName="[Dim_Opponent].[Opponent]" caption="Opponent" attribute="1" defaultMemberUniqueName="[Dim_Opponent].[Opponent].[All]" allUniqueName="[Dim_Opponent].[Opponent].[All]" dimensionUniqueName="[Dim_Opponent]" displayFolder="" count="0" memberValueDatatype="130" unbalanced="0"/>
    <cacheHierarchy uniqueName="[Dim_Opponent].[Opponent_key]" caption="Opponent_key" attribute="1" defaultMemberUniqueName="[Dim_Opponent].[Opponent_key].[All]" allUniqueName="[Dim_Opponent].[Opponent_key].[All]" dimensionUniqueName="[Dim_Opponent]" displayFolder="" count="0" memberValueDatatype="20" unbalanced="0"/>
    <cacheHierarchy uniqueName="[Dim_Season].[Season_key]" caption="Season_key" attribute="1" defaultMemberUniqueName="[Dim_Season].[Season_key].[All]" allUniqueName="[Dim_Season].[Season_key].[All]" dimensionUniqueName="[Dim_Season]" displayFolder="" count="0" memberValueDatatype="20" unbalanced="0"/>
    <cacheHierarchy uniqueName="[Dim_Season].[Season]" caption="Season" attribute="1" defaultMemberUniqueName="[Dim_Season].[Season].[All]" allUniqueName="[Dim_Season].[Season].[All]" dimensionUniqueName="[Dim_Season]" displayFolder="" count="2" memberValueDatatype="130" unbalanced="0">
      <fieldsUsage count="2">
        <fieldUsage x="-1"/>
        <fieldUsage x="2"/>
      </fieldsUsage>
    </cacheHierarchy>
    <cacheHierarchy uniqueName="[Dim_Venue].[Venue_key]" caption="Venue_key" attribute="1" defaultMemberUniqueName="[Dim_Venue].[Venue_key].[All]" allUniqueName="[Dim_Venue].[Venue_key].[All]" dimensionUniqueName="[Dim_Venue]" displayFolder="" count="0" memberValueDatatype="20" unbalanced="0"/>
    <cacheHierarchy uniqueName="[Dim_Venue].[Venue]" caption="Venue" attribute="1" defaultMemberUniqueName="[Dim_Venue].[Venue].[All]" allUniqueName="[Dim_Venue].[Venue].[All]" dimensionUniqueName="[Dim_Venue]" displayFolder="" count="2" memberValueDatatype="130" unbalanced="0"/>
    <cacheHierarchy uniqueName="[Fact_Matches_1].[Match ID]" caption="Match ID" attribute="1" defaultMemberUniqueName="[Fact_Matches_1].[Match ID].[All]" allUniqueName="[Fact_Matches_1].[Match ID].[All]" dimensionUniqueName="[Fact_Matches_1]" displayFolder="" count="0" memberValueDatatype="20" unbalanced="0"/>
    <cacheHierarchy uniqueName="[Fact_Matches_1].[Round]" caption="Round" attribute="1" defaultMemberUniqueName="[Fact_Matches_1].[Round].[All]" allUniqueName="[Fact_Matches_1].[Round].[All]" dimensionUniqueName="[Fact_Matches_1]" displayFolder="" count="0" memberValueDatatype="130" unbalanced="0"/>
    <cacheHierarchy uniqueName="[Fact_Matches_1].[Result]" caption="Result" attribute="1" defaultMemberUniqueName="[Fact_Matches_1].[Result].[All]" allUniqueName="[Fact_Matches_1].[Result].[All]" dimensionUniqueName="[Fact_Matches_1]" displayFolder="" count="2" memberValueDatatype="130" unbalanced="0">
      <fieldsUsage count="2">
        <fieldUsage x="-1"/>
        <fieldUsage x="0"/>
      </fieldsUsage>
    </cacheHierarchy>
    <cacheHierarchy uniqueName="[Fact_Matches_1].[GF]" caption="GF" attribute="1" defaultMemberUniqueName="[Fact_Matches_1].[GF].[All]" allUniqueName="[Fact_Matches_1].[GF].[All]" dimensionUniqueName="[Fact_Matches_1]" displayFolder="" count="0" memberValueDatatype="20" unbalanced="0"/>
    <cacheHierarchy uniqueName="[Fact_Matches_1].[GA]" caption="GA" attribute="1" defaultMemberUniqueName="[Fact_Matches_1].[GA].[All]" allUniqueName="[Fact_Matches_1].[GA].[All]" dimensionUniqueName="[Fact_Matches_1]" displayFolder="" count="0" memberValueDatatype="20" unbalanced="0"/>
    <cacheHierarchy uniqueName="[Fact_Matches_1].[Poss]" caption="Poss" attribute="1" defaultMemberUniqueName="[Fact_Matches_1].[Poss].[All]" allUniqueName="[Fact_Matches_1].[Poss].[All]" dimensionUniqueName="[Fact_Matches_1]" displayFolder="" count="0" memberValueDatatype="20" unbalanced="0"/>
    <cacheHierarchy uniqueName="[Fact_Matches_1].[Attendance]" caption="Attendance" attribute="1" defaultMemberUniqueName="[Fact_Matches_1].[Attendance].[All]" allUniqueName="[Fact_Matches_1].[Attendance].[All]" dimensionUniqueName="[Fact_Matches_1]" displayFolder="" count="0" memberValueDatatype="20" unbalanced="0"/>
    <cacheHierarchy uniqueName="[Fact_Matches_1].[Opp Formation]" caption="Opp Formation" attribute="1" defaultMemberUniqueName="[Fact_Matches_1].[Opp Formation].[All]" allUniqueName="[Fact_Matches_1].[Opp Formation].[All]" dimensionUniqueName="[Fact_Matches_1]" displayFolder="" count="0" memberValueDatatype="130" unbalanced="0"/>
    <cacheHierarchy uniqueName="[Fact_Matches_1].[Date_key]" caption="Date_key" attribute="1" defaultMemberUniqueName="[Fact_Matches_1].[Date_key].[All]" allUniqueName="[Fact_Matches_1].[Date_key].[All]" dimensionUniqueName="[Fact_Matches_1]" displayFolder="" count="0" memberValueDatatype="20" unbalanced="0"/>
    <cacheHierarchy uniqueName="[Fact_Matches_1].[Season_key]" caption="Season_key" attribute="1" defaultMemberUniqueName="[Fact_Matches_1].[Season_key].[All]" allUniqueName="[Fact_Matches_1].[Season_key].[All]" dimensionUniqueName="[Fact_Matches_1]" displayFolder="" count="0" memberValueDatatype="20" unbalanced="0"/>
    <cacheHierarchy uniqueName="[Fact_Matches_1].[Comp_key]" caption="Comp_key" attribute="1" defaultMemberUniqueName="[Fact_Matches_1].[Comp_key].[All]" allUniqueName="[Fact_Matches_1].[Comp_key].[All]" dimensionUniqueName="[Fact_Matches_1]" displayFolder="" count="0" memberValueDatatype="20" unbalanced="0"/>
    <cacheHierarchy uniqueName="[Fact_Matches_1].[Venue_key]" caption="Venue_key" attribute="1" defaultMemberUniqueName="[Fact_Matches_1].[Venue_key].[All]" allUniqueName="[Fact_Matches_1].[Venue_key].[All]" dimensionUniqueName="[Fact_Matches_1]" displayFolder="" count="0" memberValueDatatype="20" unbalanced="0"/>
    <cacheHierarchy uniqueName="[Fact_Matches_1].[Opponent_key]" caption="Opponent_key" attribute="1" defaultMemberUniqueName="[Fact_Matches_1].[Opponent_key].[All]" allUniqueName="[Fact_Matches_1].[Opponent_key].[All]" dimensionUniqueName="[Fact_Matches_1]" displayFolder="" count="0" memberValueDatatype="20" unbalanced="0"/>
    <cacheHierarchy uniqueName="[Fact_Matches_1].[Captain_key]" caption="Captain_key" attribute="1" defaultMemberUniqueName="[Fact_Matches_1].[Captain_key].[All]" allUniqueName="[Fact_Matches_1].[Captain_key].[All]" dimensionUniqueName="[Fact_Matches_1]" displayFolder="" count="0" memberValueDatatype="20" unbalanced="0"/>
    <cacheHierarchy uniqueName="[Fact_Matches_1].[Formation_key]" caption="Formation_key" attribute="1" defaultMemberUniqueName="[Fact_Matches_1].[Formation_key].[All]" allUniqueName="[Fact_Matches_1].[Formation_key].[All]" dimensionUniqueName="[Fact_Matches_1]" displayFolder="" count="0" memberValueDatatype="20" unbalanced="0"/>
    <cacheHierarchy uniqueName="[Fact_Matches_1].[Season_Type]" caption="Season_Type" attribute="1" defaultMemberUniqueName="[Fact_Matches_1].[Season_Type].[All]" allUniqueName="[Fact_Matches_1].[Season_Type].[All]" dimensionUniqueName="[Fact_Matches_1]"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Measures].[__XL_Count Fact_Matches_1]" caption="__XL_Count Fact_Matches_1" measure="1" displayFolder="" measureGroup="Fact_Matches_1" count="0" hidden="1"/>
    <cacheHierarchy uniqueName="[Measures].[__XL_Count Dim_Date]" caption="__XL_Count Dim_Date" measure="1" displayFolder="" measureGroup="Dim_Date" count="0" hidden="1"/>
    <cacheHierarchy uniqueName="[Measures].[__XL_Count Dim_Comp]" caption="__XL_Count Dim_Comp" measure="1" displayFolder="" measureGroup="Dim_Comp" count="0" hidden="1"/>
    <cacheHierarchy uniqueName="[Measures].[__XL_Count Dim_Opponent]" caption="__XL_Count Dim_Opponent" measure="1" displayFolder="" measureGroup="Dim_Opponent" count="0" hidden="1"/>
    <cacheHierarchy uniqueName="[Measures].[__XL_Count Dim_Venue]" caption="__XL_Count Dim_Venue" measure="1" displayFolder="" measureGroup="Dim_Venue" count="0" hidden="1"/>
    <cacheHierarchy uniqueName="[Measures].[__XL_Count Dim_Captain]" caption="__XL_Count Dim_Captain" measure="1" displayFolder="" measureGroup="Dim_Captain" count="0" hidden="1"/>
    <cacheHierarchy uniqueName="[Measures].[__XL_Count Dim_Formation]" caption="__XL_Count Dim_Formation" measure="1" displayFolder="" measureGroup="Dim_Formation" count="0" hidden="1"/>
    <cacheHierarchy uniqueName="[Measures].[__XL_Count Dim_Season]" caption="__XL_Count Dim_Season" measure="1" displayFolder="" measureGroup="Dim_Season"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Result]" caption="Count of Result" measure="1" displayFolder="" measureGroup="Fact_Matches_1"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GF]" caption="Sum of GF" measure="1" displayFolder="" measureGroup="Fact_Matches_1" count="0" hidden="1">
      <extLst>
        <ext xmlns:x15="http://schemas.microsoft.com/office/spreadsheetml/2010/11/main" uri="{B97F6D7D-B522-45F9-BDA1-12C45D357490}">
          <x15:cacheHierarchy aggregatedColumn="39"/>
        </ext>
      </extLst>
    </cacheHierarchy>
    <cacheHierarchy uniqueName="[Measures].[Sum of GA]" caption="Sum of GA" measure="1" displayFolder="" measureGroup="Fact_Matches_1" count="0" hidden="1">
      <extLst>
        <ext xmlns:x15="http://schemas.microsoft.com/office/spreadsheetml/2010/11/main" uri="{B97F6D7D-B522-45F9-BDA1-12C45D357490}">
          <x15:cacheHierarchy aggregatedColumn="40"/>
        </ext>
      </extLst>
    </cacheHierarchy>
    <cacheHierarchy uniqueName="[Measures].[Sum of Match ID]" caption="Sum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Count of Match ID]" caption="Count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Sum of Poss]" caption="Sum of Poss" measure="1" displayFolder="" measureGroup="Fact_Matches_1" count="0" hidden="1">
      <extLst>
        <ext xmlns:x15="http://schemas.microsoft.com/office/spreadsheetml/2010/11/main" uri="{B97F6D7D-B522-45F9-BDA1-12C45D357490}">
          <x15:cacheHierarchy aggregatedColumn="41"/>
        </ext>
      </extLst>
    </cacheHierarchy>
    <cacheHierarchy uniqueName="[Measures].[Average of Poss]" caption="Average of Poss" measure="1" displayFolder="" measureGroup="Fact_Matches_1" count="0" hidden="1">
      <extLst>
        <ext xmlns:x15="http://schemas.microsoft.com/office/spreadsheetml/2010/11/main" uri="{B97F6D7D-B522-45F9-BDA1-12C45D357490}">
          <x15:cacheHierarchy aggregatedColumn="41"/>
        </ext>
      </extLst>
    </cacheHierarchy>
    <cacheHierarchy uniqueName="[Measures].[Sum of Attendance]" caption="Sum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Attendance]" caption="Count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Comp]" caption="Count of Comp" measure="1" displayFolder="" measureGroup="Dim_Comp" count="0" hidden="1">
      <extLst>
        <ext xmlns:x15="http://schemas.microsoft.com/office/spreadsheetml/2010/11/main" uri="{B97F6D7D-B522-45F9-BDA1-12C45D357490}">
          <x15:cacheHierarchy aggregatedColumn="19"/>
        </ext>
      </extLst>
    </cacheHierarchy>
    <cacheHierarchy uniqueName="[Measures].[Distinct Count of Match ID]" caption="Distinct Count of Match ID" measure="1" displayFolder="" measureGroup="Fact_Matches_1" count="0" hidden="1">
      <extLst>
        <ext xmlns:x15="http://schemas.microsoft.com/office/spreadsheetml/2010/11/main" uri="{B97F6D7D-B522-45F9-BDA1-12C45D357490}">
          <x15:cacheHierarchy aggregatedColumn="36"/>
        </ext>
      </extLst>
    </cacheHierarchy>
  </cacheHierarchies>
  <kpis count="0"/>
  <dimensions count="10">
    <dimension name="Data" uniqueName="[Data]" caption="Data"/>
    <dimension name="Dim_Captain" uniqueName="[Dim_Captain]" caption="Dim_Captain"/>
    <dimension name="Dim_Comp" uniqueName="[Dim_Comp]" caption="Dim_Comp"/>
    <dimension name="Dim_Date" uniqueName="[Dim_Date]" caption="Dim_Date"/>
    <dimension name="Dim_Formation" uniqueName="[Dim_Formation]" caption="Dim_Formation"/>
    <dimension name="Dim_Opponent" uniqueName="[Dim_Opponent]" caption="Dim_Opponent"/>
    <dimension name="Dim_Season" uniqueName="[Dim_Season]" caption="Dim_Season"/>
    <dimension name="Dim_Venue" uniqueName="[Dim_Venue]" caption="Dim_Venue"/>
    <dimension name="Fact_Matches_1" uniqueName="[Fact_Matches_1]" caption="Fact_Matches_1"/>
    <dimension measure="1" name="Measures" uniqueName="[Measures]" caption="Measures"/>
  </dimensions>
  <measureGroups count="9">
    <measureGroup name="Data" caption="Data"/>
    <measureGroup name="Dim_Captain" caption="Dim_Captain"/>
    <measureGroup name="Dim_Comp" caption="Dim_Comp"/>
    <measureGroup name="Dim_Date" caption="Dim_Date"/>
    <measureGroup name="Dim_Formation" caption="Dim_Formation"/>
    <measureGroup name="Dim_Opponent" caption="Dim_Opponent"/>
    <measureGroup name="Dim_Season" caption="Dim_Season"/>
    <measureGroup name="Dim_Venue" caption="Dim_Venue"/>
    <measureGroup name="Fact_Matches_1" caption="Fact_Matches_1"/>
  </measureGroups>
  <maps count="16">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elkhamisy" refreshedDate="46080.85981840278" backgroundQuery="1" createdVersion="3" refreshedVersion="8" minRefreshableVersion="3" recordCount="0" supportSubquery="1" supportAdvancedDrill="1" xr:uid="{ACB03FB1-7788-41A2-A28A-9BFF76FB009C}">
  <cacheSource type="external" connectionId="10">
    <extLst>
      <ext xmlns:x14="http://schemas.microsoft.com/office/spreadsheetml/2009/9/main" uri="{F057638F-6D5F-4e77-A914-E7F072B9BCA8}">
        <x14:sourceConnection name="ThisWorkbookDataModel"/>
      </ext>
    </extLst>
  </cacheSource>
  <cacheFields count="0"/>
  <cacheHierarchies count="75">
    <cacheHierarchy uniqueName="[Data].[Match ID]" caption="Match ID" attribute="1" defaultMemberUniqueName="[Data].[Match ID].[All]" allUniqueName="[Data].[Match ID].[All]" dimensionUniqueName="[Data]" displayFolder="" count="2" memberValueDatatype="20" unbalanced="0"/>
    <cacheHierarchy uniqueName="[Data].[Date]" caption="Date" attribute="1" time="1" defaultMemberUniqueName="[Data].[Date].[All]" allUniqueName="[Data].[Date].[All]" dimensionUniqueName="[Data]" displayFolder="" count="2" memberValueDatatype="7" unbalanced="0"/>
    <cacheHierarchy uniqueName="[Data].[Season]" caption="Season" attribute="1" defaultMemberUniqueName="[Data].[Season].[All]" allUniqueName="[Data].[Season].[All]" dimensionUniqueName="[Data]" displayFolder="" count="2" memberValueDatatype="130" unbalanced="0"/>
    <cacheHierarchy uniqueName="[Data].[Time]" caption="Time" attribute="1" time="1" defaultMemberUniqueName="[Data].[Time].[All]" allUniqueName="[Data].[Time].[All]" dimensionUniqueName="[Data]" displayFolder="" count="2" memberValueDatatype="7" unbalanced="0"/>
    <cacheHierarchy uniqueName="[Data].[Comp]" caption="Comp" attribute="1" defaultMemberUniqueName="[Data].[Comp].[All]" allUniqueName="[Data].[Comp].[All]" dimensionUniqueName="[Data]" displayFolder="" count="2" memberValueDatatype="130" unbalanced="0"/>
    <cacheHierarchy uniqueName="[Data].[Round]" caption="Round" attribute="1" defaultMemberUniqueName="[Data].[Round].[All]" allUniqueName="[Data].[Round].[All]" dimensionUniqueName="[Data]" displayFolder="" count="2" memberValueDatatype="130" unbalanced="0"/>
    <cacheHierarchy uniqueName="[Data].[Venue]" caption="Venue" attribute="1" defaultMemberUniqueName="[Data].[Venue].[All]" allUniqueName="[Data].[Venue].[All]" dimensionUniqueName="[Data]" displayFolder="" count="2" memberValueDatatype="130" unbalanced="0"/>
    <cacheHierarchy uniqueName="[Data].[Result]" caption="Result" attribute="1" defaultMemberUniqueName="[Data].[Result].[All]" allUniqueName="[Data].[Result].[All]" dimensionUniqueName="[Data]" displayFolder="" count="2" memberValueDatatype="130" unbalanced="0"/>
    <cacheHierarchy uniqueName="[Data].[GF]" caption="GF" attribute="1" defaultMemberUniqueName="[Data].[GF].[All]" allUniqueName="[Data].[GF].[All]" dimensionUniqueName="[Data]" displayFolder="" count="2" memberValueDatatype="20" unbalanced="0"/>
    <cacheHierarchy uniqueName="[Data].[GA]" caption="GA" attribute="1" defaultMemberUniqueName="[Data].[GA].[All]" allUniqueName="[Data].[GA].[All]" dimensionUniqueName="[Data]" displayFolder="" count="2" memberValueDatatype="20" unbalanced="0"/>
    <cacheHierarchy uniqueName="[Data].[Opponent]" caption="Opponent" attribute="1" defaultMemberUniqueName="[Data].[Opponent].[All]" allUniqueName="[Data].[Opponent].[All]" dimensionUniqueName="[Data]" displayFolder="" count="2" memberValueDatatype="130" unbalanced="0"/>
    <cacheHierarchy uniqueName="[Data].[Poss]" caption="Poss" attribute="1" defaultMemberUniqueName="[Data].[Poss].[All]" allUniqueName="[Data].[Poss].[All]" dimensionUniqueName="[Data]" displayFolder="" count="2" memberValueDatatype="20" unbalanced="0"/>
    <cacheHierarchy uniqueName="[Data].[Attendance]" caption="Attendance" attribute="1" defaultMemberUniqueName="[Data].[Attendance].[All]" allUniqueName="[Data].[Attendance].[All]" dimensionUniqueName="[Data]" displayFolder="" count="2" memberValueDatatype="20" unbalanced="0"/>
    <cacheHierarchy uniqueName="[Data].[Captain]" caption="Captain" attribute="1" defaultMemberUniqueName="[Data].[Captain].[All]" allUniqueName="[Data].[Captain].[All]" dimensionUniqueName="[Data]" displayFolder="" count="2" memberValueDatatype="130" unbalanced="0"/>
    <cacheHierarchy uniqueName="[Data].[Formation]" caption="Formation" attribute="1" defaultMemberUniqueName="[Data].[Formation].[All]" allUniqueName="[Data].[Formation].[All]" dimensionUniqueName="[Data]" displayFolder="" count="2" memberValueDatatype="130" unbalanced="0"/>
    <cacheHierarchy uniqueName="[Data].[Opp Formation]" caption="Opp Formation" attribute="1" defaultMemberUniqueName="[Data].[Opp Formation].[All]" allUniqueName="[Data].[Opp Formation].[All]" dimensionUniqueName="[Data]" displayFolder="" count="2" memberValueDatatype="130" unbalanced="0"/>
    <cacheHierarchy uniqueName="[Dim_Captain].[Captain_key]" caption="Captain_key" attribute="1" defaultMemberUniqueName="[Dim_Captain].[Captain_key].[All]" allUniqueName="[Dim_Captain].[Captain_key].[All]" dimensionUniqueName="[Dim_Captain]" displayFolder="" count="2" memberValueDatatype="20" unbalanced="0"/>
    <cacheHierarchy uniqueName="[Dim_Captain].[Captain]" caption="Captain" attribute="1" defaultMemberUniqueName="[Dim_Captain].[Captain].[All]" allUniqueName="[Dim_Captain].[Captain].[All]" dimensionUniqueName="[Dim_Captain]" displayFolder="" count="2" memberValueDatatype="130" unbalanced="0"/>
    <cacheHierarchy uniqueName="[Dim_Comp].[Comp_key]" caption="Comp_key" attribute="1" defaultMemberUniqueName="[Dim_Comp].[Comp_key].[All]" allUniqueName="[Dim_Comp].[Comp_key].[All]" dimensionUniqueName="[Dim_Comp]" displayFolder="" count="2" memberValueDatatype="20" unbalanced="0"/>
    <cacheHierarchy uniqueName="[Dim_Comp].[Comp]" caption="Comp" attribute="1" defaultMemberUniqueName="[Dim_Comp].[Comp].[All]" allUniqueName="[Dim_Comp].[Comp].[All]" dimensionUniqueName="[Dim_Comp]" displayFolder="" count="2" memberValueDatatype="130" unbalanced="0"/>
    <cacheHierarchy uniqueName="[Dim_Date].[Date_key]" caption="Date_key" attribute="1" defaultMemberUniqueName="[Dim_Date].[Date_key].[All]" allUniqueName="[Dim_Date].[Date_key].[All]" dimensionUniqueName="[Dim_Date]" displayFolder="" count="2" memberValueDatatype="20" unbalanced="0"/>
    <cacheHierarchy uniqueName="[Dim_Date].[Date]" caption="Date" attribute="1" time="1" defaultMemberUniqueName="[Dim_Date].[Date].[All]" allUniqueName="[Dim_Date].[Date].[All]" dimensionUniqueName="[Dim_Date]" displayFolder="" count="2" memberValueDatatype="7" unbalanced="0"/>
    <cacheHierarchy uniqueName="[Dim_Date].[Time]" caption="Time" attribute="1" time="1" defaultMemberUniqueName="[Dim_Date].[Time].[All]" allUniqueName="[Dim_Date].[Time].[All]" dimensionUniqueName="[Dim_Date]" displayFolder="" count="2" memberValueDatatype="7"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Formation].[Formation_key]" caption="Formation_key" attribute="1" defaultMemberUniqueName="[Dim_Formation].[Formation_key].[All]" allUniqueName="[Dim_Formation].[Formation_key].[All]" dimensionUniqueName="[Dim_Formation]" displayFolder="" count="2" memberValueDatatype="20" unbalanced="0"/>
    <cacheHierarchy uniqueName="[Dim_Formation].[Formation]" caption="Formation" attribute="1" defaultMemberUniqueName="[Dim_Formation].[Formation].[All]" allUniqueName="[Dim_Formation].[Formation].[All]" dimensionUniqueName="[Dim_Formation]" displayFolder="" count="2" memberValueDatatype="130" unbalanced="0"/>
    <cacheHierarchy uniqueName="[Dim_Opponent].[Opponent]" caption="Opponent" attribute="1" defaultMemberUniqueName="[Dim_Opponent].[Opponent].[All]" allUniqueName="[Dim_Opponent].[Opponent].[All]" dimensionUniqueName="[Dim_Opponent]" displayFolder="" count="2" memberValueDatatype="130" unbalanced="0"/>
    <cacheHierarchy uniqueName="[Dim_Opponent].[Opponent_key]" caption="Opponent_key" attribute="1" defaultMemberUniqueName="[Dim_Opponent].[Opponent_key].[All]" allUniqueName="[Dim_Opponent].[Opponent_key].[All]" dimensionUniqueName="[Dim_Opponent]" displayFolder="" count="2" memberValueDatatype="20" unbalanced="0"/>
    <cacheHierarchy uniqueName="[Dim_Season].[Season_key]" caption="Season_key" attribute="1" defaultMemberUniqueName="[Dim_Season].[Season_key].[All]" allUniqueName="[Dim_Season].[Season_key].[All]" dimensionUniqueName="[Dim_Season]" displayFolder="" count="2"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Venue].[Venue_key]" caption="Venue_key" attribute="1" defaultMemberUniqueName="[Dim_Venue].[Venue_key].[All]" allUniqueName="[Dim_Venue].[Venue_key].[All]" dimensionUniqueName="[Dim_Venue]" displayFolder="" count="2" memberValueDatatype="20" unbalanced="0"/>
    <cacheHierarchy uniqueName="[Dim_Venue].[Venue]" caption="Venue" attribute="1" defaultMemberUniqueName="[Dim_Venue].[Venue].[All]" allUniqueName="[Dim_Venue].[Venue].[All]" dimensionUniqueName="[Dim_Venue]" displayFolder="" count="2" memberValueDatatype="130" unbalanced="0"/>
    <cacheHierarchy uniqueName="[Fact_Matches_1].[Match ID]" caption="Match ID" attribute="1" defaultMemberUniqueName="[Fact_Matches_1].[Match ID].[All]" allUniqueName="[Fact_Matches_1].[Match ID].[All]" dimensionUniqueName="[Fact_Matches_1]" displayFolder="" count="2" memberValueDatatype="20" unbalanced="0"/>
    <cacheHierarchy uniqueName="[Fact_Matches_1].[Round]" caption="Round" attribute="1" defaultMemberUniqueName="[Fact_Matches_1].[Round].[All]" allUniqueName="[Fact_Matches_1].[Round].[All]" dimensionUniqueName="[Fact_Matches_1]" displayFolder="" count="2" memberValueDatatype="130" unbalanced="0"/>
    <cacheHierarchy uniqueName="[Fact_Matches_1].[Result]" caption="Result" attribute="1" defaultMemberUniqueName="[Fact_Matches_1].[Result].[All]" allUniqueName="[Fact_Matches_1].[Result].[All]" dimensionUniqueName="[Fact_Matches_1]" displayFolder="" count="2" memberValueDatatype="130" unbalanced="0"/>
    <cacheHierarchy uniqueName="[Fact_Matches_1].[GF]" caption="GF" attribute="1" defaultMemberUniqueName="[Fact_Matches_1].[GF].[All]" allUniqueName="[Fact_Matches_1].[GF].[All]" dimensionUniqueName="[Fact_Matches_1]" displayFolder="" count="2" memberValueDatatype="20" unbalanced="0"/>
    <cacheHierarchy uniqueName="[Fact_Matches_1].[GA]" caption="GA" attribute="1" defaultMemberUniqueName="[Fact_Matches_1].[GA].[All]" allUniqueName="[Fact_Matches_1].[GA].[All]" dimensionUniqueName="[Fact_Matches_1]" displayFolder="" count="2" memberValueDatatype="20" unbalanced="0"/>
    <cacheHierarchy uniqueName="[Fact_Matches_1].[Poss]" caption="Poss" attribute="1" defaultMemberUniqueName="[Fact_Matches_1].[Poss].[All]" allUniqueName="[Fact_Matches_1].[Poss].[All]" dimensionUniqueName="[Fact_Matches_1]" displayFolder="" count="2" memberValueDatatype="20" unbalanced="0"/>
    <cacheHierarchy uniqueName="[Fact_Matches_1].[Attendance]" caption="Attendance" attribute="1" defaultMemberUniqueName="[Fact_Matches_1].[Attendance].[All]" allUniqueName="[Fact_Matches_1].[Attendance].[All]" dimensionUniqueName="[Fact_Matches_1]" displayFolder="" count="2" memberValueDatatype="20" unbalanced="0"/>
    <cacheHierarchy uniqueName="[Fact_Matches_1].[Opp Formation]" caption="Opp Formation" attribute="1" defaultMemberUniqueName="[Fact_Matches_1].[Opp Formation].[All]" allUniqueName="[Fact_Matches_1].[Opp Formation].[All]" dimensionUniqueName="[Fact_Matches_1]" displayFolder="" count="2" memberValueDatatype="130" unbalanced="0"/>
    <cacheHierarchy uniqueName="[Fact_Matches_1].[Date_key]" caption="Date_key" attribute="1" defaultMemberUniqueName="[Fact_Matches_1].[Date_key].[All]" allUniqueName="[Fact_Matches_1].[Date_key].[All]" dimensionUniqueName="[Fact_Matches_1]" displayFolder="" count="2" memberValueDatatype="20" unbalanced="0"/>
    <cacheHierarchy uniqueName="[Fact_Matches_1].[Season_key]" caption="Season_key" attribute="1" defaultMemberUniqueName="[Fact_Matches_1].[Season_key].[All]" allUniqueName="[Fact_Matches_1].[Season_key].[All]" dimensionUniqueName="[Fact_Matches_1]" displayFolder="" count="2" memberValueDatatype="20" unbalanced="0"/>
    <cacheHierarchy uniqueName="[Fact_Matches_1].[Comp_key]" caption="Comp_key" attribute="1" defaultMemberUniqueName="[Fact_Matches_1].[Comp_key].[All]" allUniqueName="[Fact_Matches_1].[Comp_key].[All]" dimensionUniqueName="[Fact_Matches_1]" displayFolder="" count="2" memberValueDatatype="20" unbalanced="0"/>
    <cacheHierarchy uniqueName="[Fact_Matches_1].[Venue_key]" caption="Venue_key" attribute="1" defaultMemberUniqueName="[Fact_Matches_1].[Venue_key].[All]" allUniqueName="[Fact_Matches_1].[Venue_key].[All]" dimensionUniqueName="[Fact_Matches_1]" displayFolder="" count="2" memberValueDatatype="20" unbalanced="0"/>
    <cacheHierarchy uniqueName="[Fact_Matches_1].[Opponent_key]" caption="Opponent_key" attribute="1" defaultMemberUniqueName="[Fact_Matches_1].[Opponent_key].[All]" allUniqueName="[Fact_Matches_1].[Opponent_key].[All]" dimensionUniqueName="[Fact_Matches_1]" displayFolder="" count="2" memberValueDatatype="20" unbalanced="0"/>
    <cacheHierarchy uniqueName="[Fact_Matches_1].[Captain_key]" caption="Captain_key" attribute="1" defaultMemberUniqueName="[Fact_Matches_1].[Captain_key].[All]" allUniqueName="[Fact_Matches_1].[Captain_key].[All]" dimensionUniqueName="[Fact_Matches_1]" displayFolder="" count="2" memberValueDatatype="20" unbalanced="0"/>
    <cacheHierarchy uniqueName="[Fact_Matches_1].[Formation_key]" caption="Formation_key" attribute="1" defaultMemberUniqueName="[Fact_Matches_1].[Formation_key].[All]" allUniqueName="[Fact_Matches_1].[Formation_key].[All]" dimensionUniqueName="[Fact_Matches_1]" displayFolder="" count="2" memberValueDatatype="20" unbalanced="0"/>
    <cacheHierarchy uniqueName="[Fact_Matches_1].[Season_Type]" caption="Season_Type" attribute="1" defaultMemberUniqueName="[Fact_Matches_1].[Season_Type].[All]" allUniqueName="[Fact_Matches_1].[Season_Type].[All]" dimensionUniqueName="[Fact_Matches_1]"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__XL_Count Fact_Matches_1]" caption="__XL_Count Fact_Matches_1" measure="1" displayFolder="" measureGroup="Fact_Matches_1" count="0" hidden="1"/>
    <cacheHierarchy uniqueName="[Measures].[__XL_Count Dim_Date]" caption="__XL_Count Dim_Date" measure="1" displayFolder="" measureGroup="Dim_Date" count="0" hidden="1"/>
    <cacheHierarchy uniqueName="[Measures].[__XL_Count Dim_Comp]" caption="__XL_Count Dim_Comp" measure="1" displayFolder="" measureGroup="Dim_Comp" count="0" hidden="1"/>
    <cacheHierarchy uniqueName="[Measures].[__XL_Count Dim_Opponent]" caption="__XL_Count Dim_Opponent" measure="1" displayFolder="" measureGroup="Dim_Opponent" count="0" hidden="1"/>
    <cacheHierarchy uniqueName="[Measures].[__XL_Count Dim_Venue]" caption="__XL_Count Dim_Venue" measure="1" displayFolder="" measureGroup="Dim_Venue" count="0" hidden="1"/>
    <cacheHierarchy uniqueName="[Measures].[__XL_Count Dim_Captain]" caption="__XL_Count Dim_Captain" measure="1" displayFolder="" measureGroup="Dim_Captain" count="0" hidden="1"/>
    <cacheHierarchy uniqueName="[Measures].[__XL_Count Dim_Formation]" caption="__XL_Count Dim_Formation" measure="1" displayFolder="" measureGroup="Dim_Formation" count="0" hidden="1"/>
    <cacheHierarchy uniqueName="[Measures].[__XL_Count Dim_Season]" caption="__XL_Count Dim_Season" measure="1" displayFolder="" measureGroup="Dim_Season"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Result]" caption="Count of Result" measure="1" displayFolder="" measureGroup="Fact_Matches_1" count="0" hidden="1">
      <extLst>
        <ext xmlns:x15="http://schemas.microsoft.com/office/spreadsheetml/2010/11/main" uri="{B97F6D7D-B522-45F9-BDA1-12C45D357490}">
          <x15:cacheHierarchy aggregatedColumn="38"/>
        </ext>
      </extLst>
    </cacheHierarchy>
    <cacheHierarchy uniqueName="[Measures].[Sum of GF]" caption="Sum of GF" measure="1" displayFolder="" measureGroup="Fact_Matches_1" count="0" hidden="1">
      <extLst>
        <ext xmlns:x15="http://schemas.microsoft.com/office/spreadsheetml/2010/11/main" uri="{B97F6D7D-B522-45F9-BDA1-12C45D357490}">
          <x15:cacheHierarchy aggregatedColumn="39"/>
        </ext>
      </extLst>
    </cacheHierarchy>
    <cacheHierarchy uniqueName="[Measures].[Sum of GA]" caption="Sum of GA" measure="1" displayFolder="" measureGroup="Fact_Matches_1" count="0" hidden="1">
      <extLst>
        <ext xmlns:x15="http://schemas.microsoft.com/office/spreadsheetml/2010/11/main" uri="{B97F6D7D-B522-45F9-BDA1-12C45D357490}">
          <x15:cacheHierarchy aggregatedColumn="40"/>
        </ext>
      </extLst>
    </cacheHierarchy>
    <cacheHierarchy uniqueName="[Measures].[Sum of Match ID]" caption="Sum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Count of Match ID]" caption="Count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Sum of Poss]" caption="Sum of Poss" measure="1" displayFolder="" measureGroup="Fact_Matches_1" count="0" hidden="1">
      <extLst>
        <ext xmlns:x15="http://schemas.microsoft.com/office/spreadsheetml/2010/11/main" uri="{B97F6D7D-B522-45F9-BDA1-12C45D357490}">
          <x15:cacheHierarchy aggregatedColumn="41"/>
        </ext>
      </extLst>
    </cacheHierarchy>
    <cacheHierarchy uniqueName="[Measures].[Average of Poss]" caption="Average of Poss" measure="1" displayFolder="" measureGroup="Fact_Matches_1" count="0" hidden="1">
      <extLst>
        <ext xmlns:x15="http://schemas.microsoft.com/office/spreadsheetml/2010/11/main" uri="{B97F6D7D-B522-45F9-BDA1-12C45D357490}">
          <x15:cacheHierarchy aggregatedColumn="41"/>
        </ext>
      </extLst>
    </cacheHierarchy>
    <cacheHierarchy uniqueName="[Measures].[Sum of Attendance]" caption="Sum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Attendance]" caption="Count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Comp]" caption="Count of Comp" measure="1" displayFolder="" measureGroup="Dim_Comp" count="0" hidden="1">
      <extLst>
        <ext xmlns:x15="http://schemas.microsoft.com/office/spreadsheetml/2010/11/main" uri="{B97F6D7D-B522-45F9-BDA1-12C45D357490}">
          <x15:cacheHierarchy aggregatedColumn="19"/>
        </ext>
      </extLst>
    </cacheHierarchy>
    <cacheHierarchy uniqueName="[Measures].[Distinct Count of Match ID]" caption="Distinct Count of Match ID" measure="1" displayFolder="" measureGroup="Fact_Matches_1" count="0" hidden="1">
      <extLst>
        <ext xmlns:x15="http://schemas.microsoft.com/office/spreadsheetml/2010/11/main" uri="{B97F6D7D-B522-45F9-BDA1-12C45D357490}">
          <x15:cacheHierarchy aggregatedColumn="36"/>
        </ext>
      </extLst>
    </cacheHierarchy>
  </cacheHierarchies>
  <kpis count="0"/>
  <dimensions count="10">
    <dimension name="Data" uniqueName="[Data]" caption="Data"/>
    <dimension name="Dim_Captain" uniqueName="[Dim_Captain]" caption="Dim_Captain"/>
    <dimension name="Dim_Comp" uniqueName="[Dim_Comp]" caption="Dim_Comp"/>
    <dimension name="Dim_Date" uniqueName="[Dim_Date]" caption="Dim_Date"/>
    <dimension name="Dim_Formation" uniqueName="[Dim_Formation]" caption="Dim_Formation"/>
    <dimension name="Dim_Opponent" uniqueName="[Dim_Opponent]" caption="Dim_Opponent"/>
    <dimension name="Dim_Season" uniqueName="[Dim_Season]" caption="Dim_Season"/>
    <dimension name="Dim_Venue" uniqueName="[Dim_Venue]" caption="Dim_Venue"/>
    <dimension name="Fact_Matches_1" uniqueName="[Fact_Matches_1]" caption="Fact_Matches_1"/>
    <dimension measure="1" name="Measures" uniqueName="[Measures]" caption="Measures"/>
  </dimensions>
  <measureGroups count="9">
    <measureGroup name="Data" caption="Data"/>
    <measureGroup name="Dim_Captain" caption="Dim_Captain"/>
    <measureGroup name="Dim_Comp" caption="Dim_Comp"/>
    <measureGroup name="Dim_Date" caption="Dim_Date"/>
    <measureGroup name="Dim_Formation" caption="Dim_Formation"/>
    <measureGroup name="Dim_Opponent" caption="Dim_Opponent"/>
    <measureGroup name="Dim_Season" caption="Dim_Season"/>
    <measureGroup name="Dim_Venue" caption="Dim_Venue"/>
    <measureGroup name="Fact_Matches_1" caption="Fact_Matches_1"/>
  </measureGroups>
  <maps count="16">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licerData="1" pivotCacheId="955649686"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lal elkhamisy" refreshedDate="46080.867541087966" backgroundQuery="1" createdVersion="3" refreshedVersion="8" minRefreshableVersion="3" recordCount="0" supportSubquery="1" supportAdvancedDrill="1" xr:uid="{A5FE906F-F873-49B9-9A25-3C0BDA749DEF}">
  <cacheSource type="external" connectionId="10">
    <extLst>
      <ext xmlns:x14="http://schemas.microsoft.com/office/spreadsheetml/2009/9/main" uri="{F057638F-6D5F-4e77-A914-E7F072B9BCA8}">
        <x14:sourceConnection name="ThisWorkbookDataModel"/>
      </ext>
    </extLst>
  </cacheSource>
  <cacheFields count="0"/>
  <cacheHierarchies count="75">
    <cacheHierarchy uniqueName="[Data].[Match ID]" caption="Match ID" attribute="1" defaultMemberUniqueName="[Data].[Match ID].[All]" allUniqueName="[Data].[Match ID].[All]" dimensionUniqueName="[Data]" displayFolder="" count="2" memberValueDatatype="20" unbalanced="0"/>
    <cacheHierarchy uniqueName="[Data].[Date]" caption="Date" attribute="1" time="1" defaultMemberUniqueName="[Data].[Date].[All]" allUniqueName="[Data].[Date].[All]" dimensionUniqueName="[Data]" displayFolder="" count="2" memberValueDatatype="7" unbalanced="0"/>
    <cacheHierarchy uniqueName="[Data].[Season]" caption="Season" attribute="1" defaultMemberUniqueName="[Data].[Season].[All]" allUniqueName="[Data].[Season].[All]" dimensionUniqueName="[Data]" displayFolder="" count="2" memberValueDatatype="130" unbalanced="0"/>
    <cacheHierarchy uniqueName="[Data].[Time]" caption="Time" attribute="1" time="1" defaultMemberUniqueName="[Data].[Time].[All]" allUniqueName="[Data].[Time].[All]" dimensionUniqueName="[Data]" displayFolder="" count="2" memberValueDatatype="7" unbalanced="0"/>
    <cacheHierarchy uniqueName="[Data].[Comp]" caption="Comp" attribute="1" defaultMemberUniqueName="[Data].[Comp].[All]" allUniqueName="[Data].[Comp].[All]" dimensionUniqueName="[Data]" displayFolder="" count="2" memberValueDatatype="130" unbalanced="0"/>
    <cacheHierarchy uniqueName="[Data].[Round]" caption="Round" attribute="1" defaultMemberUniqueName="[Data].[Round].[All]" allUniqueName="[Data].[Round].[All]" dimensionUniqueName="[Data]" displayFolder="" count="2" memberValueDatatype="130" unbalanced="0"/>
    <cacheHierarchy uniqueName="[Data].[Venue]" caption="Venue" attribute="1" defaultMemberUniqueName="[Data].[Venue].[All]" allUniqueName="[Data].[Venue].[All]" dimensionUniqueName="[Data]" displayFolder="" count="2" memberValueDatatype="130" unbalanced="0"/>
    <cacheHierarchy uniqueName="[Data].[Result]" caption="Result" attribute="1" defaultMemberUniqueName="[Data].[Result].[All]" allUniqueName="[Data].[Result].[All]" dimensionUniqueName="[Data]" displayFolder="" count="2" memberValueDatatype="130" unbalanced="0"/>
    <cacheHierarchy uniqueName="[Data].[GF]" caption="GF" attribute="1" defaultMemberUniqueName="[Data].[GF].[All]" allUniqueName="[Data].[GF].[All]" dimensionUniqueName="[Data]" displayFolder="" count="2" memberValueDatatype="20" unbalanced="0"/>
    <cacheHierarchy uniqueName="[Data].[GA]" caption="GA" attribute="1" defaultMemberUniqueName="[Data].[GA].[All]" allUniqueName="[Data].[GA].[All]" dimensionUniqueName="[Data]" displayFolder="" count="2" memberValueDatatype="20" unbalanced="0"/>
    <cacheHierarchy uniqueName="[Data].[Opponent]" caption="Opponent" attribute="1" defaultMemberUniqueName="[Data].[Opponent].[All]" allUniqueName="[Data].[Opponent].[All]" dimensionUniqueName="[Data]" displayFolder="" count="2" memberValueDatatype="130" unbalanced="0"/>
    <cacheHierarchy uniqueName="[Data].[Poss]" caption="Poss" attribute="1" defaultMemberUniqueName="[Data].[Poss].[All]" allUniqueName="[Data].[Poss].[All]" dimensionUniqueName="[Data]" displayFolder="" count="2" memberValueDatatype="20" unbalanced="0"/>
    <cacheHierarchy uniqueName="[Data].[Attendance]" caption="Attendance" attribute="1" defaultMemberUniqueName="[Data].[Attendance].[All]" allUniqueName="[Data].[Attendance].[All]" dimensionUniqueName="[Data]" displayFolder="" count="2" memberValueDatatype="20" unbalanced="0"/>
    <cacheHierarchy uniqueName="[Data].[Captain]" caption="Captain" attribute="1" defaultMemberUniqueName="[Data].[Captain].[All]" allUniqueName="[Data].[Captain].[All]" dimensionUniqueName="[Data]" displayFolder="" count="2" memberValueDatatype="130" unbalanced="0"/>
    <cacheHierarchy uniqueName="[Data].[Formation]" caption="Formation" attribute="1" defaultMemberUniqueName="[Data].[Formation].[All]" allUniqueName="[Data].[Formation].[All]" dimensionUniqueName="[Data]" displayFolder="" count="2" memberValueDatatype="130" unbalanced="0"/>
    <cacheHierarchy uniqueName="[Data].[Opp Formation]" caption="Opp Formation" attribute="1" defaultMemberUniqueName="[Data].[Opp Formation].[All]" allUniqueName="[Data].[Opp Formation].[All]" dimensionUniqueName="[Data]" displayFolder="" count="2" memberValueDatatype="130" unbalanced="0"/>
    <cacheHierarchy uniqueName="[Dim_Captain].[Captain_key]" caption="Captain_key" attribute="1" defaultMemberUniqueName="[Dim_Captain].[Captain_key].[All]" allUniqueName="[Dim_Captain].[Captain_key].[All]" dimensionUniqueName="[Dim_Captain]" displayFolder="" count="2" memberValueDatatype="20" unbalanced="0"/>
    <cacheHierarchy uniqueName="[Dim_Captain].[Captain]" caption="Captain" attribute="1" defaultMemberUniqueName="[Dim_Captain].[Captain].[All]" allUniqueName="[Dim_Captain].[Captain].[All]" dimensionUniqueName="[Dim_Captain]" displayFolder="" count="2" memberValueDatatype="130" unbalanced="0"/>
    <cacheHierarchy uniqueName="[Dim_Comp].[Comp_key]" caption="Comp_key" attribute="1" defaultMemberUniqueName="[Dim_Comp].[Comp_key].[All]" allUniqueName="[Dim_Comp].[Comp_key].[All]" dimensionUniqueName="[Dim_Comp]" displayFolder="" count="2" memberValueDatatype="20" unbalanced="0"/>
    <cacheHierarchy uniqueName="[Dim_Comp].[Comp]" caption="Comp" attribute="1" defaultMemberUniqueName="[Dim_Comp].[Comp].[All]" allUniqueName="[Dim_Comp].[Comp].[All]" dimensionUniqueName="[Dim_Comp]" displayFolder="" count="2" memberValueDatatype="130" unbalanced="0"/>
    <cacheHierarchy uniqueName="[Dim_Date].[Date_key]" caption="Date_key" attribute="1" defaultMemberUniqueName="[Dim_Date].[Date_key].[All]" allUniqueName="[Dim_Date].[Date_key].[All]" dimensionUniqueName="[Dim_Date]" displayFolder="" count="2" memberValueDatatype="20" unbalanced="0"/>
    <cacheHierarchy uniqueName="[Dim_Date].[Date]" caption="Date" attribute="1" time="1" defaultMemberUniqueName="[Dim_Date].[Date].[All]" allUniqueName="[Dim_Date].[Date].[All]" dimensionUniqueName="[Dim_Date]" displayFolder="" count="2" memberValueDatatype="7" unbalanced="0"/>
    <cacheHierarchy uniqueName="[Dim_Date].[Time]" caption="Time" attribute="1" time="1" defaultMemberUniqueName="[Dim_Date].[Time].[All]" allUniqueName="[Dim_Date].[Time].[All]" dimensionUniqueName="[Dim_Date]" displayFolder="" count="2" memberValueDatatype="7"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Date].[Date (Year)]" caption="Date (Year)" attribute="1" defaultMemberUniqueName="[Dim_Date].[Date (Year)].[All]" allUniqueName="[Dim_Date].[Date (Year)].[All]" dimensionUniqueName="[Dim_Date]" displayFolder="" count="2" memberValueDatatype="130" unbalanced="0"/>
    <cacheHierarchy uniqueName="[Dim_Date].[Date (Quarter)]" caption="Date (Quarter)" attribute="1" defaultMemberUniqueName="[Dim_Date].[Date (Quarter)].[All]" allUniqueName="[Dim_Date].[Date (Quarter)].[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Formation].[Formation_key]" caption="Formation_key" attribute="1" defaultMemberUniqueName="[Dim_Formation].[Formation_key].[All]" allUniqueName="[Dim_Formation].[Formation_key].[All]" dimensionUniqueName="[Dim_Formation]" displayFolder="" count="2" memberValueDatatype="20" unbalanced="0"/>
    <cacheHierarchy uniqueName="[Dim_Formation].[Formation]" caption="Formation" attribute="1" defaultMemberUniqueName="[Dim_Formation].[Formation].[All]" allUniqueName="[Dim_Formation].[Formation].[All]" dimensionUniqueName="[Dim_Formation]" displayFolder="" count="2" memberValueDatatype="130" unbalanced="0"/>
    <cacheHierarchy uniqueName="[Dim_Opponent].[Opponent]" caption="Opponent" attribute="1" defaultMemberUniqueName="[Dim_Opponent].[Opponent].[All]" allUniqueName="[Dim_Opponent].[Opponent].[All]" dimensionUniqueName="[Dim_Opponent]" displayFolder="" count="2" memberValueDatatype="130" unbalanced="0"/>
    <cacheHierarchy uniqueName="[Dim_Opponent].[Opponent_key]" caption="Opponent_key" attribute="1" defaultMemberUniqueName="[Dim_Opponent].[Opponent_key].[All]" allUniqueName="[Dim_Opponent].[Opponent_key].[All]" dimensionUniqueName="[Dim_Opponent]" displayFolder="" count="2" memberValueDatatype="20" unbalanced="0"/>
    <cacheHierarchy uniqueName="[Dim_Season].[Season_key]" caption="Season_key" attribute="1" defaultMemberUniqueName="[Dim_Season].[Season_key].[All]" allUniqueName="[Dim_Season].[Season_key].[All]" dimensionUniqueName="[Dim_Season]" displayFolder="" count="2" memberValueDatatype="20" unbalanced="0"/>
    <cacheHierarchy uniqueName="[Dim_Season].[Season]" caption="Season" attribute="1" defaultMemberUniqueName="[Dim_Season].[Season].[All]" allUniqueName="[Dim_Season].[Season].[All]" dimensionUniqueName="[Dim_Season]" displayFolder="" count="2" memberValueDatatype="130" unbalanced="0"/>
    <cacheHierarchy uniqueName="[Dim_Venue].[Venue_key]" caption="Venue_key" attribute="1" defaultMemberUniqueName="[Dim_Venue].[Venue_key].[All]" allUniqueName="[Dim_Venue].[Venue_key].[All]" dimensionUniqueName="[Dim_Venue]" displayFolder="" count="2" memberValueDatatype="20" unbalanced="0"/>
    <cacheHierarchy uniqueName="[Dim_Venue].[Venue]" caption="Venue" attribute="1" defaultMemberUniqueName="[Dim_Venue].[Venue].[All]" allUniqueName="[Dim_Venue].[Venue].[All]" dimensionUniqueName="[Dim_Venue]" displayFolder="" count="2" memberValueDatatype="130" unbalanced="0"/>
    <cacheHierarchy uniqueName="[Fact_Matches_1].[Match ID]" caption="Match ID" attribute="1" defaultMemberUniqueName="[Fact_Matches_1].[Match ID].[All]" allUniqueName="[Fact_Matches_1].[Match ID].[All]" dimensionUniqueName="[Fact_Matches_1]" displayFolder="" count="2" memberValueDatatype="20" unbalanced="0"/>
    <cacheHierarchy uniqueName="[Fact_Matches_1].[Round]" caption="Round" attribute="1" defaultMemberUniqueName="[Fact_Matches_1].[Round].[All]" allUniqueName="[Fact_Matches_1].[Round].[All]" dimensionUniqueName="[Fact_Matches_1]" displayFolder="" count="2" memberValueDatatype="130" unbalanced="0"/>
    <cacheHierarchy uniqueName="[Fact_Matches_1].[Result]" caption="Result" attribute="1" defaultMemberUniqueName="[Fact_Matches_1].[Result].[All]" allUniqueName="[Fact_Matches_1].[Result].[All]" dimensionUniqueName="[Fact_Matches_1]" displayFolder="" count="2" memberValueDatatype="130" unbalanced="0"/>
    <cacheHierarchy uniqueName="[Fact_Matches_1].[GF]" caption="GF" attribute="1" defaultMemberUniqueName="[Fact_Matches_1].[GF].[All]" allUniqueName="[Fact_Matches_1].[GF].[All]" dimensionUniqueName="[Fact_Matches_1]" displayFolder="" count="2" memberValueDatatype="20" unbalanced="0"/>
    <cacheHierarchy uniqueName="[Fact_Matches_1].[GA]" caption="GA" attribute="1" defaultMemberUniqueName="[Fact_Matches_1].[GA].[All]" allUniqueName="[Fact_Matches_1].[GA].[All]" dimensionUniqueName="[Fact_Matches_1]" displayFolder="" count="2" memberValueDatatype="20" unbalanced="0"/>
    <cacheHierarchy uniqueName="[Fact_Matches_1].[Poss]" caption="Poss" attribute="1" defaultMemberUniqueName="[Fact_Matches_1].[Poss].[All]" allUniqueName="[Fact_Matches_1].[Poss].[All]" dimensionUniqueName="[Fact_Matches_1]" displayFolder="" count="2" memberValueDatatype="20" unbalanced="0"/>
    <cacheHierarchy uniqueName="[Fact_Matches_1].[Attendance]" caption="Attendance" attribute="1" defaultMemberUniqueName="[Fact_Matches_1].[Attendance].[All]" allUniqueName="[Fact_Matches_1].[Attendance].[All]" dimensionUniqueName="[Fact_Matches_1]" displayFolder="" count="2" memberValueDatatype="20" unbalanced="0"/>
    <cacheHierarchy uniqueName="[Fact_Matches_1].[Opp Formation]" caption="Opp Formation" attribute="1" defaultMemberUniqueName="[Fact_Matches_1].[Opp Formation].[All]" allUniqueName="[Fact_Matches_1].[Opp Formation].[All]" dimensionUniqueName="[Fact_Matches_1]" displayFolder="" count="2" memberValueDatatype="130" unbalanced="0"/>
    <cacheHierarchy uniqueName="[Fact_Matches_1].[Date_key]" caption="Date_key" attribute="1" defaultMemberUniqueName="[Fact_Matches_1].[Date_key].[All]" allUniqueName="[Fact_Matches_1].[Date_key].[All]" dimensionUniqueName="[Fact_Matches_1]" displayFolder="" count="2" memberValueDatatype="20" unbalanced="0"/>
    <cacheHierarchy uniqueName="[Fact_Matches_1].[Season_key]" caption="Season_key" attribute="1" defaultMemberUniqueName="[Fact_Matches_1].[Season_key].[All]" allUniqueName="[Fact_Matches_1].[Season_key].[All]" dimensionUniqueName="[Fact_Matches_1]" displayFolder="" count="2" memberValueDatatype="20" unbalanced="0"/>
    <cacheHierarchy uniqueName="[Fact_Matches_1].[Comp_key]" caption="Comp_key" attribute="1" defaultMemberUniqueName="[Fact_Matches_1].[Comp_key].[All]" allUniqueName="[Fact_Matches_1].[Comp_key].[All]" dimensionUniqueName="[Fact_Matches_1]" displayFolder="" count="2" memberValueDatatype="20" unbalanced="0"/>
    <cacheHierarchy uniqueName="[Fact_Matches_1].[Venue_key]" caption="Venue_key" attribute="1" defaultMemberUniqueName="[Fact_Matches_1].[Venue_key].[All]" allUniqueName="[Fact_Matches_1].[Venue_key].[All]" dimensionUniqueName="[Fact_Matches_1]" displayFolder="" count="2" memberValueDatatype="20" unbalanced="0"/>
    <cacheHierarchy uniqueName="[Fact_Matches_1].[Opponent_key]" caption="Opponent_key" attribute="1" defaultMemberUniqueName="[Fact_Matches_1].[Opponent_key].[All]" allUniqueName="[Fact_Matches_1].[Opponent_key].[All]" dimensionUniqueName="[Fact_Matches_1]" displayFolder="" count="2" memberValueDatatype="20" unbalanced="0"/>
    <cacheHierarchy uniqueName="[Fact_Matches_1].[Captain_key]" caption="Captain_key" attribute="1" defaultMemberUniqueName="[Fact_Matches_1].[Captain_key].[All]" allUniqueName="[Fact_Matches_1].[Captain_key].[All]" dimensionUniqueName="[Fact_Matches_1]" displayFolder="" count="2" memberValueDatatype="20" unbalanced="0"/>
    <cacheHierarchy uniqueName="[Fact_Matches_1].[Formation_key]" caption="Formation_key" attribute="1" defaultMemberUniqueName="[Fact_Matches_1].[Formation_key].[All]" allUniqueName="[Fact_Matches_1].[Formation_key].[All]" dimensionUniqueName="[Fact_Matches_1]" displayFolder="" count="2" memberValueDatatype="20" unbalanced="0"/>
    <cacheHierarchy uniqueName="[Fact_Matches_1].[Season_Type]" caption="Season_Type" attribute="1" defaultMemberUniqueName="[Fact_Matches_1].[Season_Type].[All]" allUniqueName="[Fact_Matches_1].[Season_Type].[All]" dimensionUniqueName="[Fact_Matches_1]"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Measures].[__XL_Count Fact_Matches_1]" caption="__XL_Count Fact_Matches_1" measure="1" displayFolder="" measureGroup="Fact_Matches_1" count="0" hidden="1"/>
    <cacheHierarchy uniqueName="[Measures].[__XL_Count Dim_Date]" caption="__XL_Count Dim_Date" measure="1" displayFolder="" measureGroup="Dim_Date" count="0" hidden="1"/>
    <cacheHierarchy uniqueName="[Measures].[__XL_Count Dim_Comp]" caption="__XL_Count Dim_Comp" measure="1" displayFolder="" measureGroup="Dim_Comp" count="0" hidden="1"/>
    <cacheHierarchy uniqueName="[Measures].[__XL_Count Dim_Opponent]" caption="__XL_Count Dim_Opponent" measure="1" displayFolder="" measureGroup="Dim_Opponent" count="0" hidden="1"/>
    <cacheHierarchy uniqueName="[Measures].[__XL_Count Dim_Venue]" caption="__XL_Count Dim_Venue" measure="1" displayFolder="" measureGroup="Dim_Venue" count="0" hidden="1"/>
    <cacheHierarchy uniqueName="[Measures].[__XL_Count Dim_Captain]" caption="__XL_Count Dim_Captain" measure="1" displayFolder="" measureGroup="Dim_Captain" count="0" hidden="1"/>
    <cacheHierarchy uniqueName="[Measures].[__XL_Count Dim_Formation]" caption="__XL_Count Dim_Formation" measure="1" displayFolder="" measureGroup="Dim_Formation" count="0" hidden="1"/>
    <cacheHierarchy uniqueName="[Measures].[__XL_Count Dim_Season]" caption="__XL_Count Dim_Season" measure="1" displayFolder="" measureGroup="Dim_Season" count="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Count of Result]" caption="Count of Result" measure="1" displayFolder="" measureGroup="Fact_Matches_1" count="0" hidden="1">
      <extLst>
        <ext xmlns:x15="http://schemas.microsoft.com/office/spreadsheetml/2010/11/main" uri="{B97F6D7D-B522-45F9-BDA1-12C45D357490}">
          <x15:cacheHierarchy aggregatedColumn="38"/>
        </ext>
      </extLst>
    </cacheHierarchy>
    <cacheHierarchy uniqueName="[Measures].[Sum of GF]" caption="Sum of GF" measure="1" displayFolder="" measureGroup="Fact_Matches_1" count="0" hidden="1">
      <extLst>
        <ext xmlns:x15="http://schemas.microsoft.com/office/spreadsheetml/2010/11/main" uri="{B97F6D7D-B522-45F9-BDA1-12C45D357490}">
          <x15:cacheHierarchy aggregatedColumn="39"/>
        </ext>
      </extLst>
    </cacheHierarchy>
    <cacheHierarchy uniqueName="[Measures].[Sum of GA]" caption="Sum of GA" measure="1" displayFolder="" measureGroup="Fact_Matches_1" count="0" hidden="1">
      <extLst>
        <ext xmlns:x15="http://schemas.microsoft.com/office/spreadsheetml/2010/11/main" uri="{B97F6D7D-B522-45F9-BDA1-12C45D357490}">
          <x15:cacheHierarchy aggregatedColumn="40"/>
        </ext>
      </extLst>
    </cacheHierarchy>
    <cacheHierarchy uniqueName="[Measures].[Sum of Match ID]" caption="Sum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Count of Match ID]" caption="Count of Match ID" measure="1" displayFolder="" measureGroup="Fact_Matches_1" count="0" hidden="1">
      <extLst>
        <ext xmlns:x15="http://schemas.microsoft.com/office/spreadsheetml/2010/11/main" uri="{B97F6D7D-B522-45F9-BDA1-12C45D357490}">
          <x15:cacheHierarchy aggregatedColumn="36"/>
        </ext>
      </extLst>
    </cacheHierarchy>
    <cacheHierarchy uniqueName="[Measures].[Sum of Poss]" caption="Sum of Poss" measure="1" displayFolder="" measureGroup="Fact_Matches_1" count="0" hidden="1">
      <extLst>
        <ext xmlns:x15="http://schemas.microsoft.com/office/spreadsheetml/2010/11/main" uri="{B97F6D7D-B522-45F9-BDA1-12C45D357490}">
          <x15:cacheHierarchy aggregatedColumn="41"/>
        </ext>
      </extLst>
    </cacheHierarchy>
    <cacheHierarchy uniqueName="[Measures].[Average of Poss]" caption="Average of Poss" measure="1" displayFolder="" measureGroup="Fact_Matches_1" count="0" hidden="1">
      <extLst>
        <ext xmlns:x15="http://schemas.microsoft.com/office/spreadsheetml/2010/11/main" uri="{B97F6D7D-B522-45F9-BDA1-12C45D357490}">
          <x15:cacheHierarchy aggregatedColumn="41"/>
        </ext>
      </extLst>
    </cacheHierarchy>
    <cacheHierarchy uniqueName="[Measures].[Sum of Attendance]" caption="Sum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Attendance]" caption="Count of Attendance" measure="1" displayFolder="" measureGroup="Fact_Matches_1" count="0" hidden="1">
      <extLst>
        <ext xmlns:x15="http://schemas.microsoft.com/office/spreadsheetml/2010/11/main" uri="{B97F6D7D-B522-45F9-BDA1-12C45D357490}">
          <x15:cacheHierarchy aggregatedColumn="42"/>
        </ext>
      </extLst>
    </cacheHierarchy>
    <cacheHierarchy uniqueName="[Measures].[Count of Comp]" caption="Count of Comp" measure="1" displayFolder="" measureGroup="Dim_Comp" count="0" hidden="1">
      <extLst>
        <ext xmlns:x15="http://schemas.microsoft.com/office/spreadsheetml/2010/11/main" uri="{B97F6D7D-B522-45F9-BDA1-12C45D357490}">
          <x15:cacheHierarchy aggregatedColumn="19"/>
        </ext>
      </extLst>
    </cacheHierarchy>
    <cacheHierarchy uniqueName="[Measures].[Distinct Count of Match ID]" caption="Distinct Count of Match ID" measure="1" displayFolder="" measureGroup="Fact_Matches_1" count="0" hidden="1">
      <extLst>
        <ext xmlns:x15="http://schemas.microsoft.com/office/spreadsheetml/2010/11/main" uri="{B97F6D7D-B522-45F9-BDA1-12C45D357490}">
          <x15:cacheHierarchy aggregatedColumn="36"/>
        </ext>
      </extLst>
    </cacheHierarchy>
  </cacheHierarchies>
  <kpis count="0"/>
  <dimensions count="10">
    <dimension name="Data" uniqueName="[Data]" caption="Data"/>
    <dimension name="Dim_Captain" uniqueName="[Dim_Captain]" caption="Dim_Captain"/>
    <dimension name="Dim_Comp" uniqueName="[Dim_Comp]" caption="Dim_Comp"/>
    <dimension name="Dim_Date" uniqueName="[Dim_Date]" caption="Dim_Date"/>
    <dimension name="Dim_Formation" uniqueName="[Dim_Formation]" caption="Dim_Formation"/>
    <dimension name="Dim_Opponent" uniqueName="[Dim_Opponent]" caption="Dim_Opponent"/>
    <dimension name="Dim_Season" uniqueName="[Dim_Season]" caption="Dim_Season"/>
    <dimension name="Dim_Venue" uniqueName="[Dim_Venue]" caption="Dim_Venue"/>
    <dimension name="Fact_Matches_1" uniqueName="[Fact_Matches_1]" caption="Fact_Matches_1"/>
    <dimension measure="1" name="Measures" uniqueName="[Measures]" caption="Measures"/>
  </dimensions>
  <measureGroups count="9">
    <measureGroup name="Data" caption="Data"/>
    <measureGroup name="Dim_Captain" caption="Dim_Captain"/>
    <measureGroup name="Dim_Comp" caption="Dim_Comp"/>
    <measureGroup name="Dim_Date" caption="Dim_Date"/>
    <measureGroup name="Dim_Formation" caption="Dim_Formation"/>
    <measureGroup name="Dim_Opponent" caption="Dim_Opponent"/>
    <measureGroup name="Dim_Season" caption="Dim_Season"/>
    <measureGroup name="Dim_Venue" caption="Dim_Venue"/>
    <measureGroup name="Fact_Matches_1" caption="Fact_Matches_1"/>
  </measureGroups>
  <maps count="16">
    <map measureGroup="0" dimension="0"/>
    <map measureGroup="1" dimension="1"/>
    <map measureGroup="2" dimension="2"/>
    <map measureGroup="3" dimension="3"/>
    <map measureGroup="4" dimension="4"/>
    <map measureGroup="5" dimension="5"/>
    <map measureGroup="6" dimension="6"/>
    <map measureGroup="7" dimension="7"/>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licerData="1" pivotCacheId="17947170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2D1266-119F-4393-973F-F1E5ADD2E77E}" name="PivotTable1" cacheId="10" applyNumberFormats="0" applyBorderFormats="0" applyFontFormats="0" applyPatternFormats="0" applyAlignmentFormats="0" applyWidthHeightFormats="1" dataCaption="Values" tag="af1ca72e-5fb0-44ba-bcf1-1e50d9729999" updatedVersion="8" minRefreshableVersion="3" useAutoFormatting="1" subtotalHiddenItems="1" colGrandTotals="0" itemPrintTitles="1" createdVersion="8" indent="0" outline="1" outlineData="1" multipleFieldFilters="0" chartFormat="8">
  <location ref="A1:B7" firstHeaderRow="1" firstDataRow="2" firstDataCol="1"/>
  <pivotFields count="4">
    <pivotField axis="axisRow" allDrilled="1" subtotalTop="0" showAll="0" measureFilter="1" sortType="descending" defaultSubtotal="0" defaultAttributeDrillState="1">
      <items count="4">
        <item x="3"/>
        <item x="2"/>
        <item x="1"/>
        <item x="0"/>
      </items>
    </pivotField>
    <pivotField axis="axisCol"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1">
    <i>
      <x/>
    </i>
  </colItems>
  <dataFields count="1">
    <dataField name="Count of Match ID" fld="2" subtotal="count" baseField="0" baseItem="0"/>
  </dataFields>
  <chartFormats count="5">
    <chartFormat chart="0" format="7" series="1">
      <pivotArea type="data" outline="0" fieldPosition="0">
        <references count="1">
          <reference field="1" count="1" selected="0">
            <x v="1"/>
          </reference>
        </references>
      </pivotArea>
    </chartFormat>
    <chartFormat chart="0" format="8" series="1">
      <pivotArea type="data" outline="0" fieldPosition="0">
        <references count="1">
          <reference field="1" count="1" selected="0">
            <x v="2"/>
          </reference>
        </references>
      </pivotArea>
    </chartFormat>
    <chartFormat chart="0" format="9" series="1">
      <pivotArea type="data" outline="0" fieldPosition="0">
        <references count="1">
          <reference field="1" count="1" selected="0">
            <x v="0"/>
          </reference>
        </references>
      </pivotArea>
    </chartFormat>
    <chartFormat chart="0" format="1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Match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 id="1" iMeasureHier="67">
      <autoFilter ref="A1">
        <filterColumn colId="0">
          <customFilters>
            <customFilter operator="greaterThan" val="25"/>
          </customFilters>
        </filterColumn>
      </autoFilter>
    </filter>
  </filters>
  <rowHierarchiesUsage count="1">
    <rowHierarchyUsage hierarchyUsage="17"/>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ptain]"/>
        <x15:activeTabTopLevelEntity name="[Fact_Matches_1]"/>
        <x15:activeTabTopLevelEntity name="[Dim_Season]"/>
        <x15:activeTabTopLevelEntity name="[Dim_Co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3F8A47-FDB4-4E5C-A8ED-C05C7F73C10E}" name="PivotTable6" cacheId="14" applyNumberFormats="0" applyBorderFormats="0" applyFontFormats="0" applyPatternFormats="0" applyAlignmentFormats="0" applyWidthHeightFormats="1" dataCaption="Values" tag="2245d86d-2e1a-4af0-bca9-b07ac7ab4a28" updatedVersion="8" minRefreshableVersion="3" useAutoFormatting="1" subtotalHiddenItems="1" itemPrintTitles="1" createdVersion="8" indent="0" outline="1" outlineData="1" multipleFieldFilters="0" chartFormat="6">
  <location ref="A39:C50"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GF" fld="1" baseField="0" baseItem="0"/>
    <dataField name="Sum of GA" fld="2" baseField="0" baseItem="0"/>
  </dataFields>
  <chartFormats count="4">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eason]"/>
        <x15:activeTabTopLevelEntity name="[Fact_Matches_1]"/>
        <x15:activeTabTopLevelEntity name="[Dim_Co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579D9B-CCF0-4F7B-8AC8-A9DE93EFEB40}" name="PivotTable2" cacheId="17" applyNumberFormats="0" applyBorderFormats="0" applyFontFormats="0" applyPatternFormats="0" applyAlignmentFormats="0" applyWidthHeightFormats="1" dataCaption="Values" tag="5a27ac94-54c2-4aa7-92b4-d364cd5aec6d" updatedVersion="8" minRefreshableVersion="3" useAutoFormatting="1" itemPrintTitles="1" createdVersion="8" indent="0" outline="1" outlineData="1" multipleFieldFilters="0" chartFormat="6">
  <location ref="A102:B10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Result" fld="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es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1104E0-A8E8-4DC7-A98E-47D371B4BF03}" name="PivotTable3" cacheId="12" applyNumberFormats="0" applyBorderFormats="0" applyFontFormats="0" applyPatternFormats="0" applyAlignmentFormats="0" applyWidthHeightFormats="1" dataCaption="Values" tag="7fa44013-5853-4bd1-a650-9a684cb4d1f6" updatedVersion="8" minRefreshableVersion="3" useAutoFormatting="1" subtotalHiddenItems="1" itemPrintTitles="1" createdVersion="8" indent="0" outline="1" outlineData="1" multipleFieldFilters="0" chartFormat="7">
  <location ref="A15:C22"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GF" fld="1" baseField="0" baseItem="0"/>
    <dataField name="Sum of GA"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ptain]"/>
        <x15:activeTabTopLevelEntity name="[Fact_Matches_1]"/>
        <x15:activeTabTopLevelEntity name="[Dim_Comp]"/>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800C10-0047-46CB-99BA-C81225FDF33B}" name="PivotTable5" cacheId="13" applyNumberFormats="0" applyBorderFormats="0" applyFontFormats="0" applyPatternFormats="0" applyAlignmentFormats="0" applyWidthHeightFormats="1" dataCaption="Values" tag="38b47178-c5d0-4a8e-83ee-d1c1237c13ab" updatedVersion="8" minRefreshableVersion="3" useAutoFormatting="1" subtotalHiddenItems="1" itemPrintTitles="1" createdVersion="8" indent="0" outline="1" outlineData="1" multipleFieldFilters="0" chartFormat="4">
  <location ref="A26:E34"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4">
    <i>
      <x/>
    </i>
    <i>
      <x v="1"/>
    </i>
    <i>
      <x v="2"/>
    </i>
    <i t="grand">
      <x/>
    </i>
  </colItems>
  <dataFields count="1">
    <dataField name="Count of Result"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
        <x15:activeTabTopLevelEntity name="[Fact_Matches_1]"/>
        <x15:activeTabTopLevelEntity name="[Dim_Sea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68583B-35CB-4E45-9472-D299AEE5C72F}" name="PivotTable7" cacheId="15" applyNumberFormats="0" applyBorderFormats="0" applyFontFormats="0" applyPatternFormats="0" applyAlignmentFormats="0" applyWidthHeightFormats="1" dataCaption="Values" tag="58cd834b-f836-407e-ad55-47034092cbfb" updatedVersion="8" minRefreshableVersion="3" useAutoFormatting="1" subtotalHiddenItems="1" itemPrintTitles="1" createdVersion="8" indent="0" outline="1" outlineData="1" multipleFieldFilters="0" chartFormat="4">
  <location ref="A54:B67"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Average of Poss" fld="1" subtotal="average" baseField="0" baseItem="0" numFmtId="1"/>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os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Formation]"/>
        <x15:activeTabTopLevelEntity name="[Fact_Matches_1]"/>
        <x15:activeTabTopLevelEntity name="[Dim_Season]"/>
        <x15:activeTabTopLevelEntity name="[Dim_Co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3B7D77-0670-41DC-935F-F1E843FF2D5C}" name="PivotTable8" cacheId="16" applyNumberFormats="0" applyBorderFormats="0" applyFontFormats="0" applyPatternFormats="0" applyAlignmentFormats="0" applyWidthHeightFormats="1" dataCaption="Values" tag="e0c0ad19-c45e-4b5b-8a27-fb9a7d648ea1" updatedVersion="8" minRefreshableVersion="3" useAutoFormatting="1" subtotalHiddenItems="1" itemPrintTitles="1" createdVersion="8" indent="0" outline="1" outlineData="1" multipleFieldFilters="0" chartFormat="6">
  <location ref="A72:B7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ttendance" fld="1" baseField="0" baseItem="0" numFmtId="165"/>
  </dataFields>
  <formats count="1">
    <format dxfId="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ttendance"/>
    <pivotHierarchy dragToData="1" caption="Count of Attendance"/>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Venue]"/>
        <x15:activeTabTopLevelEntity name="[Fact_Matches_1]"/>
        <x15:activeTabTopLevelEntity name="[Dim_Season]"/>
        <x15:activeTabTopLevelEntity name="[Dim_Co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A4AB34-B6CB-445D-B19B-27F2DA6608A7}" name="PivotTable14" cacheId="11" applyNumberFormats="0" applyBorderFormats="0" applyFontFormats="0" applyPatternFormats="0" applyAlignmentFormats="0" applyWidthHeightFormats="1" dataCaption="Values" tag="27478e5e-5d53-4baf-829c-4881bf984982" updatedVersion="8" minRefreshableVersion="3" useAutoFormatting="1" subtotalHiddenItems="1" itemPrintTitles="1" createdVersion="8" indent="0" outline="1" outlineData="1" multipleFieldFilters="0" chartFormat="12">
  <location ref="A84:B96" firstHeaderRow="1" firstDataRow="1" firstDataCol="1"/>
  <pivotFields count="6">
    <pivotField axis="axisRow" allDrilled="1" subtotalTop="0" showAll="0" dataSourceSort="1" defaultSubtotal="0" defaultAttributeDrillState="1">
      <items count="5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 allDrilled="1" subtotalTop="0" showAll="0" dataSourceSort="1" defaultSubtotal="0" defaultAttributeDrillState="1"/>
  </pivotFields>
  <rowFields count="4">
    <field x="3"/>
    <field x="2"/>
    <field x="1"/>
    <field x="0"/>
  </rowFields>
  <rowItems count="12">
    <i>
      <x/>
    </i>
    <i>
      <x v="1"/>
    </i>
    <i>
      <x v="2"/>
    </i>
    <i>
      <x v="3"/>
    </i>
    <i>
      <x v="4"/>
    </i>
    <i>
      <x v="5"/>
    </i>
    <i>
      <x v="6"/>
    </i>
    <i>
      <x v="7"/>
    </i>
    <i>
      <x v="8"/>
    </i>
    <i>
      <x v="9"/>
    </i>
    <i>
      <x v="10"/>
    </i>
    <i t="grand">
      <x/>
    </i>
  </rowItems>
  <colItems count="1">
    <i/>
  </colItems>
  <dataFields count="1">
    <dataField name="Sum of Attendance" fld="4" baseField="0" baseItem="0" numFmtId="165"/>
  </dataFields>
  <formats count="1">
    <format dxfId="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5"/>
          </reference>
        </references>
      </pivotArea>
    </chartFormat>
    <chartFormat chart="3" format="4">
      <pivotArea type="data" outline="0" fieldPosition="0">
        <references count="2">
          <reference field="4294967294" count="1" selected="0">
            <x v="0"/>
          </reference>
          <reference field="3" count="1" selected="0">
            <x v="6"/>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s>
  <pivotHierarchies count="7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5"/>
    <rowHierarchyUsage hierarchyUsage="26"/>
    <rowHierarchyUsage hierarchyUsage="27"/>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Matches_1]"/>
        <x15:activeTabTopLevelEntity name="[Dim_Season]"/>
        <x15:activeTabTopLevelEntity name="[Dim_Comp]"/>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63D44B55-8A97-4B55-A59E-C7092395605C}" autoFormatId="16" applyNumberFormats="0" applyBorderFormats="0" applyFontFormats="0" applyPatternFormats="0" applyAlignmentFormats="0" applyWidthHeightFormats="0">
  <queryTableRefresh nextId="17">
    <queryTableFields count="16">
      <queryTableField id="1" name="Match ID" tableColumnId="1"/>
      <queryTableField id="2" name="Date" tableColumnId="2"/>
      <queryTableField id="3" name="Season" tableColumnId="3"/>
      <queryTableField id="4" name="Time" tableColumnId="4"/>
      <queryTableField id="5" name="Comp" tableColumnId="5"/>
      <queryTableField id="6" name="Round" tableColumnId="6"/>
      <queryTableField id="7" name="Venue" tableColumnId="7"/>
      <queryTableField id="8" name="Result" tableColumnId="8"/>
      <queryTableField id="9" name="GF" tableColumnId="9"/>
      <queryTableField id="10" name="GA" tableColumnId="10"/>
      <queryTableField id="11" name="Opponent" tableColumnId="11"/>
      <queryTableField id="12" name="Poss" tableColumnId="12"/>
      <queryTableField id="13" name="Attendance" tableColumnId="13"/>
      <queryTableField id="14" name="Captain" tableColumnId="14"/>
      <queryTableField id="15" name="Formation" tableColumnId="15"/>
      <queryTableField id="16" name="Opp Formation"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9" xr16:uid="{121FA5DB-D991-4FCE-89C0-2CAF610A56CC}" autoFormatId="16" applyNumberFormats="0" applyBorderFormats="0" applyFontFormats="0" applyPatternFormats="0" applyAlignmentFormats="0" applyWidthHeightFormats="0">
  <queryTableRefresh nextId="17">
    <queryTableFields count="15">
      <queryTableField id="1" name="Match ID" tableColumnId="1"/>
      <queryTableField id="2" name="Round" tableColumnId="2"/>
      <queryTableField id="3" name="Result" tableColumnId="3"/>
      <queryTableField id="4" name="GF" tableColumnId="4"/>
      <queryTableField id="5" name="GA" tableColumnId="5"/>
      <queryTableField id="6" name="Poss" tableColumnId="6"/>
      <queryTableField id="7" name="Attendance" tableColumnId="7"/>
      <queryTableField id="8" name="Opp Formation" tableColumnId="8"/>
      <queryTableField id="9" name="Date_key" tableColumnId="9"/>
      <queryTableField id="10" name="Season_key" tableColumnId="10"/>
      <queryTableField id="11" name="Comp_key" tableColumnId="11"/>
      <queryTableField id="12" name="Venue_key" tableColumnId="12"/>
      <queryTableField id="13" name="Opponent_key" tableColumnId="13"/>
      <queryTableField id="14" name="Captain_key" tableColumnId="14"/>
      <queryTableField id="15" name="Formation_key" tableColumnId="1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9D82AEA8-0F4B-4309-9F69-F8B7AA95383A}" autoFormatId="16" applyNumberFormats="0" applyBorderFormats="0" applyFontFormats="0" applyPatternFormats="0" applyAlignmentFormats="0" applyWidthHeightFormats="0">
  <queryTableRefresh nextId="6">
    <queryTableFields count="5">
      <queryTableField id="1" name="Date_key" tableColumnId="1"/>
      <queryTableField id="2" name="Date" tableColumnId="2"/>
      <queryTableField id="3" name="Time" tableColumnId="3"/>
      <queryTableField id="4" name="Month Name" tableColumnId="4"/>
      <queryTableField id="5" name="Quarter"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3" xr16:uid="{75222171-7132-4A1A-80AA-9691A254F637}" autoFormatId="16" applyNumberFormats="0" applyBorderFormats="0" applyFontFormats="0" applyPatternFormats="0" applyAlignmentFormats="0" applyWidthHeightFormats="0">
  <queryTableRefresh nextId="3">
    <queryTableFields count="2">
      <queryTableField id="1" name="Comp_key" tableColumnId="1"/>
      <queryTableField id="2" name="Comp"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8" xr16:uid="{4EF698F6-9FF2-4511-AEB9-6688949EE85A}" autoFormatId="16" applyNumberFormats="0" applyBorderFormats="0" applyFontFormats="0" applyPatternFormats="0" applyAlignmentFormats="0" applyWidthHeightFormats="0">
  <queryTableRefresh nextId="3">
    <queryTableFields count="2">
      <queryTableField id="1" name="Venue_key" tableColumnId="1"/>
      <queryTableField id="2" name="Venu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8" connectionId="2" xr16:uid="{C9488CB1-6C5C-4689-B1D6-EB6D10DC5134}" autoFormatId="16" applyNumberFormats="0" applyBorderFormats="0" applyFontFormats="0" applyPatternFormats="0" applyAlignmentFormats="0" applyWidthHeightFormats="0">
  <queryTableRefresh nextId="3">
    <queryTableFields count="2">
      <queryTableField id="1" name="Captain_key" tableColumnId="1"/>
      <queryTableField id="2" name="Captain"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0" connectionId="7" xr16:uid="{6C0ECB46-8026-4BC6-8CD9-2001BE89D6B4}" autoFormatId="16" applyNumberFormats="0" applyBorderFormats="0" applyFontFormats="0" applyPatternFormats="0" applyAlignmentFormats="0" applyWidthHeightFormats="0">
  <queryTableRefresh nextId="3">
    <queryTableFields count="2">
      <queryTableField id="1" name="Season_key" tableColumnId="1"/>
      <queryTableField id="2" name="Season"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connectionId="6" xr16:uid="{667FE2DA-FE05-40D0-8915-CF9AFDB8CFDD}" autoFormatId="16" applyNumberFormats="0" applyBorderFormats="0" applyFontFormats="0" applyPatternFormats="0" applyAlignmentFormats="0" applyWidthHeightFormats="0">
  <queryTableRefresh nextId="3">
    <queryTableFields count="2">
      <queryTableField id="1" name="Opponent" tableColumnId="1"/>
      <queryTableField id="2" name="Opponent_key" tableColumnId="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9" connectionId="5" xr16:uid="{4F8A8CE4-8C62-404E-AB37-70A472EF761C}" autoFormatId="16" applyNumberFormats="0" applyBorderFormats="0" applyFontFormats="0" applyPatternFormats="0" applyAlignmentFormats="0" applyWidthHeightFormats="0">
  <queryTableRefresh nextId="3">
    <queryTableFields count="2">
      <queryTableField id="1" name="Formation_key" tableColumnId="1"/>
      <queryTableField id="2" name="Format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B2340F3-23AA-48BE-84FE-E29B05E4A6B1}" sourceName="[Dim_Season].[Season]">
  <pivotTables>
    <pivotTable tabId="27" name="PivotTable1"/>
    <pivotTable tabId="27" name="PivotTable14"/>
    <pivotTable tabId="27" name="PivotTable3"/>
    <pivotTable tabId="27" name="PivotTable5"/>
    <pivotTable tabId="27" name="PivotTable6"/>
    <pivotTable tabId="27" name="PivotTable7"/>
    <pivotTable tabId="27" name="PivotTable8"/>
    <pivotTable tabId="27" name="PivotTable2"/>
  </pivotTables>
  <data>
    <olap pivotCacheId="955649686">
      <levels count="2">
        <level uniqueName="[Dim_Season].[Season].[(All)]" sourceCaption="(All)" count="0"/>
        <level uniqueName="[Dim_Season].[Season].[Season]" sourceCaption="Season" count="10">
          <ranges>
            <range startItem="0">
              <i n="[Dim_Season].[Season].&amp;[2015/2016]" c="2015/2016"/>
              <i n="[Dim_Season].[Season].&amp;[2016/2017]" c="2016/2017"/>
              <i n="[Dim_Season].[Season].&amp;[2017/2018]" c="2017/2018"/>
              <i n="[Dim_Season].[Season].&amp;[2018/2019]" c="2018/2019"/>
              <i n="[Dim_Season].[Season].&amp;[2019/2020]" c="2019/2020"/>
              <i n="[Dim_Season].[Season].&amp;[2020/2021]" c="2020/2021"/>
              <i n="[Dim_Season].[Season].&amp;[2021/2022]" c="2021/2022"/>
              <i n="[Dim_Season].[Season].&amp;[2022/2023]" c="2022/2023"/>
              <i n="[Dim_Season].[Season].&amp;[2023/2024]" c="2023/2024"/>
              <i n="[Dim_Season].[Season].&amp;[2024/2025]" c="2024/2025"/>
            </range>
          </ranges>
        </level>
      </levels>
      <selections count="1">
        <selection n="[Dim_Season].[Sea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 xr10:uid="{187C8C3E-0325-475F-A714-9A32AB030D7B}" sourceName="[Dim_Comp].[Comp]">
  <pivotTables>
    <pivotTable tabId="27" name="PivotTable1"/>
    <pivotTable tabId="27" name="PivotTable14"/>
    <pivotTable tabId="27" name="PivotTable3"/>
    <pivotTable tabId="27" name="PivotTable5"/>
    <pivotTable tabId="27" name="PivotTable6"/>
    <pivotTable tabId="27" name="PivotTable7"/>
    <pivotTable tabId="27" name="PivotTable8"/>
    <pivotTable tabId="27" name="PivotTable2"/>
  </pivotTables>
  <data>
    <olap pivotCacheId="1794717027">
      <levels count="2">
        <level uniqueName="[Dim_Comp].[Comp].[(All)]" sourceCaption="(All)" count="0"/>
        <level uniqueName="[Dim_Comp].[Comp].[Comp]" sourceCaption="Comp" count="6">
          <ranges>
            <range startItem="0">
              <i n="[Dim_Comp].[Comp].&amp;[Champions Lg]" c="Champions Lg"/>
              <i n="[Dim_Comp].[Comp].&amp;[Copa del Rey]" c="Copa del Rey"/>
              <i n="[Dim_Comp].[Comp].&amp;[Europa Lg]" c="Europa Lg"/>
              <i n="[Dim_Comp].[Comp].&amp;[La Liga]" c="La Liga"/>
              <i n="[Dim_Comp].[Comp].&amp;[Supercopa de España]" c="Supercopa de España"/>
              <i n="[Dim_Comp].[Comp].&amp;[UEFA Super Cup]" c="UEFA Super Cup"/>
            </range>
          </ranges>
        </level>
      </levels>
      <selections count="1">
        <selection n="[Dim_Comp].[Com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78DAE70B-25E6-4D70-AE85-AC2ABCB7C4F1}" sourceName="[Dim_Venue].[Venue]">
  <pivotTables>
    <pivotTable tabId="27" name="PivotTable1"/>
    <pivotTable tabId="27" name="PivotTable14"/>
    <pivotTable tabId="27" name="PivotTable2"/>
    <pivotTable tabId="27" name="PivotTable3"/>
    <pivotTable tabId="27" name="PivotTable5"/>
    <pivotTable tabId="27" name="PivotTable6"/>
    <pivotTable tabId="27" name="PivotTable7"/>
    <pivotTable tabId="27" name="PivotTable8"/>
  </pivotTables>
  <data>
    <olap pivotCacheId="1794717027">
      <levels count="2">
        <level uniqueName="[Dim_Venue].[Venue].[(All)]" sourceCaption="(All)" count="0"/>
        <level uniqueName="[Dim_Venue].[Venue].[Venue]" sourceCaption="Venue" count="3">
          <ranges>
            <range startItem="0">
              <i n="[Dim_Venue].[Venue].&amp;[Away]" c="Away"/>
              <i n="[Dim_Venue].[Venue].&amp;[Home]" c="Home"/>
              <i n="[Dim_Venue].[Venue].&amp;[Neutral]" c="Neutral"/>
            </range>
          </ranges>
        </level>
      </levels>
      <selections count="1">
        <selection n="[Dim_Venue].[Venu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D096242D-8F48-4BDC-963F-240C8FC25D75}" cache="Slicer_Season" caption="Season" level="1" style="SlicerStyleDark1 2" rowHeight="247650"/>
  <slicer name="Comp" xr10:uid="{7FE441FB-9DBD-4076-A1A9-99358EF04C2A}" cache="Slicer_Comp" caption="Comp" level="1" style="SlicerStyleDark1 2" rowHeight="247650"/>
  <slicer name="Venue" xr10:uid="{C87B05F8-3B83-4400-AAC3-D00092D6FEFD}" cache="Slicer_Venue" caption="Venue" level="1" style="SlicerStyleDark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B008794-4260-4715-84B2-F88E36326771}" cache="Slicer_Season" caption="Season" level="1" style="SlicerStyleDark1 2" rowHeight="247650"/>
  <slicer name="Comp 1" xr10:uid="{D5F15341-0367-4C3D-A6A0-DFC94DC24C37}" cache="Slicer_Comp" caption="Comp" level="1" style="SlicerStyleDark1 2" rowHeight="247650"/>
  <slicer name="Venue 1" xr10:uid="{BCFFAE95-59B4-4916-AAC7-09BE7D7F08E3}" cache="Slicer_Venue" caption="Venue" level="1" style="SlicerStyleDark1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A22899-A75F-4F04-A989-E9AB1C333BF7}" name="Data" displayName="Data" ref="A1:P563" tableType="queryTable" totalsRowShown="0">
  <autoFilter ref="A1:P563" xr:uid="{F2A22899-A75F-4F04-A989-E9AB1C333BF7}"/>
  <tableColumns count="16">
    <tableColumn id="1" xr3:uid="{B4C58A0C-A543-48D0-8D0C-AB8DA59D5ECF}" uniqueName="1" name="Match ID" queryTableFieldId="1"/>
    <tableColumn id="2" xr3:uid="{EF9370EA-5D59-4BD2-A3C2-A6ADDA8E3389}" uniqueName="2" name="Date" queryTableFieldId="2" dataDxfId="25"/>
    <tableColumn id="3" xr3:uid="{4FEC05C8-2FC3-4744-83ED-D8ECE12B07DE}" uniqueName="3" name="Season" queryTableFieldId="3" dataDxfId="24"/>
    <tableColumn id="4" xr3:uid="{1017C0AB-F757-401E-A987-073F946F03F4}" uniqueName="4" name="Time" queryTableFieldId="4" dataDxfId="23"/>
    <tableColumn id="5" xr3:uid="{7AF0AA2E-6AF6-4EE7-91A0-A6768DB1D819}" uniqueName="5" name="Comp" queryTableFieldId="5" dataDxfId="22"/>
    <tableColumn id="6" xr3:uid="{03AB5003-B18E-4D35-A57A-A6000502B489}" uniqueName="6" name="Round" queryTableFieldId="6" dataDxfId="21"/>
    <tableColumn id="7" xr3:uid="{178EC432-5291-477B-8B24-148E98D5D339}" uniqueName="7" name="Venue" queryTableFieldId="7" dataDxfId="20"/>
    <tableColumn id="8" xr3:uid="{24D57A72-DF42-4F37-850B-6E2A874F2FFE}" uniqueName="8" name="Result" queryTableFieldId="8" dataDxfId="19"/>
    <tableColumn id="9" xr3:uid="{53E4F8F8-7542-49F0-BF2B-6A9D4CF9417D}" uniqueName="9" name="GF" queryTableFieldId="9"/>
    <tableColumn id="10" xr3:uid="{840DEFB7-2BC3-4FF0-A23A-D3E3E684698B}" uniqueName="10" name="GA" queryTableFieldId="10"/>
    <tableColumn id="11" xr3:uid="{7FF49941-DAF5-49EC-8AD3-FDD4053CBDF3}" uniqueName="11" name="Opponent" queryTableFieldId="11" dataDxfId="18"/>
    <tableColumn id="12" xr3:uid="{F613F1BB-0B5D-4293-B735-14238C2A121F}" uniqueName="12" name="Poss" queryTableFieldId="12"/>
    <tableColumn id="13" xr3:uid="{01B2EF4C-64C7-493D-829B-68E6583160A5}" uniqueName="13" name="Attendance" queryTableFieldId="13"/>
    <tableColumn id="14" xr3:uid="{336AED31-6B81-407A-A5C0-ABB312548862}" uniqueName="14" name="Captain" queryTableFieldId="14" dataDxfId="17"/>
    <tableColumn id="15" xr3:uid="{78D1C11B-65D1-4646-8357-D6825AFFA88C}" uniqueName="15" name="Formation" queryTableFieldId="15" dataDxfId="16"/>
    <tableColumn id="16" xr3:uid="{B1311A6D-32D1-46F4-9A23-B234E2AE9335}" uniqueName="16" name="Opp Formation" queryTableFieldId="16"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C376E7-AF19-4A15-8576-8AF650066A1E}" name="Fact_Matches_1" displayName="Fact_Matches_1" ref="A1:O563" tableType="queryTable" totalsRowShown="0">
  <autoFilter ref="A1:O563" xr:uid="{3FC376E7-AF19-4A15-8576-8AF650066A1E}"/>
  <tableColumns count="15">
    <tableColumn id="1" xr3:uid="{C832952B-467B-4A65-B65D-E6301CD4BF13}" uniqueName="1" name="Match ID" queryTableFieldId="1"/>
    <tableColumn id="2" xr3:uid="{5D6E3619-C580-4918-AC80-9567D3871F57}" uniqueName="2" name="Round" queryTableFieldId="2" dataDxfId="14"/>
    <tableColumn id="3" xr3:uid="{838D3AE2-FDF2-446C-8BF3-7ECC51B87494}" uniqueName="3" name="Result" queryTableFieldId="3" dataDxfId="13"/>
    <tableColumn id="4" xr3:uid="{E24F4A6A-8479-4146-BB2C-239A998A17AC}" uniqueName="4" name="GF" queryTableFieldId="4"/>
    <tableColumn id="5" xr3:uid="{58600305-7539-49A9-A01C-FA402855CA08}" uniqueName="5" name="GA" queryTableFieldId="5"/>
    <tableColumn id="6" xr3:uid="{F4033B0D-9C0B-4B54-990A-1C15E5D59A53}" uniqueName="6" name="Poss" queryTableFieldId="6"/>
    <tableColumn id="7" xr3:uid="{8883B6FD-CCA9-4000-A5F2-0CFA96190A99}" uniqueName="7" name="Attendance" queryTableFieldId="7"/>
    <tableColumn id="8" xr3:uid="{28E941D3-CA99-4702-B860-40F8CA5AE804}" uniqueName="8" name="Opp Formation" queryTableFieldId="8" dataDxfId="12"/>
    <tableColumn id="9" xr3:uid="{FB08593F-97DD-43B0-8195-CD938DF8D38A}" uniqueName="9" name="Date_key" queryTableFieldId="9"/>
    <tableColumn id="10" xr3:uid="{05A5C012-4CA4-4920-941C-5ABC0C97531B}" uniqueName="10" name="Season_key" queryTableFieldId="10"/>
    <tableColumn id="11" xr3:uid="{514C8BC4-9931-4A17-A0CE-C67FCD22F5E6}" uniqueName="11" name="Comp_key" queryTableFieldId="11"/>
    <tableColumn id="12" xr3:uid="{D5BD1652-78EC-412A-87A8-377C521A5E47}" uniqueName="12" name="Venue_key" queryTableFieldId="12"/>
    <tableColumn id="13" xr3:uid="{AEA0F329-50FF-4DBC-9E62-9B0BFFAB8E42}" uniqueName="13" name="Opponent_key" queryTableFieldId="13"/>
    <tableColumn id="14" xr3:uid="{48E0105E-332B-4BB4-B411-EC8E42E8F34E}" uniqueName="14" name="Captain_key" queryTableFieldId="14"/>
    <tableColumn id="15" xr3:uid="{A185AE14-28A3-4E9D-B61B-BD83590DC4CD}" uniqueName="15" name="Formation_key" queryTableField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2A9C38-E5AB-4C6C-B165-9BD199D2A634}" name="Dim_Date" displayName="Dim_Date" ref="A1:E563" tableType="queryTable" totalsRowShown="0">
  <autoFilter ref="A1:E563" xr:uid="{132A9C38-E5AB-4C6C-B165-9BD199D2A634}"/>
  <tableColumns count="5">
    <tableColumn id="1" xr3:uid="{82A4D966-D8B8-4FC4-9725-866BEF57B4BA}" uniqueName="1" name="Date_key" queryTableFieldId="1"/>
    <tableColumn id="2" xr3:uid="{8EBA822B-8BB6-4D07-87EE-16D2B97F2559}" uniqueName="2" name="Date" queryTableFieldId="2" dataDxfId="11"/>
    <tableColumn id="3" xr3:uid="{B6152C51-C572-4491-96F6-4CA24DCBB0B9}" uniqueName="3" name="Time" queryTableFieldId="3" dataDxfId="10"/>
    <tableColumn id="4" xr3:uid="{E6D6713A-9A5B-4CFC-81F4-08DEDA9EAC7B}" uniqueName="4" name="Month Name" queryTableFieldId="4" dataDxfId="9"/>
    <tableColumn id="5" xr3:uid="{0BA31298-F226-49E5-8DD2-E96A94C0B42E}" uniqueName="5" name="Quarter"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8FDB94-CE5D-4A20-A309-88F6B3FF954B}" name="Dim_Comp" displayName="Dim_Comp" ref="A1:B7" tableType="queryTable" totalsRowShown="0">
  <autoFilter ref="A1:B7" xr:uid="{F28FDB94-CE5D-4A20-A309-88F6B3FF954B}"/>
  <tableColumns count="2">
    <tableColumn id="1" xr3:uid="{7CFE35C0-7053-420F-9277-632AA497CF3B}" uniqueName="1" name="Comp_key" queryTableFieldId="1"/>
    <tableColumn id="2" xr3:uid="{137914E6-7E7D-4782-B5B5-0E0545E735B3}" uniqueName="2" name="Comp" queryTableFieldId="2"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C5CF3DF-C184-4532-8E37-3D118FCC25A3}" name="Dim_Venue" displayName="Dim_Venue" ref="A1:B4" tableType="queryTable" totalsRowShown="0">
  <autoFilter ref="A1:B4" xr:uid="{2C5CF3DF-C184-4532-8E37-3D118FCC25A3}"/>
  <tableColumns count="2">
    <tableColumn id="1" xr3:uid="{4EDD6381-BE80-40B2-A513-D61673F2E4EB}" uniqueName="1" name="Venue_key" queryTableFieldId="1"/>
    <tableColumn id="2" xr3:uid="{EBDC0729-3AB3-4B1A-8248-CD95D17CF825}" uniqueName="2" name="Venue" queryTableFieldId="2" dataDxf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49C1744-483E-4150-BF34-9A0B7FA5CAFD}" name="Dim_Captain" displayName="Dim_Captain" ref="A1:B19" tableType="queryTable" totalsRowShown="0">
  <autoFilter ref="A1:B19" xr:uid="{649C1744-483E-4150-BF34-9A0B7FA5CAFD}"/>
  <tableColumns count="2">
    <tableColumn id="1" xr3:uid="{F04DBD9B-1F05-4D08-B062-15BAE12D5449}" uniqueName="1" name="Captain_key" queryTableFieldId="1"/>
    <tableColumn id="2" xr3:uid="{984F7A23-26CA-4BF5-80DB-77F9671FAB46}" uniqueName="2" name="Captain" queryTableFieldId="2" dataDxfId="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7CAD3DD-B5A2-4EFE-BA57-3FF63042AA99}" name="Dim_Season" displayName="Dim_Season" ref="A1:B11" tableType="queryTable" totalsRowShown="0">
  <autoFilter ref="A1:B11" xr:uid="{F7CAD3DD-B5A2-4EFE-BA57-3FF63042AA99}"/>
  <tableColumns count="2">
    <tableColumn id="1" xr3:uid="{8E8F0985-C1A9-40BC-973A-1B7BB1E44872}" uniqueName="1" name="Season_key" queryTableFieldId="1"/>
    <tableColumn id="2" xr3:uid="{B1D4115E-C361-496E-91DA-BBAC369ECE20}" uniqueName="2" name="Season" queryTableFieldId="2" dataDxf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1C5260-D10A-41E1-9314-AF8CFD27B4D0}" name="Dim_Opponent" displayName="Dim_Opponent" ref="A1:B79" tableType="queryTable" totalsRowShown="0">
  <autoFilter ref="A1:B79" xr:uid="{631C5260-D10A-41E1-9314-AF8CFD27B4D0}"/>
  <tableColumns count="2">
    <tableColumn id="1" xr3:uid="{CECDD340-DEA7-455C-BB58-A02CB2B3505E}" uniqueName="1" name="Opponent" queryTableFieldId="1" dataDxfId="4"/>
    <tableColumn id="2" xr3:uid="{CDF65570-D1C7-4DBF-BDF3-25D3AE1A4246}" uniqueName="2" name="Opponent_key"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D74F89-B8C2-4A1D-893F-3A504FF873BA}" name="Dim_Formation" displayName="Dim_Formation" ref="A1:B13" tableType="queryTable" totalsRowShown="0">
  <autoFilter ref="A1:B13" xr:uid="{49D74F89-B8C2-4A1D-893F-3A504FF873BA}"/>
  <tableColumns count="2">
    <tableColumn id="1" xr3:uid="{A29AB771-EA31-4061-B4FD-E46C9F2E47D7}" uniqueName="1" name="Formation_key" queryTableFieldId="1"/>
    <tableColumn id="2" xr3:uid="{1FBAFCEC-CA11-41C2-AAD1-90C6468F9319}" uniqueName="2" name="Formation" queryTableFieldId="2"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fbref.com/en/matches/8a32466a/Athletic-Club-Barcelona-January-20-2022-Copa-del-Rey" TargetMode="External"/><Relationship Id="rId170" Type="http://schemas.openxmlformats.org/officeDocument/2006/relationships/hyperlink" Target="https://fbref.com/en/comps/12/2015-2016/schedule/2015-2016-La-Liga-Scores-and-Fixtures" TargetMode="External"/><Relationship Id="rId987" Type="http://schemas.openxmlformats.org/officeDocument/2006/relationships/hyperlink" Target="https://fbref.com/en/matches/7a2c8e2d/Barcelona-Celta-Vigo-December-22-2018-La-Liga" TargetMode="External"/><Relationship Id="rId2668" Type="http://schemas.openxmlformats.org/officeDocument/2006/relationships/hyperlink" Target="https://fbref.com/en/comps/12/2024-2025/schedule/2024-2025-La-Liga-Scores-and-Fixtures" TargetMode="External"/><Relationship Id="rId847" Type="http://schemas.openxmlformats.org/officeDocument/2006/relationships/hyperlink" Target="https://fbref.com/en/players/cfd65a29/Andres-Iniesta" TargetMode="External"/><Relationship Id="rId1477" Type="http://schemas.openxmlformats.org/officeDocument/2006/relationships/hyperlink" Target="https://fbref.com/en/matches/10b5cb6c/Barcelona-Osasuna-November-29-2020-La-Liga" TargetMode="External"/><Relationship Id="rId1684" Type="http://schemas.openxmlformats.org/officeDocument/2006/relationships/hyperlink" Target="https://fbref.com/en/comps/12/2020-2021/schedule/2020-2021-La-Liga-Scores-and-Fixtures" TargetMode="External"/><Relationship Id="rId1891" Type="http://schemas.openxmlformats.org/officeDocument/2006/relationships/hyperlink" Target="https://fbref.com/en/players/5ab0ea87/Sergio-Busquets" TargetMode="External"/><Relationship Id="rId2528" Type="http://schemas.openxmlformats.org/officeDocument/2006/relationships/hyperlink" Target="https://fbref.com/en/comps/8/2024-2025/schedule/2024-2025-Champions-League-Scores-and-Fixtures" TargetMode="External"/><Relationship Id="rId2735" Type="http://schemas.openxmlformats.org/officeDocument/2006/relationships/hyperlink" Target="https://fbref.com/en/squads/f25da7fb/2024-2025/Celta-Vigo-Stats" TargetMode="External"/><Relationship Id="rId707" Type="http://schemas.openxmlformats.org/officeDocument/2006/relationships/hyperlink" Target="https://fbref.com/en/comps/12/2016-2017/schedule/2016-2017-La-Liga-Scores-and-Fixtures" TargetMode="External"/><Relationship Id="rId914" Type="http://schemas.openxmlformats.org/officeDocument/2006/relationships/hyperlink" Target="https://fbref.com/en/comps/12/2018-2019/schedule/2018-2019-La-Liga-Scores-and-Fixtures" TargetMode="External"/><Relationship Id="rId1337" Type="http://schemas.openxmlformats.org/officeDocument/2006/relationships/hyperlink" Target="https://fbref.com/en/matches/b18968ba/Napoli-Barcelona-February-25-2020-Champions-League" TargetMode="External"/><Relationship Id="rId1544" Type="http://schemas.openxmlformats.org/officeDocument/2006/relationships/hyperlink" Target="https://fbref.com/en/comps/646/2020-2021/schedule/2021-Supercopa-de-Espana-Scores-and-Fixtures" TargetMode="External"/><Relationship Id="rId1751" Type="http://schemas.openxmlformats.org/officeDocument/2006/relationships/hyperlink" Target="https://fbref.com/en/players/5ab0ea87/Sergio-Busquets" TargetMode="External"/><Relationship Id="rId43" Type="http://schemas.openxmlformats.org/officeDocument/2006/relationships/hyperlink" Target="https://fbref.com/en/players/cfd65a29/Andres-Iniesta" TargetMode="External"/><Relationship Id="rId1404" Type="http://schemas.openxmlformats.org/officeDocument/2006/relationships/hyperlink" Target="https://fbref.com/en/comps/12/2019-2020/schedule/2019-2020-La-Liga-Scores-and-Fixtures" TargetMode="External"/><Relationship Id="rId1611" Type="http://schemas.openxmlformats.org/officeDocument/2006/relationships/hyperlink" Target="https://fbref.com/en/players/d70ce98e/Lionel-Messi" TargetMode="External"/><Relationship Id="rId497" Type="http://schemas.openxmlformats.org/officeDocument/2006/relationships/hyperlink" Target="https://fbref.com/en/matches/37029ff4/Barcelona-Chelsea-March-14-2018-Champions-League" TargetMode="External"/><Relationship Id="rId2178" Type="http://schemas.openxmlformats.org/officeDocument/2006/relationships/hyperlink" Target="https://fbref.com/en/comps/12/2022-2023/schedule/2022-2023-La-Liga-Scores-and-Fixtures" TargetMode="External"/><Relationship Id="rId2385" Type="http://schemas.openxmlformats.org/officeDocument/2006/relationships/hyperlink" Target="https://fbref.com/en/squads/8d6fd021/2023-2024/Alaves-Stats" TargetMode="External"/><Relationship Id="rId357" Type="http://schemas.openxmlformats.org/officeDocument/2006/relationships/hyperlink" Target="https://fbref.com/en/squads/2b390eca/2017-2018/Athletic-Club-Stats" TargetMode="External"/><Relationship Id="rId1194" Type="http://schemas.openxmlformats.org/officeDocument/2006/relationships/hyperlink" Target="https://fbref.com/en/comps/12/2019-2020/schedule/2019-2020-La-Liga-Scores-and-Fixtures" TargetMode="External"/><Relationship Id="rId2038" Type="http://schemas.openxmlformats.org/officeDocument/2006/relationships/hyperlink" Target="https://fbref.com/en/comps/8/2022-2023/schedule/2022-2023-Champions-League-Scores-and-Fixtures" TargetMode="External"/><Relationship Id="rId2592" Type="http://schemas.openxmlformats.org/officeDocument/2006/relationships/hyperlink" Target="https://fbref.com/en/matches/cf33e56f/Dortmund-Barcelona-December-11-2024-Champions-League" TargetMode="External"/><Relationship Id="rId217" Type="http://schemas.openxmlformats.org/officeDocument/2006/relationships/hyperlink" Target="https://fbref.com/en/comps/12/2015-2016/schedule/2015-2016-La-Liga-Scores-and-Fixtures" TargetMode="External"/><Relationship Id="rId564" Type="http://schemas.openxmlformats.org/officeDocument/2006/relationships/hyperlink" Target="https://fbref.com/en/squads/e31d1cd9/2017-2018/Real-Sociedad-Stats" TargetMode="External"/><Relationship Id="rId771" Type="http://schemas.openxmlformats.org/officeDocument/2006/relationships/hyperlink" Target="https://fbref.com/en/comps/12/2016-2017/schedule/2016-2017-La-Liga-Scores-and-Fixtures" TargetMode="External"/><Relationship Id="rId2245" Type="http://schemas.openxmlformats.org/officeDocument/2006/relationships/hyperlink" Target="https://fbref.com/en/squads/c2e6b53b/2023-2024/Antwerp-Stats" TargetMode="External"/><Relationship Id="rId2452" Type="http://schemas.openxmlformats.org/officeDocument/2006/relationships/hyperlink" Target="https://fbref.com/en/matches/c5942116/Barcelona-Valencia-April-29-2024-La-Liga" TargetMode="External"/><Relationship Id="rId424" Type="http://schemas.openxmlformats.org/officeDocument/2006/relationships/hyperlink" Target="https://fbref.com/en/comps/569/2017-2018/schedule/2017-2018-Copa-del-Rey-Scores-and-Fixtures" TargetMode="External"/><Relationship Id="rId631" Type="http://schemas.openxmlformats.org/officeDocument/2006/relationships/hyperlink" Target="https://fbref.com/en/players/d70ce98e/Lionel-Messi" TargetMode="External"/><Relationship Id="rId1054" Type="http://schemas.openxmlformats.org/officeDocument/2006/relationships/hyperlink" Target="https://fbref.com/en/comps/8/2018-2019/schedule/2018-2019-Champions-League-Scores-and-Fixtures" TargetMode="External"/><Relationship Id="rId1261" Type="http://schemas.openxmlformats.org/officeDocument/2006/relationships/hyperlink" Target="https://fbref.com/en/players/d70ce98e/Lionel-Messi" TargetMode="External"/><Relationship Id="rId2105" Type="http://schemas.openxmlformats.org/officeDocument/2006/relationships/hyperlink" Target="https://fbref.com/en/squads/ad2be733/2022-2023/Sevilla-Stats" TargetMode="External"/><Relationship Id="rId2312" Type="http://schemas.openxmlformats.org/officeDocument/2006/relationships/hyperlink" Target="https://fbref.com/en/matches/0012462a/Barcelona-Atletico-Madrid-December-3-2023-La-Liga" TargetMode="External"/><Relationship Id="rId1121" Type="http://schemas.openxmlformats.org/officeDocument/2006/relationships/hyperlink" Target="https://fbref.com/en/players/d70ce98e/Lionel-Messi" TargetMode="External"/><Relationship Id="rId1938" Type="http://schemas.openxmlformats.org/officeDocument/2006/relationships/hyperlink" Target="https://fbref.com/en/comps/12/2021-2022/schedule/2021-2022-La-Liga-Scores-and-Fixtures" TargetMode="External"/><Relationship Id="rId281" Type="http://schemas.openxmlformats.org/officeDocument/2006/relationships/hyperlink" Target="https://fbref.com/en/comps/646/2017-2018/schedule/2017-Supercopa-de-Espana-Scores-and-Fixtures" TargetMode="External"/><Relationship Id="rId141" Type="http://schemas.openxmlformats.org/officeDocument/2006/relationships/hyperlink" Target="https://fbref.com/en/matches/2bdd127a/Barcelona-Granada-January-9-2016-La-Liga" TargetMode="External"/><Relationship Id="rId7" Type="http://schemas.openxmlformats.org/officeDocument/2006/relationships/hyperlink" Target="https://fbref.com/en/comps/646/2015-2016/schedule/2015-Supercopa-de-Espana-Scores-and-Fixtures" TargetMode="External"/><Relationship Id="rId2779" Type="http://schemas.openxmlformats.org/officeDocument/2006/relationships/hyperlink" Target="https://fbref.com/en/comps/12/2024-2025/schedule/2024-2025-La-Liga-Scores-and-Fixtures" TargetMode="External"/><Relationship Id="rId958" Type="http://schemas.openxmlformats.org/officeDocument/2006/relationships/hyperlink" Target="https://fbref.com/en/comps/8/2018-2019/schedule/2018-2019-Champions-League-Scores-and-Fixtures" TargetMode="External"/><Relationship Id="rId1588" Type="http://schemas.openxmlformats.org/officeDocument/2006/relationships/hyperlink" Target="https://fbref.com/en/comps/8/2020-2021/schedule/2020-2021-Champions-League-Scores-and-Fixtures" TargetMode="External"/><Relationship Id="rId1795" Type="http://schemas.openxmlformats.org/officeDocument/2006/relationships/hyperlink" Target="https://fbref.com/en/squads/03c57e2b/2021-2022/Osasuna-Stats" TargetMode="External"/><Relationship Id="rId2639" Type="http://schemas.openxmlformats.org/officeDocument/2006/relationships/hyperlink" Target="https://fbref.com/en/comps/12/2024-2025/schedule/2024-2025-La-Liga-Scores-and-Fixtures" TargetMode="External"/><Relationship Id="rId87" Type="http://schemas.openxmlformats.org/officeDocument/2006/relationships/hyperlink" Target="https://fbref.com/en/players/cfd65a29/Andres-Iniesta" TargetMode="External"/><Relationship Id="rId818" Type="http://schemas.openxmlformats.org/officeDocument/2006/relationships/hyperlink" Target="https://fbref.com/en/squads/a0435291/2015-2016/Granada-Stats" TargetMode="External"/><Relationship Id="rId1448" Type="http://schemas.openxmlformats.org/officeDocument/2006/relationships/hyperlink" Target="https://fbref.com/en/comps/8/2020-2021/schedule/2020-2021-Champions-League-Scores-and-Fixtures" TargetMode="External"/><Relationship Id="rId1655" Type="http://schemas.openxmlformats.org/officeDocument/2006/relationships/hyperlink" Target="https://fbref.com/en/squads/2a8183b3/2020-2021/Villarreal-Stats" TargetMode="External"/><Relationship Id="rId2706" Type="http://schemas.openxmlformats.org/officeDocument/2006/relationships/hyperlink" Target="https://fbref.com/en/players/2bef2bca/Ronald-Araujo" TargetMode="External"/><Relationship Id="rId1308" Type="http://schemas.openxmlformats.org/officeDocument/2006/relationships/hyperlink" Target="https://fbref.com/en/comps/569/2019-2020/schedule/2019-2020-Copa-del-Rey-Scores-and-Fixtures" TargetMode="External"/><Relationship Id="rId1862" Type="http://schemas.openxmlformats.org/officeDocument/2006/relationships/hyperlink" Target="https://fbref.com/en/matches/7d192eac/Barcelona-Athletic-Club-February-27-2022-La-Liga" TargetMode="External"/><Relationship Id="rId1515" Type="http://schemas.openxmlformats.org/officeDocument/2006/relationships/hyperlink" Target="https://fbref.com/en/squads/17859612/2020-2021/Valladolid-Stats" TargetMode="External"/><Relationship Id="rId1722" Type="http://schemas.openxmlformats.org/officeDocument/2006/relationships/hyperlink" Target="https://fbref.com/en/matches/f2d3da16/Benfica-Barcelona-September-29-2021-Champions-League" TargetMode="External"/><Relationship Id="rId14" Type="http://schemas.openxmlformats.org/officeDocument/2006/relationships/hyperlink" Target="https://fbref.com/en/matches/ee599dc6/Athletic-Club-Barcelona-August-23-2015-La-Liga" TargetMode="External"/><Relationship Id="rId2289" Type="http://schemas.openxmlformats.org/officeDocument/2006/relationships/hyperlink" Target="https://fbref.com/en/comps/12/2023-2024/schedule/2023-2024-La-Liga-Scores-and-Fixtures" TargetMode="External"/><Relationship Id="rId2496" Type="http://schemas.openxmlformats.org/officeDocument/2006/relationships/hyperlink" Target="https://fbref.com/en/players/6f51e382/Marc-Andre-ter-Stegen" TargetMode="External"/><Relationship Id="rId468" Type="http://schemas.openxmlformats.org/officeDocument/2006/relationships/hyperlink" Target="https://fbref.com/en/comps/12/2017-2018/schedule/2017-2018-La-Liga-Scores-and-Fixtures" TargetMode="External"/><Relationship Id="rId675" Type="http://schemas.openxmlformats.org/officeDocument/2006/relationships/hyperlink" Target="https://fbref.com/en/matches/3b729b6f/Barcelona-Athletic-Club-January-11-2017-Copa-del-Rey" TargetMode="External"/><Relationship Id="rId882" Type="http://schemas.openxmlformats.org/officeDocument/2006/relationships/hyperlink" Target="https://fbref.com/en/matches/afa6f343/Real-Sociedad-Barcelona-September-15-2018-La-Liga" TargetMode="External"/><Relationship Id="rId1098" Type="http://schemas.openxmlformats.org/officeDocument/2006/relationships/hyperlink" Target="https://fbref.com/en/comps/12/2018-2019/schedule/2018-2019-La-Liga-Scores-and-Fixtures" TargetMode="External"/><Relationship Id="rId2149" Type="http://schemas.openxmlformats.org/officeDocument/2006/relationships/hyperlink" Target="https://fbref.com/en/comps/12/2022-2023/schedule/2022-2023-La-Liga-Scores-and-Fixtures" TargetMode="External"/><Relationship Id="rId2356" Type="http://schemas.openxmlformats.org/officeDocument/2006/relationships/hyperlink" Target="https://fbref.com/en/players/335fa267/Sergi-Roberto" TargetMode="External"/><Relationship Id="rId2563" Type="http://schemas.openxmlformats.org/officeDocument/2006/relationships/hyperlink" Target="https://fbref.com/en/comps/12/2024-2025/schedule/2024-2025-La-Liga-Scores-and-Fixtures" TargetMode="External"/><Relationship Id="rId2770" Type="http://schemas.openxmlformats.org/officeDocument/2006/relationships/hyperlink" Target="https://fbref.com/en/squads/a8661628/2024-2025/Espanyol-Stats" TargetMode="External"/><Relationship Id="rId328" Type="http://schemas.openxmlformats.org/officeDocument/2006/relationships/hyperlink" Target="https://fbref.com/en/squads/13dc44fd/2017-2018/Sporting-CP-Stats" TargetMode="External"/><Relationship Id="rId535" Type="http://schemas.openxmlformats.org/officeDocument/2006/relationships/hyperlink" Target="https://fbref.com/en/squads/f25da7fb/2017-2018/Celta-Vigo-Stats" TargetMode="External"/><Relationship Id="rId742" Type="http://schemas.openxmlformats.org/officeDocument/2006/relationships/hyperlink" Target="https://fbref.com/en/matches/27b8591a/Barcelona-Granada-October-29-2016-La-Liga" TargetMode="External"/><Relationship Id="rId1165" Type="http://schemas.openxmlformats.org/officeDocument/2006/relationships/hyperlink" Target="https://fbref.com/en/squads/2b390eca/2019-2020/Athletic-Club-Stats" TargetMode="External"/><Relationship Id="rId1372" Type="http://schemas.openxmlformats.org/officeDocument/2006/relationships/hyperlink" Target="https://fbref.com/en/matches/5b3eeff7/Celta-Vigo-Barcelona-June-27-2020-La-Liga" TargetMode="External"/><Relationship Id="rId2009" Type="http://schemas.openxmlformats.org/officeDocument/2006/relationships/hyperlink" Target="https://fbref.com/en/comps/8/2022-2023/schedule/2022-2023-Champions-League-Scores-and-Fixtures" TargetMode="External"/><Relationship Id="rId2216" Type="http://schemas.openxmlformats.org/officeDocument/2006/relationships/hyperlink" Target="https://fbref.com/en/players/335fa267/Sergi-Roberto" TargetMode="External"/><Relationship Id="rId2423" Type="http://schemas.openxmlformats.org/officeDocument/2006/relationships/hyperlink" Target="https://fbref.com/en/comps/12/2023-2024/schedule/2023-2024-La-Liga-Scores-and-Fixtures" TargetMode="External"/><Relationship Id="rId2630" Type="http://schemas.openxmlformats.org/officeDocument/2006/relationships/hyperlink" Target="https://fbref.com/en/squads/7848bd64/2024-2025/Getafe-Stats" TargetMode="External"/><Relationship Id="rId602" Type="http://schemas.openxmlformats.org/officeDocument/2006/relationships/hyperlink" Target="https://fbref.com/en/squads/e2d8892c/2016-2017/Paris-Saint-Germain-Stats" TargetMode="External"/><Relationship Id="rId1025" Type="http://schemas.openxmlformats.org/officeDocument/2006/relationships/hyperlink" Target="https://fbref.com/en/squads/9024a00a/2018-2019/Girona-Stats" TargetMode="External"/><Relationship Id="rId1232" Type="http://schemas.openxmlformats.org/officeDocument/2006/relationships/hyperlink" Target="https://fbref.com/en/matches/a74f55b9/Barcelona-Slavia-Prague-November-5-2019-Champions-League" TargetMode="External"/><Relationship Id="rId185" Type="http://schemas.openxmlformats.org/officeDocument/2006/relationships/hyperlink" Target="https://fbref.com/en/squads/dcc91a7b/2015-2016/Valencia-Stats" TargetMode="External"/><Relationship Id="rId1909" Type="http://schemas.openxmlformats.org/officeDocument/2006/relationships/hyperlink" Target="https://fbref.com/en/comps/19/2021-2022/schedule/2021-2022-Europa-League-Scores-and-Fixtures" TargetMode="External"/><Relationship Id="rId392" Type="http://schemas.openxmlformats.org/officeDocument/2006/relationships/hyperlink" Target="https://fbref.com/en/players/cfd65a29/Andres-Iniesta" TargetMode="External"/><Relationship Id="rId2073" Type="http://schemas.openxmlformats.org/officeDocument/2006/relationships/hyperlink" Target="https://fbref.com/en/comps/646/2022-2023/schedule/2023-Supercopa-de-Espana-Scores-and-Fixtures" TargetMode="External"/><Relationship Id="rId2280" Type="http://schemas.openxmlformats.org/officeDocument/2006/relationships/hyperlink" Target="https://fbref.com/en/squads/e89d5a28/2023-2024/Shakhtar-Donetsk-Stats" TargetMode="External"/><Relationship Id="rId252" Type="http://schemas.openxmlformats.org/officeDocument/2006/relationships/hyperlink" Target="https://fbref.com/en/comps/12/2016-2017/schedule/2016-2017-La-Liga-Scores-and-Fixtures" TargetMode="External"/><Relationship Id="rId2140" Type="http://schemas.openxmlformats.org/officeDocument/2006/relationships/hyperlink" Target="https://fbref.com/en/squads/dcc91a7b/2022-2023/Valencia-Stats" TargetMode="External"/><Relationship Id="rId112" Type="http://schemas.openxmlformats.org/officeDocument/2006/relationships/hyperlink" Target="https://fbref.com/en/matches/f5158c36/Valencia-Barcelona-December-5-2015-La-Liga" TargetMode="External"/><Relationship Id="rId1699" Type="http://schemas.openxmlformats.org/officeDocument/2006/relationships/hyperlink" Target="https://fbref.com/en/comps/12/2021-2022/schedule/2021-2022-La-Liga-Scores-and-Fixtures" TargetMode="External"/><Relationship Id="rId2000" Type="http://schemas.openxmlformats.org/officeDocument/2006/relationships/hyperlink" Target="https://fbref.com/en/squads/d609edc0/2022-2023/Internazionale-Stats" TargetMode="External"/><Relationship Id="rId929" Type="http://schemas.openxmlformats.org/officeDocument/2006/relationships/hyperlink" Target="https://fbref.com/en/comps/12/2018-2019/schedule/2018-2019-La-Liga-Scores-and-Fixtures" TargetMode="External"/><Relationship Id="rId1559" Type="http://schemas.openxmlformats.org/officeDocument/2006/relationships/hyperlink" Target="https://fbref.com/en/comps/569/2020-2021/schedule/2020-2021-Copa-del-Rey-Scores-and-Fixtures" TargetMode="External"/><Relationship Id="rId1766" Type="http://schemas.openxmlformats.org/officeDocument/2006/relationships/hyperlink" Target="https://fbref.com/en/players/5ab0ea87/Sergio-Busquets" TargetMode="External"/><Relationship Id="rId1973" Type="http://schemas.openxmlformats.org/officeDocument/2006/relationships/hyperlink" Target="https://fbref.com/en/comps/8/2022-2023/schedule/2022-2023-Champions-League-Scores-and-Fixtures" TargetMode="External"/><Relationship Id="rId58" Type="http://schemas.openxmlformats.org/officeDocument/2006/relationships/hyperlink" Target="https://fbref.com/en/players/5ab0ea87/Sergio-Busquets" TargetMode="External"/><Relationship Id="rId1419" Type="http://schemas.openxmlformats.org/officeDocument/2006/relationships/hyperlink" Target="https://fbref.com/en/comps/12/2020-2021/schedule/2020-2021-La-Liga-Scores-and-Fixtures" TargetMode="External"/><Relationship Id="rId1626" Type="http://schemas.openxmlformats.org/officeDocument/2006/relationships/hyperlink" Target="https://fbref.com/en/players/d70ce98e/Lionel-Messi" TargetMode="External"/><Relationship Id="rId1833" Type="http://schemas.openxmlformats.org/officeDocument/2006/relationships/hyperlink" Target="https://fbref.com/en/comps/12/2021-2022/schedule/2021-2022-La-Liga-Scores-and-Fixtures" TargetMode="External"/><Relationship Id="rId1900" Type="http://schemas.openxmlformats.org/officeDocument/2006/relationships/hyperlink" Target="https://fbref.com/en/squads/f0ac8ee6/2021-2022/Eintracht-Frankfurt-Stats" TargetMode="External"/><Relationship Id="rId579" Type="http://schemas.openxmlformats.org/officeDocument/2006/relationships/hyperlink" Target="https://fbref.com/en/comps/12/2016-2017/schedule/2016-2017-La-Liga-Scores-and-Fixtures" TargetMode="External"/><Relationship Id="rId786" Type="http://schemas.openxmlformats.org/officeDocument/2006/relationships/hyperlink" Target="https://fbref.com/en/comps/8/2016-2017/schedule/2016-2017-Champions-League-Scores-and-Fixtures" TargetMode="External"/><Relationship Id="rId993" Type="http://schemas.openxmlformats.org/officeDocument/2006/relationships/hyperlink" Target="https://fbref.com/en/comps/12/2018-2019/schedule/2018-2019-La-Liga-Scores-and-Fixtures" TargetMode="External"/><Relationship Id="rId2467" Type="http://schemas.openxmlformats.org/officeDocument/2006/relationships/hyperlink" Target="https://fbref.com/en/matches/78ebb2dd/Almeria-Barcelona-May-16-2024-La-Liga" TargetMode="External"/><Relationship Id="rId2674" Type="http://schemas.openxmlformats.org/officeDocument/2006/relationships/hyperlink" Target="https://fbref.com/en/comps/569/2024-2025/schedule/2024-2025-Copa-del-Rey-Scores-and-Fixtures" TargetMode="External"/><Relationship Id="rId439" Type="http://schemas.openxmlformats.org/officeDocument/2006/relationships/hyperlink" Target="https://fbref.com/en/players/d70ce98e/Lionel-Messi" TargetMode="External"/><Relationship Id="rId646" Type="http://schemas.openxmlformats.org/officeDocument/2006/relationships/hyperlink" Target="https://fbref.com/en/comps/569/2016-2017/schedule/2016-2017-Copa-del-Rey-Scores-and-Fixtures" TargetMode="External"/><Relationship Id="rId1069" Type="http://schemas.openxmlformats.org/officeDocument/2006/relationships/hyperlink" Target="https://fbref.com/en/comps/12/2018-2019/schedule/2018-2019-La-Liga-Scores-and-Fixtures" TargetMode="External"/><Relationship Id="rId1276" Type="http://schemas.openxmlformats.org/officeDocument/2006/relationships/hyperlink" Target="https://fbref.com/en/players/d70ce98e/Lionel-Messi" TargetMode="External"/><Relationship Id="rId1483" Type="http://schemas.openxmlformats.org/officeDocument/2006/relationships/hyperlink" Target="https://fbref.com/en/comps/8/2020-2021/schedule/2020-2021-Champions-League-Scores-and-Fixtures" TargetMode="External"/><Relationship Id="rId2327" Type="http://schemas.openxmlformats.org/officeDocument/2006/relationships/hyperlink" Target="https://fbref.com/en/matches/ab58d4c0/Valencia-Barcelona-December-16-2023-La-Liga" TargetMode="External"/><Relationship Id="rId506" Type="http://schemas.openxmlformats.org/officeDocument/2006/relationships/hyperlink" Target="https://fbref.com/en/players/d70ce98e/Lionel-Messi" TargetMode="External"/><Relationship Id="rId853" Type="http://schemas.openxmlformats.org/officeDocument/2006/relationships/hyperlink" Target="https://fbref.com/en/squads/e31d1cd9/2015-2016/Real-Sociedad-Stats" TargetMode="External"/><Relationship Id="rId1136" Type="http://schemas.openxmlformats.org/officeDocument/2006/relationships/hyperlink" Target="https://fbref.com/en/players/d70ce98e/Lionel-Messi" TargetMode="External"/><Relationship Id="rId1690" Type="http://schemas.openxmlformats.org/officeDocument/2006/relationships/hyperlink" Target="https://fbref.com/en/squads/e31d1cd9/2021-2022/Real-Sociedad-Stats" TargetMode="External"/><Relationship Id="rId2534" Type="http://schemas.openxmlformats.org/officeDocument/2006/relationships/hyperlink" Target="https://fbref.com/en/comps/12/2024-2025/schedule/2024-2025-La-Liga-Scores-and-Fixtures" TargetMode="External"/><Relationship Id="rId2741" Type="http://schemas.openxmlformats.org/officeDocument/2006/relationships/hyperlink" Target="https://fbref.com/en/players/2bef2bca/Ronald-Araujo" TargetMode="External"/><Relationship Id="rId713" Type="http://schemas.openxmlformats.org/officeDocument/2006/relationships/hyperlink" Target="https://fbref.com/en/players/d70ce98e/Lionel-Messi" TargetMode="External"/><Relationship Id="rId920" Type="http://schemas.openxmlformats.org/officeDocument/2006/relationships/hyperlink" Target="https://fbref.com/en/squads/ad2be733/2018-2019/Sevilla-Stats" TargetMode="External"/><Relationship Id="rId1343" Type="http://schemas.openxmlformats.org/officeDocument/2006/relationships/hyperlink" Target="https://fbref.com/en/comps/12/2019-2020/schedule/2019-2020-La-Liga-Scores-and-Fixtures" TargetMode="External"/><Relationship Id="rId1550" Type="http://schemas.openxmlformats.org/officeDocument/2006/relationships/hyperlink" Target="https://fbref.com/en/squads/60254744/2020-2021/UE-Cornella-Stats" TargetMode="External"/><Relationship Id="rId2601" Type="http://schemas.openxmlformats.org/officeDocument/2006/relationships/hyperlink" Target="https://fbref.com/en/players/3423f250/Raphinha" TargetMode="External"/><Relationship Id="rId1203" Type="http://schemas.openxmlformats.org/officeDocument/2006/relationships/hyperlink" Target="https://fbref.com/en/comps/8/2019-2020/schedule/2019-2020-Champions-League-Scores-and-Fixtures" TargetMode="External"/><Relationship Id="rId1410" Type="http://schemas.openxmlformats.org/officeDocument/2006/relationships/hyperlink" Target="https://fbref.com/en/squads/d48ad4ff/2019-2020/Napoli-Stats" TargetMode="External"/><Relationship Id="rId296" Type="http://schemas.openxmlformats.org/officeDocument/2006/relationships/hyperlink" Target="https://fbref.com/en/comps/12/2017-2018/schedule/2017-2018-La-Liga-Scores-and-Fixtures" TargetMode="External"/><Relationship Id="rId2184" Type="http://schemas.openxmlformats.org/officeDocument/2006/relationships/hyperlink" Target="https://fbref.com/en/comps/12/2022-2023/schedule/2022-2023-La-Liga-Scores-and-Fixtures" TargetMode="External"/><Relationship Id="rId2391" Type="http://schemas.openxmlformats.org/officeDocument/2006/relationships/hyperlink" Target="https://fbref.com/en/players/6f51e382/Marc-Andre-ter-Stegen" TargetMode="External"/><Relationship Id="rId156" Type="http://schemas.openxmlformats.org/officeDocument/2006/relationships/hyperlink" Target="https://fbref.com/en/comps/569/2015-2016/schedule/2015-2016-Copa-del-Rey-Scores-and-Fixtures" TargetMode="External"/><Relationship Id="rId363" Type="http://schemas.openxmlformats.org/officeDocument/2006/relationships/hyperlink" Target="https://fbref.com/en/players/d70ce98e/Lionel-Messi" TargetMode="External"/><Relationship Id="rId570" Type="http://schemas.openxmlformats.org/officeDocument/2006/relationships/hyperlink" Target="https://fbref.com/en/matches/2d1704ba/Barcelona-Real-Sociedad-April-15-2017-La-Liga" TargetMode="External"/><Relationship Id="rId2044" Type="http://schemas.openxmlformats.org/officeDocument/2006/relationships/hyperlink" Target="https://fbref.com/en/comps/12/2022-2023/schedule/2022-2023-La-Liga-Scores-and-Fixtures" TargetMode="External"/><Relationship Id="rId2251" Type="http://schemas.openxmlformats.org/officeDocument/2006/relationships/hyperlink" Target="https://fbref.com/en/players/6f51e382/Marc-Andre-ter-Stegen" TargetMode="External"/><Relationship Id="rId223" Type="http://schemas.openxmlformats.org/officeDocument/2006/relationships/hyperlink" Target="https://fbref.com/en/comps/12/2015-2016/schedule/2015-2016-La-Liga-Scores-and-Fixtures" TargetMode="External"/><Relationship Id="rId430" Type="http://schemas.openxmlformats.org/officeDocument/2006/relationships/hyperlink" Target="https://fbref.com/en/players/d70ce98e/Lionel-Messi" TargetMode="External"/><Relationship Id="rId1060" Type="http://schemas.openxmlformats.org/officeDocument/2006/relationships/hyperlink" Target="https://fbref.com/en/squads/ad2be733/2018-2019/Sevilla-Stats" TargetMode="External"/><Relationship Id="rId2111" Type="http://schemas.openxmlformats.org/officeDocument/2006/relationships/hyperlink" Target="https://fbref.com/en/players/6f51e382/Marc-Andre-ter-Stegen" TargetMode="External"/><Relationship Id="rId1877" Type="http://schemas.openxmlformats.org/officeDocument/2006/relationships/hyperlink" Target="https://fbref.com/en/matches/34cda9be/Barcelona-Osasuna-March-13-2022-La-Liga" TargetMode="External"/><Relationship Id="rId1737" Type="http://schemas.openxmlformats.org/officeDocument/2006/relationships/hyperlink" Target="https://fbref.com/en/matches/e0563452/Barcelona-Dynamo-Kyiv-October-20-2021-Champions-League" TargetMode="External"/><Relationship Id="rId1944" Type="http://schemas.openxmlformats.org/officeDocument/2006/relationships/hyperlink" Target="https://fbref.com/en/comps/12/2021-2022/schedule/2021-2022-La-Liga-Scores-and-Fixtures" TargetMode="External"/><Relationship Id="rId29" Type="http://schemas.openxmlformats.org/officeDocument/2006/relationships/hyperlink" Target="https://fbref.com/en/matches/b5c3ab35/Roma-Barcelona-September-16-2015-Champions-League" TargetMode="External"/><Relationship Id="rId1804" Type="http://schemas.openxmlformats.org/officeDocument/2006/relationships/hyperlink" Target="https://fbref.com/en/comps/12/2021-2022/schedule/2021-2022-La-Liga-Scores-and-Fixtures" TargetMode="External"/><Relationship Id="rId897" Type="http://schemas.openxmlformats.org/officeDocument/2006/relationships/hyperlink" Target="https://fbref.com/en/matches/2ffc9376/Leganes-Barcelona-September-26-2018-La-Liga" TargetMode="External"/><Relationship Id="rId2578" Type="http://schemas.openxmlformats.org/officeDocument/2006/relationships/hyperlink" Target="https://fbref.com/en/comps/12/2024-2025/schedule/2024-2025-La-Liga-Scores-and-Fixtures" TargetMode="External"/><Relationship Id="rId757" Type="http://schemas.openxmlformats.org/officeDocument/2006/relationships/hyperlink" Target="https://fbref.com/en/matches/b0e4f839/Barcelona-Deportivo-La-Coruna-October-15-2016-La-Liga" TargetMode="External"/><Relationship Id="rId964" Type="http://schemas.openxmlformats.org/officeDocument/2006/relationships/hyperlink" Target="https://fbref.com/en/comps/12/2018-2019/schedule/2018-2019-La-Liga-Scores-and-Fixtures" TargetMode="External"/><Relationship Id="rId1387" Type="http://schemas.openxmlformats.org/officeDocument/2006/relationships/hyperlink" Target="https://fbref.com/en/matches/5fcbe609/Barcelona-Espanyol-July-8-2020-La-Liga" TargetMode="External"/><Relationship Id="rId1594" Type="http://schemas.openxmlformats.org/officeDocument/2006/relationships/hyperlink" Target="https://fbref.com/en/comps/12/2020-2021/schedule/2020-2021-La-Liga-Scores-and-Fixtures" TargetMode="External"/><Relationship Id="rId2438" Type="http://schemas.openxmlformats.org/officeDocument/2006/relationships/hyperlink" Target="https://fbref.com/en/comps/12/2023-2024/schedule/2023-2024-La-Liga-Scores-and-Fixtures" TargetMode="External"/><Relationship Id="rId2645" Type="http://schemas.openxmlformats.org/officeDocument/2006/relationships/hyperlink" Target="https://fbref.com/en/squads/922493f3/2024-2025/Atalanta-Stats" TargetMode="External"/><Relationship Id="rId93" Type="http://schemas.openxmlformats.org/officeDocument/2006/relationships/hyperlink" Target="https://fbref.com/en/matches/f23ea7cf/El-Clasico-Real-Madrid-Barcelona-November-21-2015-La-Liga" TargetMode="External"/><Relationship Id="rId617" Type="http://schemas.openxmlformats.org/officeDocument/2006/relationships/hyperlink" Target="https://fbref.com/en/squads/db3b9613/2016-2017/Atletico-Madrid-Stats" TargetMode="External"/><Relationship Id="rId824" Type="http://schemas.openxmlformats.org/officeDocument/2006/relationships/hyperlink" Target="https://fbref.com/en/comps/12/2015-2016/schedule/2015-2016-La-Liga-Scores-and-Fixtures" TargetMode="External"/><Relationship Id="rId1247" Type="http://schemas.openxmlformats.org/officeDocument/2006/relationships/hyperlink" Target="https://fbref.com/en/matches/c4a74eef/Barcelona-Dortmund-November-27-2019-Champions-League" TargetMode="External"/><Relationship Id="rId1454" Type="http://schemas.openxmlformats.org/officeDocument/2006/relationships/hyperlink" Target="https://fbref.com/en/comps/12/2020-2021/schedule/2020-2021-La-Liga-Scores-and-Fixtures" TargetMode="External"/><Relationship Id="rId1661" Type="http://schemas.openxmlformats.org/officeDocument/2006/relationships/hyperlink" Target="https://fbref.com/en/players/d70ce98e/Lionel-Messi" TargetMode="External"/><Relationship Id="rId2505" Type="http://schemas.openxmlformats.org/officeDocument/2006/relationships/hyperlink" Target="https://fbref.com/en/squads/9024a00a/2024-2025/Girona-Stats" TargetMode="External"/><Relationship Id="rId2712" Type="http://schemas.openxmlformats.org/officeDocument/2006/relationships/hyperlink" Target="https://fbref.com/en/matches/86447b37/Barcelona-Real-Betis-April-5-2025-La-Liga" TargetMode="External"/><Relationship Id="rId1107" Type="http://schemas.openxmlformats.org/officeDocument/2006/relationships/hyperlink" Target="https://fbref.com/en/matches/5faeb9d2/Huesca-Barcelona-April-13-2019-La-Liga" TargetMode="External"/><Relationship Id="rId1314" Type="http://schemas.openxmlformats.org/officeDocument/2006/relationships/hyperlink" Target="https://fbref.com/en/comps/12/2019-2020/schedule/2019-2020-La-Liga-Scores-and-Fixtures" TargetMode="External"/><Relationship Id="rId1521" Type="http://schemas.openxmlformats.org/officeDocument/2006/relationships/hyperlink" Target="https://fbref.com/en/players/6f51e382/Marc-Andre-ter-Stegen" TargetMode="External"/><Relationship Id="rId20" Type="http://schemas.openxmlformats.org/officeDocument/2006/relationships/hyperlink" Target="https://fbref.com/en/comps/12/2015-2016/schedule/2015-2016-La-Liga-Scores-and-Fixtures" TargetMode="External"/><Relationship Id="rId2088" Type="http://schemas.openxmlformats.org/officeDocument/2006/relationships/hyperlink" Target="https://fbref.com/en/comps/569/2022-2023/schedule/2022-2023-Copa-del-Rey-Scores-and-Fixtures" TargetMode="External"/><Relationship Id="rId2295" Type="http://schemas.openxmlformats.org/officeDocument/2006/relationships/hyperlink" Target="https://fbref.com/en/squads/e89d5a28/2023-2024/Shakhtar-Donetsk-Stats" TargetMode="External"/><Relationship Id="rId267" Type="http://schemas.openxmlformats.org/officeDocument/2006/relationships/hyperlink" Target="https://fbref.com/en/comps/12/2016-2017/schedule/2016-2017-La-Liga-Scores-and-Fixtures" TargetMode="External"/><Relationship Id="rId474" Type="http://schemas.openxmlformats.org/officeDocument/2006/relationships/hyperlink" Target="https://fbref.com/en/comps/8/2017-2018/schedule/2017-2018-Champions-League-Scores-and-Fixtures" TargetMode="External"/><Relationship Id="rId2155" Type="http://schemas.openxmlformats.org/officeDocument/2006/relationships/hyperlink" Target="https://fbref.com/en/squads/6c8b07df/2022-2023/Elche-Stats" TargetMode="External"/><Relationship Id="rId127" Type="http://schemas.openxmlformats.org/officeDocument/2006/relationships/hyperlink" Target="https://fbref.com/en/matches/04b8dac0/Barcelona-Real-Betis-December-30-2015-La-Liga" TargetMode="External"/><Relationship Id="rId681" Type="http://schemas.openxmlformats.org/officeDocument/2006/relationships/hyperlink" Target="https://fbref.com/en/squads/2b390eca/2016-2017/Athletic-Club-Stats" TargetMode="External"/><Relationship Id="rId2362" Type="http://schemas.openxmlformats.org/officeDocument/2006/relationships/hyperlink" Target="https://fbref.com/en/matches/cd2367fb/Real-Betis-Barcelona-January-21-2024-La-Liga" TargetMode="External"/><Relationship Id="rId334" Type="http://schemas.openxmlformats.org/officeDocument/2006/relationships/hyperlink" Target="https://fbref.com/en/players/d70ce98e/Lionel-Messi" TargetMode="External"/><Relationship Id="rId541" Type="http://schemas.openxmlformats.org/officeDocument/2006/relationships/hyperlink" Target="https://fbref.com/en/matches/e6360fe0/Deportivo-La-Coruna-Barcelona-April-29-2018-La-Liga" TargetMode="External"/><Relationship Id="rId1171" Type="http://schemas.openxmlformats.org/officeDocument/2006/relationships/hyperlink" Target="https://fbref.com/en/players/5ab0ea87/Sergio-Busquets" TargetMode="External"/><Relationship Id="rId2015" Type="http://schemas.openxmlformats.org/officeDocument/2006/relationships/hyperlink" Target="https://fbref.com/en/squads/53a2f082/2022-2023/Real-Madrid-Stats" TargetMode="External"/><Relationship Id="rId2222" Type="http://schemas.openxmlformats.org/officeDocument/2006/relationships/hyperlink" Target="https://fbref.com/en/matches/312852e3/Barcelona-Cadiz-August-20-2023-La-Liga" TargetMode="External"/><Relationship Id="rId401" Type="http://schemas.openxmlformats.org/officeDocument/2006/relationships/hyperlink" Target="https://fbref.com/en/squads/2a8183b3/2017-2018/Villarreal-Stats" TargetMode="External"/><Relationship Id="rId1031" Type="http://schemas.openxmlformats.org/officeDocument/2006/relationships/hyperlink" Target="https://fbref.com/en/players/d70ce98e/Lionel-Messi" TargetMode="External"/><Relationship Id="rId1988" Type="http://schemas.openxmlformats.org/officeDocument/2006/relationships/hyperlink" Target="https://fbref.com/en/comps/12/2022-2023/schedule/2022-2023-La-Liga-Scores-and-Fixtures" TargetMode="External"/><Relationship Id="rId1848" Type="http://schemas.openxmlformats.org/officeDocument/2006/relationships/hyperlink" Target="https://fbref.com/en/comps/19/2021-2022/schedule/2021-2022-Europa-League-Scores-and-Fixtures" TargetMode="External"/><Relationship Id="rId191" Type="http://schemas.openxmlformats.org/officeDocument/2006/relationships/hyperlink" Target="https://fbref.com/en/matches/5ea1033c/Sporting-Gijon-Barcelona-February-17-2016-La-Liga" TargetMode="External"/><Relationship Id="rId1708" Type="http://schemas.openxmlformats.org/officeDocument/2006/relationships/hyperlink" Target="https://fbref.com/en/comps/12/2021-2022/schedule/2021-2022-La-Liga-Scores-and-Fixtures" TargetMode="External"/><Relationship Id="rId1915" Type="http://schemas.openxmlformats.org/officeDocument/2006/relationships/hyperlink" Target="https://fbref.com/en/squads/ee7c297c/2021-2022/Cadiz-Stats" TargetMode="External"/><Relationship Id="rId2689" Type="http://schemas.openxmlformats.org/officeDocument/2006/relationships/hyperlink" Target="https://fbref.com/en/comps/8/2024-2025/schedule/2024-2025-Champions-League-Scores-and-Fixtures" TargetMode="External"/><Relationship Id="rId868" Type="http://schemas.openxmlformats.org/officeDocument/2006/relationships/hyperlink" Target="https://fbref.com/en/comps/12/2018-2019/schedule/2018-2019-La-Liga-Scores-and-Fixtures" TargetMode="External"/><Relationship Id="rId1498" Type="http://schemas.openxmlformats.org/officeDocument/2006/relationships/hyperlink" Target="https://fbref.com/en/comps/12/2020-2021/schedule/2020-2021-La-Liga-Scores-and-Fixtures" TargetMode="External"/><Relationship Id="rId2549" Type="http://schemas.openxmlformats.org/officeDocument/2006/relationships/hyperlink" Target="https://fbref.com/en/comps/12/2024-2025/schedule/2024-2025-La-Liga-Scores-and-Fixtures" TargetMode="External"/><Relationship Id="rId2756" Type="http://schemas.openxmlformats.org/officeDocument/2006/relationships/hyperlink" Target="https://fbref.com/en/players/6f51e382/Marc-Andre-ter-Stegen" TargetMode="External"/><Relationship Id="rId728" Type="http://schemas.openxmlformats.org/officeDocument/2006/relationships/hyperlink" Target="https://fbref.com/en/players/d70ce98e/Lionel-Messi" TargetMode="External"/><Relationship Id="rId935" Type="http://schemas.openxmlformats.org/officeDocument/2006/relationships/hyperlink" Target="https://fbref.com/en/squads/38bf50d2/2018-2019/Cultural-Leonesa-Stats" TargetMode="External"/><Relationship Id="rId1358" Type="http://schemas.openxmlformats.org/officeDocument/2006/relationships/hyperlink" Target="https://fbref.com/en/comps/12/2019-2020/schedule/2019-2020-La-Liga-Scores-and-Fixtures" TargetMode="External"/><Relationship Id="rId1565" Type="http://schemas.openxmlformats.org/officeDocument/2006/relationships/hyperlink" Target="https://fbref.com/en/squads/2b390eca/2020-2021/Athletic-Club-Stats" TargetMode="External"/><Relationship Id="rId1772" Type="http://schemas.openxmlformats.org/officeDocument/2006/relationships/hyperlink" Target="https://fbref.com/en/matches/2d0e42b8/Barcelona-Benfica-November-23-2021-Champions-League" TargetMode="External"/><Relationship Id="rId2409" Type="http://schemas.openxmlformats.org/officeDocument/2006/relationships/hyperlink" Target="https://fbref.com/en/comps/12/2023-2024/schedule/2023-2024-La-Liga-Scores-and-Fixtures" TargetMode="External"/><Relationship Id="rId2616" Type="http://schemas.openxmlformats.org/officeDocument/2006/relationships/hyperlink" Target="https://fbref.com/en/players/3423f250/Raphinha" TargetMode="External"/><Relationship Id="rId64" Type="http://schemas.openxmlformats.org/officeDocument/2006/relationships/hyperlink" Target="https://fbref.com/en/matches/3c4e1bc7/BATE-Borisov-Barcelona-October-20-2015-Champions-League" TargetMode="External"/><Relationship Id="rId1218" Type="http://schemas.openxmlformats.org/officeDocument/2006/relationships/hyperlink" Target="https://fbref.com/en/comps/8/2019-2020/schedule/2019-2020-Champions-League-Scores-and-Fixtures" TargetMode="External"/><Relationship Id="rId1425" Type="http://schemas.openxmlformats.org/officeDocument/2006/relationships/hyperlink" Target="https://fbref.com/en/squads/f25da7fb/2020-2021/Celta-Vigo-Stats" TargetMode="External"/><Relationship Id="rId1632" Type="http://schemas.openxmlformats.org/officeDocument/2006/relationships/hyperlink" Target="https://fbref.com/en/matches/e7c2cb0b/Barcelona-Valladolid-April-5-2021-La-Liga" TargetMode="External"/><Relationship Id="rId2199" Type="http://schemas.openxmlformats.org/officeDocument/2006/relationships/hyperlink" Target="https://fbref.com/en/comps/12/2022-2023/schedule/2022-2023-La-Liga-Scores-and-Fixtures" TargetMode="External"/><Relationship Id="rId378" Type="http://schemas.openxmlformats.org/officeDocument/2006/relationships/hyperlink" Target="https://fbref.com/en/players/cfd65a29/Andres-Iniesta" TargetMode="External"/><Relationship Id="rId585" Type="http://schemas.openxmlformats.org/officeDocument/2006/relationships/hyperlink" Target="https://fbref.com/en/matches/fc8fbfdd/Barcelona-Sevilla-April-5-2017-La-Liga" TargetMode="External"/><Relationship Id="rId792" Type="http://schemas.openxmlformats.org/officeDocument/2006/relationships/hyperlink" Target="https://fbref.com/en/matches/148fd884/Barcelona-Alaves-September-10-2016-La-Liga" TargetMode="External"/><Relationship Id="rId2059" Type="http://schemas.openxmlformats.org/officeDocument/2006/relationships/hyperlink" Target="https://fbref.com/en/comps/569/2022-2023/schedule/2022-2023-Copa-del-Rey-Scores-and-Fixtures" TargetMode="External"/><Relationship Id="rId2266" Type="http://schemas.openxmlformats.org/officeDocument/2006/relationships/hyperlink" Target="https://fbref.com/en/players/6f51e382/Marc-Andre-ter-Stegen" TargetMode="External"/><Relationship Id="rId2473" Type="http://schemas.openxmlformats.org/officeDocument/2006/relationships/hyperlink" Target="https://fbref.com/en/comps/12/2023-2024/schedule/2023-2024-La-Liga-Scores-and-Fixtures" TargetMode="External"/><Relationship Id="rId2680" Type="http://schemas.openxmlformats.org/officeDocument/2006/relationships/hyperlink" Target="https://fbref.com/en/squads/e31d1cd9/2024-2025/Real-Sociedad-Stats" TargetMode="External"/><Relationship Id="rId238" Type="http://schemas.openxmlformats.org/officeDocument/2006/relationships/hyperlink" Target="https://fbref.com/en/comps/12/2015-2016/schedule/2015-2016-La-Liga-Scores-and-Fixtures" TargetMode="External"/><Relationship Id="rId445" Type="http://schemas.openxmlformats.org/officeDocument/2006/relationships/hyperlink" Target="https://fbref.com/en/comps/12/2017-2018/schedule/2017-2018-La-Liga-Scores-and-Fixtures" TargetMode="External"/><Relationship Id="rId652" Type="http://schemas.openxmlformats.org/officeDocument/2006/relationships/hyperlink" Target="https://fbref.com/en/comps/12/2016-2017/schedule/2016-2017-La-Liga-Scores-and-Fixtures" TargetMode="External"/><Relationship Id="rId1075" Type="http://schemas.openxmlformats.org/officeDocument/2006/relationships/hyperlink" Target="https://fbref.com/en/squads/98e8af82/2018-2019/Rayo-Vallecano-Stats" TargetMode="External"/><Relationship Id="rId1282" Type="http://schemas.openxmlformats.org/officeDocument/2006/relationships/hyperlink" Target="https://fbref.com/en/matches/cb9dc476/Espanyol-Barcelona-January-4-2020-La-Liga" TargetMode="External"/><Relationship Id="rId2126" Type="http://schemas.openxmlformats.org/officeDocument/2006/relationships/hyperlink" Target="https://fbref.com/en/players/5ab0ea87/Sergio-Busquets" TargetMode="External"/><Relationship Id="rId2333" Type="http://schemas.openxmlformats.org/officeDocument/2006/relationships/hyperlink" Target="https://fbref.com/en/comps/12/2023-2024/schedule/2023-2024-La-Liga-Scores-and-Fixtures" TargetMode="External"/><Relationship Id="rId2540" Type="http://schemas.openxmlformats.org/officeDocument/2006/relationships/hyperlink" Target="https://fbref.com/en/squads/ad2be733/2024-2025/Sevilla-Stats" TargetMode="External"/><Relationship Id="rId305" Type="http://schemas.openxmlformats.org/officeDocument/2006/relationships/hyperlink" Target="https://fbref.com/en/matches/9badc434/Barcelona-Juventus-September-12-2017-Champions-League" TargetMode="External"/><Relationship Id="rId512" Type="http://schemas.openxmlformats.org/officeDocument/2006/relationships/hyperlink" Target="https://fbref.com/en/matches/ed570f1a/Barcelona-Roma-April-4-2018-Champions-League" TargetMode="External"/><Relationship Id="rId1142" Type="http://schemas.openxmlformats.org/officeDocument/2006/relationships/hyperlink" Target="https://fbref.com/en/matches/20b882b6/Liverpool-Barcelona-May-7-2019-Champions-League" TargetMode="External"/><Relationship Id="rId2400" Type="http://schemas.openxmlformats.org/officeDocument/2006/relationships/hyperlink" Target="https://fbref.com/en/squads/d48ad4ff/2023-2024/Napoli-Stats" TargetMode="External"/><Relationship Id="rId1002" Type="http://schemas.openxmlformats.org/officeDocument/2006/relationships/hyperlink" Target="https://fbref.com/en/matches/bc534a87/Barcelona-Eibar-January-13-2019-La-Liga" TargetMode="External"/><Relationship Id="rId1959" Type="http://schemas.openxmlformats.org/officeDocument/2006/relationships/hyperlink" Target="https://fbref.com/en/comps/12/2022-2023/schedule/2022-2023-La-Liga-Scores-and-Fixtures" TargetMode="External"/><Relationship Id="rId1819" Type="http://schemas.openxmlformats.org/officeDocument/2006/relationships/hyperlink" Target="https://fbref.com/en/comps/12/2021-2022/schedule/2021-2022-La-Liga-Scores-and-Fixtures" TargetMode="External"/><Relationship Id="rId2190" Type="http://schemas.openxmlformats.org/officeDocument/2006/relationships/hyperlink" Target="https://fbref.com/en/squads/03c57e2b/2022-2023/Osasuna-Stats" TargetMode="External"/><Relationship Id="rId162" Type="http://schemas.openxmlformats.org/officeDocument/2006/relationships/hyperlink" Target="https://fbref.com/en/squads/1c896955/2015-2016/Malaga-Stats" TargetMode="External"/><Relationship Id="rId2050" Type="http://schemas.openxmlformats.org/officeDocument/2006/relationships/hyperlink" Target="https://fbref.com/en/squads/03c57e2b/2022-2023/Osasuna-Stats" TargetMode="External"/><Relationship Id="rId979" Type="http://schemas.openxmlformats.org/officeDocument/2006/relationships/hyperlink" Target="https://fbref.com/en/comps/8/2018-2019/schedule/2018-2019-Champions-League-Scores-and-Fixtures" TargetMode="External"/><Relationship Id="rId839" Type="http://schemas.openxmlformats.org/officeDocument/2006/relationships/hyperlink" Target="https://fbref.com/en/comps/12/2015-2016/schedule/2015-2016-La-Liga-Scores-and-Fixtures" TargetMode="External"/><Relationship Id="rId1469" Type="http://schemas.openxmlformats.org/officeDocument/2006/relationships/hyperlink" Target="https://fbref.com/en/comps/12/2020-2021/schedule/2020-2021-La-Liga-Scores-and-Fixtures" TargetMode="External"/><Relationship Id="rId1676" Type="http://schemas.openxmlformats.org/officeDocument/2006/relationships/hyperlink" Target="https://fbref.com/en/players/d70ce98e/Lionel-Messi" TargetMode="External"/><Relationship Id="rId1883" Type="http://schemas.openxmlformats.org/officeDocument/2006/relationships/hyperlink" Target="https://fbref.com/en/comps/19/2021-2022/schedule/2021-2022-Europa-League-Scores-and-Fixtures" TargetMode="External"/><Relationship Id="rId2727" Type="http://schemas.openxmlformats.org/officeDocument/2006/relationships/hyperlink" Target="https://fbref.com/en/matches/a7b1cab8/Dortmund-Barcelona-April-15-2025-Champions-League" TargetMode="External"/><Relationship Id="rId906" Type="http://schemas.openxmlformats.org/officeDocument/2006/relationships/hyperlink" Target="https://fbref.com/en/players/adfc9123/Gerard-Pique" TargetMode="External"/><Relationship Id="rId1329" Type="http://schemas.openxmlformats.org/officeDocument/2006/relationships/hyperlink" Target="https://fbref.com/en/comps/12/2019-2020/schedule/2019-2020-La-Liga-Scores-and-Fixtures" TargetMode="External"/><Relationship Id="rId1536" Type="http://schemas.openxmlformats.org/officeDocument/2006/relationships/hyperlink" Target="https://fbref.com/en/players/d70ce98e/Lionel-Messi" TargetMode="External"/><Relationship Id="rId1743" Type="http://schemas.openxmlformats.org/officeDocument/2006/relationships/hyperlink" Target="https://fbref.com/en/comps/12/2021-2022/schedule/2021-2022-La-Liga-Scores-and-Fixtures" TargetMode="External"/><Relationship Id="rId1950" Type="http://schemas.openxmlformats.org/officeDocument/2006/relationships/hyperlink" Target="https://fbref.com/en/squads/2a8183b3/2021-2022/Villarreal-Stats" TargetMode="External"/><Relationship Id="rId35" Type="http://schemas.openxmlformats.org/officeDocument/2006/relationships/hyperlink" Target="https://fbref.com/en/comps/12/2015-2016/schedule/2015-2016-La-Liga-Scores-and-Fixtures" TargetMode="External"/><Relationship Id="rId1603" Type="http://schemas.openxmlformats.org/officeDocument/2006/relationships/hyperlink" Target="https://fbref.com/en/comps/12/2020-2021/schedule/2020-2021-La-Liga-Scores-and-Fixtures" TargetMode="External"/><Relationship Id="rId1810" Type="http://schemas.openxmlformats.org/officeDocument/2006/relationships/hyperlink" Target="https://fbref.com/en/squads/2aa12281/2021-2022/Mallorca-Stats" TargetMode="External"/><Relationship Id="rId489" Type="http://schemas.openxmlformats.org/officeDocument/2006/relationships/hyperlink" Target="https://fbref.com/en/comps/12/2017-2018/schedule/2017-2018-La-Liga-Scores-and-Fixtures" TargetMode="External"/><Relationship Id="rId696" Type="http://schemas.openxmlformats.org/officeDocument/2006/relationships/hyperlink" Target="https://fbref.com/en/comps/12/2016-2017/schedule/2016-2017-La-Liga-Scores-and-Fixtures" TargetMode="External"/><Relationship Id="rId2377" Type="http://schemas.openxmlformats.org/officeDocument/2006/relationships/hyperlink" Target="https://fbref.com/en/matches/d6106b99/Barcelona-Osasuna-January-31-2024-La-Liga" TargetMode="External"/><Relationship Id="rId2584" Type="http://schemas.openxmlformats.org/officeDocument/2006/relationships/hyperlink" Target="https://fbref.com/en/comps/12/2024-2025/schedule/2024-2025-La-Liga-Scores-and-Fixtures" TargetMode="External"/><Relationship Id="rId349" Type="http://schemas.openxmlformats.org/officeDocument/2006/relationships/hyperlink" Target="https://fbref.com/en/players/cfd65a29/Andres-Iniesta" TargetMode="External"/><Relationship Id="rId556" Type="http://schemas.openxmlformats.org/officeDocument/2006/relationships/hyperlink" Target="https://fbref.com/en/matches/a9429be8/Levante-Barcelona-May-13-2018-La-Liga" TargetMode="External"/><Relationship Id="rId763" Type="http://schemas.openxmlformats.org/officeDocument/2006/relationships/hyperlink" Target="https://fbref.com/en/players/cfd65a29/Andres-Iniesta" TargetMode="External"/><Relationship Id="rId1186" Type="http://schemas.openxmlformats.org/officeDocument/2006/relationships/hyperlink" Target="https://fbref.com/en/players/5ab0ea87/Sergio-Busquets" TargetMode="External"/><Relationship Id="rId1393" Type="http://schemas.openxmlformats.org/officeDocument/2006/relationships/hyperlink" Target="https://fbref.com/en/comps/12/2019-2020/schedule/2019-2020-La-Liga-Scores-and-Fixtures" TargetMode="External"/><Relationship Id="rId2237" Type="http://schemas.openxmlformats.org/officeDocument/2006/relationships/hyperlink" Target="https://fbref.com/en/matches/91deddae/Barcelona-Real-Betis-September-16-2023-La-Liga" TargetMode="External"/><Relationship Id="rId2444" Type="http://schemas.openxmlformats.org/officeDocument/2006/relationships/hyperlink" Target="https://fbref.com/en/comps/8/2023-2024/schedule/2023-2024-Champions-League-Scores-and-Fixtures" TargetMode="External"/><Relationship Id="rId209" Type="http://schemas.openxmlformats.org/officeDocument/2006/relationships/hyperlink" Target="https://fbref.com/en/squads/ad2be733/2015-2016/Sevilla-Stats" TargetMode="External"/><Relationship Id="rId416" Type="http://schemas.openxmlformats.org/officeDocument/2006/relationships/hyperlink" Target="https://fbref.com/en/squads/f25da7fb/2017-2018/Celta-Vigo-Stats" TargetMode="External"/><Relationship Id="rId970" Type="http://schemas.openxmlformats.org/officeDocument/2006/relationships/hyperlink" Target="https://fbref.com/en/squads/38bf50d2/2018-2019/Cultural-Leonesa-Stats" TargetMode="External"/><Relationship Id="rId1046" Type="http://schemas.openxmlformats.org/officeDocument/2006/relationships/hyperlink" Target="https://fbref.com/en/players/d70ce98e/Lionel-Messi" TargetMode="External"/><Relationship Id="rId1253" Type="http://schemas.openxmlformats.org/officeDocument/2006/relationships/hyperlink" Target="https://fbref.com/en/comps/12/2019-2020/schedule/2019-2020-La-Liga-Scores-and-Fixtures" TargetMode="External"/><Relationship Id="rId2651" Type="http://schemas.openxmlformats.org/officeDocument/2006/relationships/hyperlink" Target="https://fbref.com/en/players/2bef2bca/Ronald-Araujo" TargetMode="External"/><Relationship Id="rId623" Type="http://schemas.openxmlformats.org/officeDocument/2006/relationships/hyperlink" Target="https://fbref.com/en/comps/12/2016-2017/schedule/2016-2017-La-Liga-Scores-and-Fixtures" TargetMode="External"/><Relationship Id="rId830" Type="http://schemas.openxmlformats.org/officeDocument/2006/relationships/hyperlink" Target="https://fbref.com/en/comps/12/2015-2016/schedule/2015-2016-La-Liga-Scores-and-Fixtures" TargetMode="External"/><Relationship Id="rId1460" Type="http://schemas.openxmlformats.org/officeDocument/2006/relationships/hyperlink" Target="https://fbref.com/en/squads/c734e22f/2020-2021/Dynamo-Kyiv-Stats" TargetMode="External"/><Relationship Id="rId2304" Type="http://schemas.openxmlformats.org/officeDocument/2006/relationships/hyperlink" Target="https://fbref.com/en/comps/12/2023-2024/schedule/2023-2024-La-Liga-Scores-and-Fixtures" TargetMode="External"/><Relationship Id="rId2511" Type="http://schemas.openxmlformats.org/officeDocument/2006/relationships/hyperlink" Target="https://fbref.com/en/players/6f51e382/Marc-Andre-ter-Stegen" TargetMode="External"/><Relationship Id="rId1113" Type="http://schemas.openxmlformats.org/officeDocument/2006/relationships/hyperlink" Target="https://fbref.com/en/comps/8/2018-2019/schedule/2018-2019-Champions-League-Scores-and-Fixtures" TargetMode="External"/><Relationship Id="rId1320" Type="http://schemas.openxmlformats.org/officeDocument/2006/relationships/hyperlink" Target="https://fbref.com/en/squads/2b390eca/2019-2020/Athletic-Club-Stats" TargetMode="External"/><Relationship Id="rId2094" Type="http://schemas.openxmlformats.org/officeDocument/2006/relationships/hyperlink" Target="https://fbref.com/en/comps/12/2022-2023/schedule/2022-2023-La-Liga-Scores-and-Fixtures" TargetMode="External"/><Relationship Id="rId273" Type="http://schemas.openxmlformats.org/officeDocument/2006/relationships/hyperlink" Target="https://fbref.com/en/comps/12/2016-2017/schedule/2016-2017-La-Liga-Scores-and-Fixtures" TargetMode="External"/><Relationship Id="rId480" Type="http://schemas.openxmlformats.org/officeDocument/2006/relationships/hyperlink" Target="https://fbref.com/en/squads/9024a00a/2017-2018/Girona-Stats" TargetMode="External"/><Relationship Id="rId2161" Type="http://schemas.openxmlformats.org/officeDocument/2006/relationships/hyperlink" Target="https://fbref.com/en/players/5ab0ea87/Sergio-Busquets" TargetMode="External"/><Relationship Id="rId133" Type="http://schemas.openxmlformats.org/officeDocument/2006/relationships/hyperlink" Target="https://fbref.com/en/comps/12/2015-2016/schedule/2015-2016-La-Liga-Scores-and-Fixtures" TargetMode="External"/><Relationship Id="rId340" Type="http://schemas.openxmlformats.org/officeDocument/2006/relationships/hyperlink" Target="https://fbref.com/en/matches/395e54ba/Barcelona-Olympiacos-October-18-2017-Champions-League" TargetMode="External"/><Relationship Id="rId2021" Type="http://schemas.openxmlformats.org/officeDocument/2006/relationships/hyperlink" Target="https://fbref.com/en/players/335fa267/Sergi-Roberto" TargetMode="External"/><Relationship Id="rId200" Type="http://schemas.openxmlformats.org/officeDocument/2006/relationships/hyperlink" Target="https://fbref.com/en/players/cfd65a29/Andres-Iniesta" TargetMode="External"/><Relationship Id="rId1787" Type="http://schemas.openxmlformats.org/officeDocument/2006/relationships/hyperlink" Target="https://fbref.com/en/matches/0e70c674/Bayern-Munich-Barcelona-December-8-2021-Champions-League" TargetMode="External"/><Relationship Id="rId1994" Type="http://schemas.openxmlformats.org/officeDocument/2006/relationships/hyperlink" Target="https://fbref.com/en/comps/12/2022-2023/schedule/2022-2023-La-Liga-Scores-and-Fixtures" TargetMode="External"/><Relationship Id="rId79" Type="http://schemas.openxmlformats.org/officeDocument/2006/relationships/hyperlink" Target="https://fbref.com/en/comps/12/2015-2016/schedule/2015-2016-La-Liga-Scores-and-Fixtures" TargetMode="External"/><Relationship Id="rId1647" Type="http://schemas.openxmlformats.org/officeDocument/2006/relationships/hyperlink" Target="https://fbref.com/en/matches/cfa56fb6/Barcelona-Getafe-April-22-2021-La-Liga" TargetMode="External"/><Relationship Id="rId1854" Type="http://schemas.openxmlformats.org/officeDocument/2006/relationships/hyperlink" Target="https://fbref.com/en/comps/12/2021-2022/schedule/2021-2022-La-Liga-Scores-and-Fixtures" TargetMode="External"/><Relationship Id="rId1507" Type="http://schemas.openxmlformats.org/officeDocument/2006/relationships/hyperlink" Target="https://fbref.com/en/matches/29e2c236/Barcelona-Valencia-December-19-2020-La-Liga" TargetMode="External"/><Relationship Id="rId1714" Type="http://schemas.openxmlformats.org/officeDocument/2006/relationships/hyperlink" Target="https://fbref.com/en/comps/12/2021-2022/schedule/2021-2022-La-Liga-Scores-and-Fixtures" TargetMode="External"/><Relationship Id="rId1921" Type="http://schemas.openxmlformats.org/officeDocument/2006/relationships/hyperlink" Target="https://fbref.com/en/players/5ab0ea87/Sergio-Busquets" TargetMode="External"/><Relationship Id="rId2488" Type="http://schemas.openxmlformats.org/officeDocument/2006/relationships/hyperlink" Target="https://fbref.com/en/comps/12/2024-2025/schedule/2024-2025-La-Liga-Scores-and-Fixtures" TargetMode="External"/><Relationship Id="rId1297" Type="http://schemas.openxmlformats.org/officeDocument/2006/relationships/hyperlink" Target="https://fbref.com/en/matches/8e7d2486/Ibiza-Barcelona-January-22-2020-Copa-del-Rey" TargetMode="External"/><Relationship Id="rId2695" Type="http://schemas.openxmlformats.org/officeDocument/2006/relationships/hyperlink" Target="https://fbref.com/en/squads/db3b9613/2024-2025/Atletico-Madrid-Stats" TargetMode="External"/><Relationship Id="rId667" Type="http://schemas.openxmlformats.org/officeDocument/2006/relationships/hyperlink" Target="https://fbref.com/en/players/d70ce98e/Lionel-Messi" TargetMode="External"/><Relationship Id="rId874" Type="http://schemas.openxmlformats.org/officeDocument/2006/relationships/hyperlink" Target="https://fbref.com/en/comps/12/2018-2019/schedule/2018-2019-La-Liga-Scores-and-Fixtures" TargetMode="External"/><Relationship Id="rId2348" Type="http://schemas.openxmlformats.org/officeDocument/2006/relationships/hyperlink" Target="https://fbref.com/en/comps/646/2023-2024/schedule/2024-Supercopa-de-Espana-Scores-and-Fixtures" TargetMode="External"/><Relationship Id="rId2555" Type="http://schemas.openxmlformats.org/officeDocument/2006/relationships/hyperlink" Target="https://fbref.com/en/squads/a8661628/2024-2025/Espanyol-Stats" TargetMode="External"/><Relationship Id="rId2762" Type="http://schemas.openxmlformats.org/officeDocument/2006/relationships/hyperlink" Target="https://fbref.com/en/matches/f1804d9c/El-Clasico-Barcelona-Real-Madrid-May-11-2025-La-Liga" TargetMode="External"/><Relationship Id="rId527" Type="http://schemas.openxmlformats.org/officeDocument/2006/relationships/hyperlink" Target="https://fbref.com/en/matches/958a070e/Barcelona-Valencia-April-14-2018-La-Liga" TargetMode="External"/><Relationship Id="rId734" Type="http://schemas.openxmlformats.org/officeDocument/2006/relationships/hyperlink" Target="https://fbref.com/en/squads/b8fd03ef/2016-2017/Manchester-City-Stats" TargetMode="External"/><Relationship Id="rId941" Type="http://schemas.openxmlformats.org/officeDocument/2006/relationships/hyperlink" Target="https://fbref.com/en/players/5ab0ea87/Sergio-Busquets" TargetMode="External"/><Relationship Id="rId1157" Type="http://schemas.openxmlformats.org/officeDocument/2006/relationships/hyperlink" Target="https://fbref.com/en/matches/4c14a4c9/Barcelona-Valencia-May-25-2019-Copa-del-Rey" TargetMode="External"/><Relationship Id="rId1364" Type="http://schemas.openxmlformats.org/officeDocument/2006/relationships/hyperlink" Target="https://fbref.com/en/comps/12/2019-2020/schedule/2019-2020-La-Liga-Scores-and-Fixtures" TargetMode="External"/><Relationship Id="rId1571" Type="http://schemas.openxmlformats.org/officeDocument/2006/relationships/hyperlink" Target="https://fbref.com/en/players/d70ce98e/Lionel-Messi" TargetMode="External"/><Relationship Id="rId2208" Type="http://schemas.openxmlformats.org/officeDocument/2006/relationships/hyperlink" Target="https://fbref.com/en/comps/12/2022-2023/schedule/2022-2023-La-Liga-Scores-and-Fixtures" TargetMode="External"/><Relationship Id="rId2415" Type="http://schemas.openxmlformats.org/officeDocument/2006/relationships/hyperlink" Target="https://fbref.com/en/squads/2aa12281/2023-2024/Mallorca-Stats" TargetMode="External"/><Relationship Id="rId2622" Type="http://schemas.openxmlformats.org/officeDocument/2006/relationships/hyperlink" Target="https://fbref.com/en/matches/1fcb527f/Barcelona-Real-Betis-January-15-2025-Copa-del-Rey" TargetMode="External"/><Relationship Id="rId70" Type="http://schemas.openxmlformats.org/officeDocument/2006/relationships/hyperlink" Target="https://fbref.com/en/comps/12/2015-2016/schedule/2015-2016-La-Liga-Scores-and-Fixtures" TargetMode="External"/><Relationship Id="rId801" Type="http://schemas.openxmlformats.org/officeDocument/2006/relationships/hyperlink" Target="https://fbref.com/en/comps/12/2016-2017/schedule/2016-2017-La-Liga-Scores-and-Fixtures" TargetMode="External"/><Relationship Id="rId1017" Type="http://schemas.openxmlformats.org/officeDocument/2006/relationships/hyperlink" Target="https://fbref.com/en/matches/5b59bb26/Sevilla-Barcelona-January-23-2019-Copa-del-Rey" TargetMode="External"/><Relationship Id="rId1224" Type="http://schemas.openxmlformats.org/officeDocument/2006/relationships/hyperlink" Target="https://fbref.com/en/comps/12/2019-2020/schedule/2019-2020-La-Liga-Scores-and-Fixtures" TargetMode="External"/><Relationship Id="rId1431" Type="http://schemas.openxmlformats.org/officeDocument/2006/relationships/hyperlink" Target="https://fbref.com/en/players/d70ce98e/Lionel-Messi" TargetMode="External"/><Relationship Id="rId177" Type="http://schemas.openxmlformats.org/officeDocument/2006/relationships/hyperlink" Target="https://fbref.com/en/matches/13a80787/Levante-Barcelona-February-7-2016-La-Liga" TargetMode="External"/><Relationship Id="rId384" Type="http://schemas.openxmlformats.org/officeDocument/2006/relationships/hyperlink" Target="https://fbref.com/en/matches/aea47773/Barcelona-Real-Murcia-November-29-2017-Copa-del-Rey" TargetMode="External"/><Relationship Id="rId591" Type="http://schemas.openxmlformats.org/officeDocument/2006/relationships/hyperlink" Target="https://fbref.com/en/players/cfd65a29/Andres-Iniesta" TargetMode="External"/><Relationship Id="rId2065" Type="http://schemas.openxmlformats.org/officeDocument/2006/relationships/hyperlink" Target="https://fbref.com/en/squads/db3b9613/2022-2023/Atletico-Madrid-Stats" TargetMode="External"/><Relationship Id="rId2272" Type="http://schemas.openxmlformats.org/officeDocument/2006/relationships/hyperlink" Target="https://fbref.com/en/matches/5be40f3e/Barcelona-Athletic-Club-October-22-2023-La-Liga" TargetMode="External"/><Relationship Id="rId244" Type="http://schemas.openxmlformats.org/officeDocument/2006/relationships/hyperlink" Target="https://fbref.com/en/squads/e0652b02/2016-2017/Juventus-Stats" TargetMode="External"/><Relationship Id="rId1081" Type="http://schemas.openxmlformats.org/officeDocument/2006/relationships/hyperlink" Target="https://fbref.com/en/players/d70ce98e/Lionel-Messi" TargetMode="External"/><Relationship Id="rId451" Type="http://schemas.openxmlformats.org/officeDocument/2006/relationships/hyperlink" Target="https://fbref.com/en/comps/569/2017-2018/schedule/2017-2018-Copa-del-Rey-Scores-and-Fixtures" TargetMode="External"/><Relationship Id="rId2132" Type="http://schemas.openxmlformats.org/officeDocument/2006/relationships/hyperlink" Target="https://fbref.com/en/matches/03573fea/El-Clasico-Real-Madrid-Barcelona-March-2-2023-Copa-del-Rey" TargetMode="External"/><Relationship Id="rId104" Type="http://schemas.openxmlformats.org/officeDocument/2006/relationships/hyperlink" Target="https://fbref.com/en/comps/12/2015-2016/schedule/2015-2016-La-Liga-Scores-and-Fixtures" TargetMode="External"/><Relationship Id="rId311" Type="http://schemas.openxmlformats.org/officeDocument/2006/relationships/hyperlink" Target="https://fbref.com/en/comps/12/2017-2018/schedule/2017-2018-La-Liga-Scores-and-Fixtures" TargetMode="External"/><Relationship Id="rId1898" Type="http://schemas.openxmlformats.org/officeDocument/2006/relationships/hyperlink" Target="https://fbref.com/en/comps/19/2021-2022/schedule/2021-2022-Europa-League-Scores-and-Fixtures" TargetMode="External"/><Relationship Id="rId1758" Type="http://schemas.openxmlformats.org/officeDocument/2006/relationships/hyperlink" Target="https://fbref.com/en/comps/8/2021-2022/schedule/2021-2022-Champions-League-Scores-and-Fixtures" TargetMode="External"/><Relationship Id="rId1965" Type="http://schemas.openxmlformats.org/officeDocument/2006/relationships/hyperlink" Target="https://fbref.com/en/squads/17859612/2022-2023/Valladolid-Stats" TargetMode="External"/><Relationship Id="rId1618" Type="http://schemas.openxmlformats.org/officeDocument/2006/relationships/hyperlink" Target="https://fbref.com/en/comps/8/2020-2021/schedule/2020-2021-Champions-League-Scores-and-Fixtures" TargetMode="External"/><Relationship Id="rId1825" Type="http://schemas.openxmlformats.org/officeDocument/2006/relationships/hyperlink" Target="https://fbref.com/en/squads/53a2f082/2021-2022/Real-Madrid-Stats" TargetMode="External"/><Relationship Id="rId2599" Type="http://schemas.openxmlformats.org/officeDocument/2006/relationships/hyperlink" Target="https://fbref.com/en/comps/12/2024-2025/schedule/2024-2025-La-Liga-Scores-and-Fixtures" TargetMode="External"/><Relationship Id="rId778" Type="http://schemas.openxmlformats.org/officeDocument/2006/relationships/hyperlink" Target="https://fbref.com/en/players/cfd65a29/Andres-Iniesta" TargetMode="External"/><Relationship Id="rId985" Type="http://schemas.openxmlformats.org/officeDocument/2006/relationships/hyperlink" Target="https://fbref.com/en/squads/9800b6a1/2018-2019/Levante-Stats" TargetMode="External"/><Relationship Id="rId2459" Type="http://schemas.openxmlformats.org/officeDocument/2006/relationships/hyperlink" Target="https://fbref.com/en/comps/12/2023-2024/schedule/2023-2024-La-Liga-Scores-and-Fixtures" TargetMode="External"/><Relationship Id="rId2666" Type="http://schemas.openxmlformats.org/officeDocument/2006/relationships/hyperlink" Target="https://fbref.com/en/players/1bacc518/Frenkie-de-Jong" TargetMode="External"/><Relationship Id="rId638" Type="http://schemas.openxmlformats.org/officeDocument/2006/relationships/hyperlink" Target="https://fbref.com/en/comps/569/2016-2017/schedule/2016-2017-Copa-del-Rey-Scores-and-Fixtures" TargetMode="External"/><Relationship Id="rId845" Type="http://schemas.openxmlformats.org/officeDocument/2006/relationships/hyperlink" Target="https://fbref.com/en/comps/12/2015-2016/schedule/2015-2016-La-Liga-Scores-and-Fixtures" TargetMode="External"/><Relationship Id="rId1268" Type="http://schemas.openxmlformats.org/officeDocument/2006/relationships/hyperlink" Target="https://fbref.com/en/comps/12/2019-2020/schedule/2019-2020-La-Liga-Scores-and-Fixtures" TargetMode="External"/><Relationship Id="rId1475" Type="http://schemas.openxmlformats.org/officeDocument/2006/relationships/hyperlink" Target="https://fbref.com/en/squads/c734e22f/2020-2021/Dynamo-Kyiv-Stats" TargetMode="External"/><Relationship Id="rId1682" Type="http://schemas.openxmlformats.org/officeDocument/2006/relationships/hyperlink" Target="https://fbref.com/en/matches/87ecc4f1/Eibar-Barcelona-May-22-2021-La-Liga" TargetMode="External"/><Relationship Id="rId2319" Type="http://schemas.openxmlformats.org/officeDocument/2006/relationships/hyperlink" Target="https://fbref.com/en/comps/12/2023-2024/schedule/2023-2024-La-Liga-Scores-and-Fixtures" TargetMode="External"/><Relationship Id="rId2526" Type="http://schemas.openxmlformats.org/officeDocument/2006/relationships/hyperlink" Target="https://fbref.com/en/players/0d9b2d31/Pedri" TargetMode="External"/><Relationship Id="rId2733" Type="http://schemas.openxmlformats.org/officeDocument/2006/relationships/hyperlink" Target="https://fbref.com/en/comps/12/2024-2025/schedule/2024-2025-La-Liga-Scores-and-Fixtures" TargetMode="External"/><Relationship Id="rId705" Type="http://schemas.openxmlformats.org/officeDocument/2006/relationships/hyperlink" Target="https://fbref.com/en/squads/53a2f082/2016-2017/Real-Madrid-Stats" TargetMode="External"/><Relationship Id="rId1128" Type="http://schemas.openxmlformats.org/officeDocument/2006/relationships/hyperlink" Target="https://fbref.com/en/comps/12/2018-2019/schedule/2018-2019-La-Liga-Scores-and-Fixtures" TargetMode="External"/><Relationship Id="rId1335" Type="http://schemas.openxmlformats.org/officeDocument/2006/relationships/hyperlink" Target="https://fbref.com/en/squads/bea5c710/2019-2020/Eibar-Stats" TargetMode="External"/><Relationship Id="rId1542" Type="http://schemas.openxmlformats.org/officeDocument/2006/relationships/hyperlink" Target="https://fbref.com/en/matches/41740976/Barcelona-Athletic-Club-January-17-2021-Supercopa-de-Espana" TargetMode="External"/><Relationship Id="rId912" Type="http://schemas.openxmlformats.org/officeDocument/2006/relationships/hyperlink" Target="https://fbref.com/en/matches/5df44b11/Valencia-Barcelona-October-7-2018-La-Liga" TargetMode="External"/><Relationship Id="rId41" Type="http://schemas.openxmlformats.org/officeDocument/2006/relationships/hyperlink" Target="https://fbref.com/en/comps/12/2015-2016/schedule/2015-2016-La-Liga-Scores-and-Fixtures" TargetMode="External"/><Relationship Id="rId1402" Type="http://schemas.openxmlformats.org/officeDocument/2006/relationships/hyperlink" Target="https://fbref.com/en/matches/0ca0697f/Alaves-Barcelona-July-19-2020-La-Liga" TargetMode="External"/><Relationship Id="rId288" Type="http://schemas.openxmlformats.org/officeDocument/2006/relationships/hyperlink" Target="https://fbref.com/en/squads/53a2f082/2017-2018/Real-Madrid-Stats" TargetMode="External"/><Relationship Id="rId495" Type="http://schemas.openxmlformats.org/officeDocument/2006/relationships/hyperlink" Target="https://fbref.com/en/squads/1c896955/2017-2018/Malaga-Stats" TargetMode="External"/><Relationship Id="rId2176" Type="http://schemas.openxmlformats.org/officeDocument/2006/relationships/hyperlink" Target="https://fbref.com/en/players/5ab0ea87/Sergio-Busquets" TargetMode="External"/><Relationship Id="rId2383" Type="http://schemas.openxmlformats.org/officeDocument/2006/relationships/hyperlink" Target="https://fbref.com/en/comps/12/2023-2024/schedule/2023-2024-La-Liga-Scores-and-Fixtures" TargetMode="External"/><Relationship Id="rId2590" Type="http://schemas.openxmlformats.org/officeDocument/2006/relationships/hyperlink" Target="https://fbref.com/en/squads/fc536746/2024-2025/Real-Betis-Stats" TargetMode="External"/><Relationship Id="rId148" Type="http://schemas.openxmlformats.org/officeDocument/2006/relationships/hyperlink" Target="https://fbref.com/en/comps/569/2015-2016/schedule/2015-2016-Copa-del-Rey-Scores-and-Fixtures" TargetMode="External"/><Relationship Id="rId355" Type="http://schemas.openxmlformats.org/officeDocument/2006/relationships/hyperlink" Target="https://fbref.com/en/comps/12/2017-2018/schedule/2017-2018-La-Liga-Scores-and-Fixtures" TargetMode="External"/><Relationship Id="rId562" Type="http://schemas.openxmlformats.org/officeDocument/2006/relationships/hyperlink" Target="https://fbref.com/en/comps/12/2017-2018/schedule/2017-2018-La-Liga-Scores-and-Fixtures" TargetMode="External"/><Relationship Id="rId1192" Type="http://schemas.openxmlformats.org/officeDocument/2006/relationships/hyperlink" Target="https://fbref.com/en/matches/fd89adbb/Barcelona-Villarreal-September-24-2019-La-Liga" TargetMode="External"/><Relationship Id="rId2036" Type="http://schemas.openxmlformats.org/officeDocument/2006/relationships/hyperlink" Target="https://fbref.com/en/players/5ab0ea87/Sergio-Busquets" TargetMode="External"/><Relationship Id="rId2243" Type="http://schemas.openxmlformats.org/officeDocument/2006/relationships/hyperlink" Target="https://fbref.com/en/comps/8/2023-2024/schedule/2023-2024-Champions-League-Scores-and-Fixtures" TargetMode="External"/><Relationship Id="rId2450" Type="http://schemas.openxmlformats.org/officeDocument/2006/relationships/hyperlink" Target="https://fbref.com/en/squads/53a2f082/2023-2024/Real-Madrid-Stats" TargetMode="External"/><Relationship Id="rId215" Type="http://schemas.openxmlformats.org/officeDocument/2006/relationships/hyperlink" Target="https://fbref.com/en/players/cfd65a29/Andres-Iniesta" TargetMode="External"/><Relationship Id="rId422" Type="http://schemas.openxmlformats.org/officeDocument/2006/relationships/hyperlink" Target="https://fbref.com/en/matches/c206905e/Barcelona-Celta-Vigo-January-11-2018-Copa-del-Rey" TargetMode="External"/><Relationship Id="rId1052" Type="http://schemas.openxmlformats.org/officeDocument/2006/relationships/hyperlink" Target="https://fbref.com/en/matches/ab68aed2/Lyon-Barcelona-February-19-2019-Champions-League" TargetMode="External"/><Relationship Id="rId2103" Type="http://schemas.openxmlformats.org/officeDocument/2006/relationships/hyperlink" Target="https://fbref.com/en/comps/12/2022-2023/schedule/2022-2023-La-Liga-Scores-and-Fixtures" TargetMode="External"/><Relationship Id="rId2310" Type="http://schemas.openxmlformats.org/officeDocument/2006/relationships/hyperlink" Target="https://fbref.com/en/squads/5e876ee6/2023-2024/Porto-Stats" TargetMode="External"/><Relationship Id="rId1869" Type="http://schemas.openxmlformats.org/officeDocument/2006/relationships/hyperlink" Target="https://fbref.com/en/comps/12/2021-2022/schedule/2021-2022-La-Liga-Scores-and-Fixtures" TargetMode="External"/><Relationship Id="rId1729" Type="http://schemas.openxmlformats.org/officeDocument/2006/relationships/hyperlink" Target="https://fbref.com/en/comps/12/2021-2022/schedule/2021-2022-La-Liga-Scores-and-Fixtures" TargetMode="External"/><Relationship Id="rId1936" Type="http://schemas.openxmlformats.org/officeDocument/2006/relationships/hyperlink" Target="https://fbref.com/en/players/5ab0ea87/Sergio-Busquets" TargetMode="External"/><Relationship Id="rId5" Type="http://schemas.openxmlformats.org/officeDocument/2006/relationships/hyperlink" Target="https://fbref.com/en/players/cfd65a29/Andres-Iniesta" TargetMode="External"/><Relationship Id="rId889" Type="http://schemas.openxmlformats.org/officeDocument/2006/relationships/hyperlink" Target="https://fbref.com/en/comps/8/2018-2019/schedule/2018-2019-Champions-League-Scores-and-Fixtures" TargetMode="External"/><Relationship Id="rId2777" Type="http://schemas.openxmlformats.org/officeDocument/2006/relationships/hyperlink" Target="https://fbref.com/en/matches/20bdd334/Athletic-Club-Barcelona-May-25-2025-La-Liga" TargetMode="External"/><Relationship Id="rId749" Type="http://schemas.openxmlformats.org/officeDocument/2006/relationships/hyperlink" Target="https://fbref.com/en/squads/b8fd03ef/2016-2017/Manchester-City-Stats" TargetMode="External"/><Relationship Id="rId1379" Type="http://schemas.openxmlformats.org/officeDocument/2006/relationships/hyperlink" Target="https://fbref.com/en/comps/12/2019-2020/schedule/2019-2020-La-Liga-Scores-and-Fixtures" TargetMode="External"/><Relationship Id="rId1586" Type="http://schemas.openxmlformats.org/officeDocument/2006/relationships/hyperlink" Target="https://fbref.com/en/players/d70ce98e/Lionel-Messi" TargetMode="External"/><Relationship Id="rId609" Type="http://schemas.openxmlformats.org/officeDocument/2006/relationships/hyperlink" Target="https://fbref.com/en/comps/12/2016-2017/schedule/2016-2017-La-Liga-Scores-and-Fixtures" TargetMode="External"/><Relationship Id="rId956" Type="http://schemas.openxmlformats.org/officeDocument/2006/relationships/hyperlink" Target="https://fbref.com/en/players/d70ce98e/Lionel-Messi" TargetMode="External"/><Relationship Id="rId1239" Type="http://schemas.openxmlformats.org/officeDocument/2006/relationships/hyperlink" Target="https://fbref.com/en/comps/12/2019-2020/schedule/2019-2020-La-Liga-Scores-and-Fixtures" TargetMode="External"/><Relationship Id="rId1793" Type="http://schemas.openxmlformats.org/officeDocument/2006/relationships/hyperlink" Target="https://fbref.com/en/comps/12/2021-2022/schedule/2021-2022-La-Liga-Scores-and-Fixtures" TargetMode="External"/><Relationship Id="rId2637" Type="http://schemas.openxmlformats.org/officeDocument/2006/relationships/hyperlink" Target="https://fbref.com/en/matches/77dda45d/Barcelona-Valencia-January-26-2025-La-Liga" TargetMode="External"/><Relationship Id="rId85" Type="http://schemas.openxmlformats.org/officeDocument/2006/relationships/hyperlink" Target="https://fbref.com/en/comps/8/2015-2016/schedule/2015-2016-Champions-League-Scores-and-Fixtures" TargetMode="External"/><Relationship Id="rId816" Type="http://schemas.openxmlformats.org/officeDocument/2006/relationships/hyperlink" Target="https://fbref.com/en/matches/d739f86a/Barcelona-Sevilla-May-22-2016-Copa-del-Rey" TargetMode="External"/><Relationship Id="rId1446" Type="http://schemas.openxmlformats.org/officeDocument/2006/relationships/hyperlink" Target="https://fbref.com/en/players/d70ce98e/Lionel-Messi" TargetMode="External"/><Relationship Id="rId1653" Type="http://schemas.openxmlformats.org/officeDocument/2006/relationships/hyperlink" Target="https://fbref.com/en/comps/12/2020-2021/schedule/2020-2021-La-Liga-Scores-and-Fixtures" TargetMode="External"/><Relationship Id="rId1860" Type="http://schemas.openxmlformats.org/officeDocument/2006/relationships/hyperlink" Target="https://fbref.com/en/squads/d48ad4ff/2021-2022/Napoli-Stats" TargetMode="External"/><Relationship Id="rId2704" Type="http://schemas.openxmlformats.org/officeDocument/2006/relationships/hyperlink" Target="https://fbref.com/en/comps/12/2024-2025/schedule/2024-2025-La-Liga-Scores-and-Fixtures" TargetMode="External"/><Relationship Id="rId1306" Type="http://schemas.openxmlformats.org/officeDocument/2006/relationships/hyperlink" Target="https://fbref.com/en/players/d70ce98e/Lionel-Messi" TargetMode="External"/><Relationship Id="rId1513" Type="http://schemas.openxmlformats.org/officeDocument/2006/relationships/hyperlink" Target="https://fbref.com/en/comps/12/2020-2021/schedule/2020-2021-La-Liga-Scores-and-Fixtures" TargetMode="External"/><Relationship Id="rId1720" Type="http://schemas.openxmlformats.org/officeDocument/2006/relationships/hyperlink" Target="https://fbref.com/en/squads/9800b6a1/2021-2022/Levante-Stats" TargetMode="External"/><Relationship Id="rId12" Type="http://schemas.openxmlformats.org/officeDocument/2006/relationships/hyperlink" Target="https://fbref.com/en/comps/646/2015-2016/schedule/2015-Supercopa-de-Espana-Scores-and-Fixtures" TargetMode="External"/><Relationship Id="rId399" Type="http://schemas.openxmlformats.org/officeDocument/2006/relationships/hyperlink" Target="https://fbref.com/en/comps/12/2017-2018/schedule/2017-2018-La-Liga-Scores-and-Fixtures" TargetMode="External"/><Relationship Id="rId2287" Type="http://schemas.openxmlformats.org/officeDocument/2006/relationships/hyperlink" Target="https://fbref.com/en/matches/a81185c4/Real-Sociedad-Barcelona-November-4-2023-La-Liga" TargetMode="External"/><Relationship Id="rId2494" Type="http://schemas.openxmlformats.org/officeDocument/2006/relationships/hyperlink" Target="https://fbref.com/en/comps/12/2024-2025/schedule/2024-2025-La-Liga-Scores-and-Fixtures" TargetMode="External"/><Relationship Id="rId259" Type="http://schemas.openxmlformats.org/officeDocument/2006/relationships/hyperlink" Target="https://fbref.com/en/squads/a8661628/2016-2017/Espanyol-Stats" TargetMode="External"/><Relationship Id="rId466" Type="http://schemas.openxmlformats.org/officeDocument/2006/relationships/hyperlink" Target="https://fbref.com/en/players/d70ce98e/Lionel-Messi" TargetMode="External"/><Relationship Id="rId673" Type="http://schemas.openxmlformats.org/officeDocument/2006/relationships/hyperlink" Target="https://fbref.com/en/comps/569/2016-2017/schedule/2016-2017-Copa-del-Rey-Scores-and-Fixtures" TargetMode="External"/><Relationship Id="rId880" Type="http://schemas.openxmlformats.org/officeDocument/2006/relationships/hyperlink" Target="https://fbref.com/en/squads/c6c493e6/2018-2019/Huesca-Stats" TargetMode="External"/><Relationship Id="rId1096" Type="http://schemas.openxmlformats.org/officeDocument/2006/relationships/hyperlink" Target="https://fbref.com/en/players/5ab0ea87/Sergio-Busquets" TargetMode="External"/><Relationship Id="rId2147" Type="http://schemas.openxmlformats.org/officeDocument/2006/relationships/hyperlink" Target="https://fbref.com/en/matches/fbf241b4/El-Clasico-Barcelona-Real-Madrid-March-19-2023-La-Liga" TargetMode="External"/><Relationship Id="rId2354" Type="http://schemas.openxmlformats.org/officeDocument/2006/relationships/hyperlink" Target="https://fbref.com/en/comps/646/2023-2024/schedule/2024-Supercopa-de-Espana-Scores-and-Fixtures" TargetMode="External"/><Relationship Id="rId2561" Type="http://schemas.openxmlformats.org/officeDocument/2006/relationships/hyperlink" Target="https://fbref.com/en/players/1bacc518/Frenkie-de-Jong" TargetMode="External"/><Relationship Id="rId119" Type="http://schemas.openxmlformats.org/officeDocument/2006/relationships/hyperlink" Target="https://fbref.com/en/comps/8/2015-2016/schedule/2015-2016-Champions-League-Scores-and-Fixtures" TargetMode="External"/><Relationship Id="rId326" Type="http://schemas.openxmlformats.org/officeDocument/2006/relationships/hyperlink" Target="https://fbref.com/en/comps/8/2017-2018/schedule/2017-2018-Champions-League-Scores-and-Fixtures" TargetMode="External"/><Relationship Id="rId533" Type="http://schemas.openxmlformats.org/officeDocument/2006/relationships/hyperlink" Target="https://fbref.com/en/comps/12/2017-2018/schedule/2017-2018-La-Liga-Scores-and-Fixtures" TargetMode="External"/><Relationship Id="rId1163" Type="http://schemas.openxmlformats.org/officeDocument/2006/relationships/hyperlink" Target="https://fbref.com/en/comps/12/2019-2020/schedule/2019-2020-La-Liga-Scores-and-Fixtures" TargetMode="External"/><Relationship Id="rId1370" Type="http://schemas.openxmlformats.org/officeDocument/2006/relationships/hyperlink" Target="https://fbref.com/en/squads/2b390eca/2019-2020/Athletic-Club-Stats" TargetMode="External"/><Relationship Id="rId2007" Type="http://schemas.openxmlformats.org/officeDocument/2006/relationships/hyperlink" Target="https://fbref.com/en/matches/fac347dd/Barcelona-Internazionale-October-12-2022-Champions-League" TargetMode="External"/><Relationship Id="rId2214" Type="http://schemas.openxmlformats.org/officeDocument/2006/relationships/hyperlink" Target="https://fbref.com/en/comps/12/2022-2023/schedule/2022-2023-La-Liga-Scores-and-Fixtures" TargetMode="External"/><Relationship Id="rId740" Type="http://schemas.openxmlformats.org/officeDocument/2006/relationships/hyperlink" Target="https://fbref.com/en/comps/12/2016-2017/schedule/2016-2017-La-Liga-Scores-and-Fixtures" TargetMode="External"/><Relationship Id="rId1023" Type="http://schemas.openxmlformats.org/officeDocument/2006/relationships/hyperlink" Target="https://fbref.com/en/comps/12/2018-2019/schedule/2018-2019-La-Liga-Scores-and-Fixtures" TargetMode="External"/><Relationship Id="rId2421" Type="http://schemas.openxmlformats.org/officeDocument/2006/relationships/hyperlink" Target="https://fbref.com/en/players/6f51e382/Marc-Andre-ter-Stegen" TargetMode="External"/><Relationship Id="rId600" Type="http://schemas.openxmlformats.org/officeDocument/2006/relationships/hyperlink" Target="https://fbref.com/en/matches/5b21afbc/Deportivo-La-Coruna-Barcelona-March-12-2017-La-Liga" TargetMode="External"/><Relationship Id="rId1230" Type="http://schemas.openxmlformats.org/officeDocument/2006/relationships/hyperlink" Target="https://fbref.com/en/squads/9800b6a1/2019-2020/Levante-Stats" TargetMode="External"/><Relationship Id="rId183" Type="http://schemas.openxmlformats.org/officeDocument/2006/relationships/hyperlink" Target="https://fbref.com/en/comps/569/2015-2016/schedule/2015-2016-Copa-del-Rey-Scores-and-Fixtures" TargetMode="External"/><Relationship Id="rId390" Type="http://schemas.openxmlformats.org/officeDocument/2006/relationships/hyperlink" Target="https://fbref.com/en/comps/12/2017-2018/schedule/2017-2018-La-Liga-Scores-and-Fixtures" TargetMode="External"/><Relationship Id="rId1907" Type="http://schemas.openxmlformats.org/officeDocument/2006/relationships/hyperlink" Target="https://fbref.com/en/matches/e1750f9b/Barcelona-Eintracht-Frankfurt-April-14-2022-Europa-League" TargetMode="External"/><Relationship Id="rId2071" Type="http://schemas.openxmlformats.org/officeDocument/2006/relationships/hyperlink" Target="https://fbref.com/en/players/335fa267/Sergi-Roberto" TargetMode="External"/><Relationship Id="rId250" Type="http://schemas.openxmlformats.org/officeDocument/2006/relationships/hyperlink" Target="https://fbref.com/en/players/cfd65a29/Andres-Iniesta" TargetMode="External"/><Relationship Id="rId110" Type="http://schemas.openxmlformats.org/officeDocument/2006/relationships/hyperlink" Target="https://fbref.com/en/comps/569/2015-2016/schedule/2015-2016-Copa-del-Rey-Scores-and-Fixtures" TargetMode="External"/><Relationship Id="rId1697" Type="http://schemas.openxmlformats.org/officeDocument/2006/relationships/hyperlink" Target="https://fbref.com/en/matches/c2818e17/Barcelona-Getafe-August-29-2021-La-Liga" TargetMode="External"/><Relationship Id="rId2748" Type="http://schemas.openxmlformats.org/officeDocument/2006/relationships/hyperlink" Target="https://fbref.com/en/comps/8/2024-2025/schedule/2024-2025-Champions-League-Scores-and-Fixtures" TargetMode="External"/><Relationship Id="rId927" Type="http://schemas.openxmlformats.org/officeDocument/2006/relationships/hyperlink" Target="https://fbref.com/en/matches/66e58adb/El-Clasico-Barcelona-Real-Madrid-October-28-2018-La-Liga" TargetMode="External"/><Relationship Id="rId1557" Type="http://schemas.openxmlformats.org/officeDocument/2006/relationships/hyperlink" Target="https://fbref.com/en/matches/07f41033/Rayo-Vallecano-Barcelona-January-27-2021-Copa-del-Rey" TargetMode="External"/><Relationship Id="rId1764" Type="http://schemas.openxmlformats.org/officeDocument/2006/relationships/hyperlink" Target="https://fbref.com/en/comps/12/2021-2022/schedule/2021-2022-La-Liga-Scores-and-Fixtures" TargetMode="External"/><Relationship Id="rId1971" Type="http://schemas.openxmlformats.org/officeDocument/2006/relationships/hyperlink" Target="https://fbref.com/en/players/5ab0ea87/Sergio-Busquets" TargetMode="External"/><Relationship Id="rId2608" Type="http://schemas.openxmlformats.org/officeDocument/2006/relationships/hyperlink" Target="https://fbref.com/en/comps/569/2024-2025/schedule/2024-2025-Copa-del-Rey-Scores-and-Fixtures" TargetMode="External"/><Relationship Id="rId56" Type="http://schemas.openxmlformats.org/officeDocument/2006/relationships/hyperlink" Target="https://fbref.com/en/comps/12/2015-2016/schedule/2015-2016-La-Liga-Scores-and-Fixtures" TargetMode="External"/><Relationship Id="rId1417" Type="http://schemas.openxmlformats.org/officeDocument/2006/relationships/hyperlink" Target="https://fbref.com/en/matches/67e47686/Barcelona-Villarreal-September-27-2020-La-Liga" TargetMode="External"/><Relationship Id="rId1624" Type="http://schemas.openxmlformats.org/officeDocument/2006/relationships/hyperlink" Target="https://fbref.com/en/comps/12/2020-2021/schedule/2020-2021-La-Liga-Scores-and-Fixtures" TargetMode="External"/><Relationship Id="rId1831" Type="http://schemas.openxmlformats.org/officeDocument/2006/relationships/hyperlink" Target="https://fbref.com/en/players/5ab0ea87/Sergio-Busquets" TargetMode="External"/><Relationship Id="rId2398" Type="http://schemas.openxmlformats.org/officeDocument/2006/relationships/hyperlink" Target="https://fbref.com/en/comps/8/2023-2024/schedule/2023-2024-Champions-League-Scores-and-Fixtures" TargetMode="External"/><Relationship Id="rId577" Type="http://schemas.openxmlformats.org/officeDocument/2006/relationships/hyperlink" Target="https://fbref.com/en/squads/1c896955/2016-2017/Malaga-Stats" TargetMode="External"/><Relationship Id="rId2258" Type="http://schemas.openxmlformats.org/officeDocument/2006/relationships/hyperlink" Target="https://fbref.com/en/comps/12/2023-2024/schedule/2023-2024-La-Liga-Scores-and-Fixtures" TargetMode="External"/><Relationship Id="rId784" Type="http://schemas.openxmlformats.org/officeDocument/2006/relationships/hyperlink" Target="https://fbref.com/en/squads/b81aa4fa/2016-2017/Celtic-Stats" TargetMode="External"/><Relationship Id="rId991" Type="http://schemas.openxmlformats.org/officeDocument/2006/relationships/hyperlink" Target="https://fbref.com/en/players/d70ce98e/Lionel-Messi" TargetMode="External"/><Relationship Id="rId1067" Type="http://schemas.openxmlformats.org/officeDocument/2006/relationships/hyperlink" Target="https://fbref.com/en/matches/38da3cd1/El-Clasico-Real-Madrid-Barcelona-March-2-2019-La-Liga" TargetMode="External"/><Relationship Id="rId2465" Type="http://schemas.openxmlformats.org/officeDocument/2006/relationships/hyperlink" Target="https://fbref.com/en/squads/e31d1cd9/2023-2024/Real-Sociedad-Stats" TargetMode="External"/><Relationship Id="rId2672" Type="http://schemas.openxmlformats.org/officeDocument/2006/relationships/hyperlink" Target="https://fbref.com/en/matches/aed791a0/Barcelona-Atletico-Madrid-February-25-2025-Copa-del-Rey" TargetMode="External"/><Relationship Id="rId437" Type="http://schemas.openxmlformats.org/officeDocument/2006/relationships/hyperlink" Target="https://fbref.com/en/comps/12/2017-2018/schedule/2017-2018-La-Liga-Scores-and-Fixtures" TargetMode="External"/><Relationship Id="rId644" Type="http://schemas.openxmlformats.org/officeDocument/2006/relationships/hyperlink" Target="https://fbref.com/en/matches/15caf684/Barcelona-Athletic-Club-February-4-2017-La-Liga" TargetMode="External"/><Relationship Id="rId851" Type="http://schemas.openxmlformats.org/officeDocument/2006/relationships/hyperlink" Target="https://fbref.com/en/matches/858996ab/Atletico-Madrid-Barcelona-April-13-2016-Champions-League" TargetMode="External"/><Relationship Id="rId1274" Type="http://schemas.openxmlformats.org/officeDocument/2006/relationships/hyperlink" Target="https://fbref.com/en/comps/12/2019-2020/schedule/2019-2020-La-Liga-Scores-and-Fixtures" TargetMode="External"/><Relationship Id="rId1481" Type="http://schemas.openxmlformats.org/officeDocument/2006/relationships/hyperlink" Target="https://fbref.com/en/players/d70ce98e/Lionel-Messi" TargetMode="External"/><Relationship Id="rId2118" Type="http://schemas.openxmlformats.org/officeDocument/2006/relationships/hyperlink" Target="https://fbref.com/en/comps/12/2022-2023/schedule/2022-2023-La-Liga-Scores-and-Fixtures" TargetMode="External"/><Relationship Id="rId2325" Type="http://schemas.openxmlformats.org/officeDocument/2006/relationships/hyperlink" Target="https://fbref.com/en/squads/c2e6b53b/2023-2024/Antwerp-Stats" TargetMode="External"/><Relationship Id="rId2532" Type="http://schemas.openxmlformats.org/officeDocument/2006/relationships/hyperlink" Target="https://fbref.com/en/matches/ba5dd68e/Alaves-Barcelona-October-6-2024-La-Liga" TargetMode="External"/><Relationship Id="rId504" Type="http://schemas.openxmlformats.org/officeDocument/2006/relationships/hyperlink" Target="https://fbref.com/en/comps/12/2017-2018/schedule/2017-2018-La-Liga-Scores-and-Fixtures" TargetMode="External"/><Relationship Id="rId711" Type="http://schemas.openxmlformats.org/officeDocument/2006/relationships/hyperlink" Target="https://fbref.com/en/comps/569/2016-2017/schedule/2016-2017-Copa-del-Rey-Scores-and-Fixtures" TargetMode="External"/><Relationship Id="rId1134" Type="http://schemas.openxmlformats.org/officeDocument/2006/relationships/hyperlink" Target="https://fbref.com/en/comps/8/2018-2019/schedule/2018-2019-Champions-League-Scores-and-Fixtures" TargetMode="External"/><Relationship Id="rId1341" Type="http://schemas.openxmlformats.org/officeDocument/2006/relationships/hyperlink" Target="https://fbref.com/en/players/d70ce98e/Lionel-Messi" TargetMode="External"/><Relationship Id="rId1201" Type="http://schemas.openxmlformats.org/officeDocument/2006/relationships/hyperlink" Target="https://fbref.com/en/players/5ab0ea87/Sergio-Busquets" TargetMode="External"/><Relationship Id="rId294" Type="http://schemas.openxmlformats.org/officeDocument/2006/relationships/hyperlink" Target="https://fbref.com/en/players/d70ce98e/Lionel-Messi" TargetMode="External"/><Relationship Id="rId2182" Type="http://schemas.openxmlformats.org/officeDocument/2006/relationships/hyperlink" Target="https://fbref.com/en/matches/3da68242/Barcelona-Real-Betis-April-29-2023-La-Liga" TargetMode="External"/><Relationship Id="rId154" Type="http://schemas.openxmlformats.org/officeDocument/2006/relationships/hyperlink" Target="https://fbref.com/en/players/cfd65a29/Andres-Iniesta" TargetMode="External"/><Relationship Id="rId361" Type="http://schemas.openxmlformats.org/officeDocument/2006/relationships/hyperlink" Target="https://fbref.com/en/comps/8/2017-2018/schedule/2017-2018-Champions-League-Scores-and-Fixtures" TargetMode="External"/><Relationship Id="rId2042" Type="http://schemas.openxmlformats.org/officeDocument/2006/relationships/hyperlink" Target="https://fbref.com/en/matches/b9cc54ac/Barcelona-Almeria-November-5-2022-La-Liga" TargetMode="External"/><Relationship Id="rId221" Type="http://schemas.openxmlformats.org/officeDocument/2006/relationships/hyperlink" Target="https://fbref.com/en/matches/25d107dc/Barcelona-Getafe-March-12-2016-La-Liga" TargetMode="External"/><Relationship Id="rId1668" Type="http://schemas.openxmlformats.org/officeDocument/2006/relationships/hyperlink" Target="https://fbref.com/en/comps/12/2020-2021/schedule/2020-2021-La-Liga-Scores-and-Fixtures" TargetMode="External"/><Relationship Id="rId1875" Type="http://schemas.openxmlformats.org/officeDocument/2006/relationships/hyperlink" Target="https://fbref.com/en/squads/ecd11ca2/2021-2022/Galatasaray-Stats" TargetMode="External"/><Relationship Id="rId2719" Type="http://schemas.openxmlformats.org/officeDocument/2006/relationships/hyperlink" Target="https://fbref.com/en/comps/8/2024-2025/schedule/2024-2025-Champions-League-Scores-and-Fixtures" TargetMode="External"/><Relationship Id="rId1528" Type="http://schemas.openxmlformats.org/officeDocument/2006/relationships/hyperlink" Target="https://fbref.com/en/comps/12/2020-2021/schedule/2020-2021-La-Liga-Scores-and-Fixtures" TargetMode="External"/><Relationship Id="rId1735" Type="http://schemas.openxmlformats.org/officeDocument/2006/relationships/hyperlink" Target="https://fbref.com/en/squads/dcc91a7b/2021-2022/Valencia-Stats" TargetMode="External"/><Relationship Id="rId1942" Type="http://schemas.openxmlformats.org/officeDocument/2006/relationships/hyperlink" Target="https://fbref.com/en/matches/8108aa10/Getafe-Barcelona-May-15-2022-La-Liga" TargetMode="External"/><Relationship Id="rId27" Type="http://schemas.openxmlformats.org/officeDocument/2006/relationships/hyperlink" Target="https://fbref.com/en/squads/db3b9613/2015-2016/Atletico-Madrid-Stats" TargetMode="External"/><Relationship Id="rId1802" Type="http://schemas.openxmlformats.org/officeDocument/2006/relationships/hyperlink" Target="https://fbref.com/en/matches/55b23c59/Sevilla-Barcelona-December-21-2021-La-Liga" TargetMode="External"/><Relationship Id="rId688" Type="http://schemas.openxmlformats.org/officeDocument/2006/relationships/hyperlink" Target="https://fbref.com/en/matches/7d2503c4/Barcelona-Hercules-December-21-2016-Copa-del-Rey" TargetMode="External"/><Relationship Id="rId895" Type="http://schemas.openxmlformats.org/officeDocument/2006/relationships/hyperlink" Target="https://fbref.com/en/squads/9024a00a/2018-2019/Girona-Stats" TargetMode="External"/><Relationship Id="rId2369" Type="http://schemas.openxmlformats.org/officeDocument/2006/relationships/hyperlink" Target="https://fbref.com/en/comps/569/2023-2024/schedule/2023-2024-Copa-del-Rey-Scores-and-Fixtures" TargetMode="External"/><Relationship Id="rId2576" Type="http://schemas.openxmlformats.org/officeDocument/2006/relationships/hyperlink" Target="https://fbref.com/en/players/3423f250/Raphinha" TargetMode="External"/><Relationship Id="rId548" Type="http://schemas.openxmlformats.org/officeDocument/2006/relationships/hyperlink" Target="https://fbref.com/en/comps/12/2017-2018/schedule/2017-2018-La-Liga-Scores-and-Fixtures" TargetMode="External"/><Relationship Id="rId755" Type="http://schemas.openxmlformats.org/officeDocument/2006/relationships/hyperlink" Target="https://fbref.com/en/comps/12/2016-2017/schedule/2016-2017-La-Liga-Scores-and-Fixtures" TargetMode="External"/><Relationship Id="rId962" Type="http://schemas.openxmlformats.org/officeDocument/2006/relationships/hyperlink" Target="https://fbref.com/en/matches/abb582f2/Barcelona-Villarreal-December-2-2018-La-Liga" TargetMode="External"/><Relationship Id="rId1178" Type="http://schemas.openxmlformats.org/officeDocument/2006/relationships/hyperlink" Target="https://fbref.com/en/comps/12/2019-2020/schedule/2019-2020-La-Liga-Scores-and-Fixtures" TargetMode="External"/><Relationship Id="rId1385" Type="http://schemas.openxmlformats.org/officeDocument/2006/relationships/hyperlink" Target="https://fbref.com/en/squads/2a8183b3/2019-2020/Villarreal-Stats" TargetMode="External"/><Relationship Id="rId1592" Type="http://schemas.openxmlformats.org/officeDocument/2006/relationships/hyperlink" Target="https://fbref.com/en/matches/6d9fe2eb/Barcelona-Cadiz-February-21-2021-La-Liga" TargetMode="External"/><Relationship Id="rId2229" Type="http://schemas.openxmlformats.org/officeDocument/2006/relationships/hyperlink" Target="https://fbref.com/en/comps/12/2023-2024/schedule/2023-2024-La-Liga-Scores-and-Fixtures" TargetMode="External"/><Relationship Id="rId2436" Type="http://schemas.openxmlformats.org/officeDocument/2006/relationships/hyperlink" Target="https://fbref.com/en/players/335fa267/Sergi-Roberto" TargetMode="External"/><Relationship Id="rId2643" Type="http://schemas.openxmlformats.org/officeDocument/2006/relationships/hyperlink" Target="https://fbref.com/en/comps/8/2024-2025/schedule/2024-2025-Champions-League-Scores-and-Fixtures" TargetMode="External"/><Relationship Id="rId91" Type="http://schemas.openxmlformats.org/officeDocument/2006/relationships/hyperlink" Target="https://fbref.com/en/squads/2a8183b3/2015-2016/Villarreal-Stats" TargetMode="External"/><Relationship Id="rId408" Type="http://schemas.openxmlformats.org/officeDocument/2006/relationships/hyperlink" Target="https://fbref.com/en/matches/8149570c/El-Clasico-Real-Madrid-Barcelona-December-23-2017-La-Liga" TargetMode="External"/><Relationship Id="rId615" Type="http://schemas.openxmlformats.org/officeDocument/2006/relationships/hyperlink" Target="https://fbref.com/en/matches/344e4353/Barcelona-Sporting-Gijon-March-1-2017-La-Liga" TargetMode="External"/><Relationship Id="rId822" Type="http://schemas.openxmlformats.org/officeDocument/2006/relationships/hyperlink" Target="https://fbref.com/en/players/cfd65a29/Andres-Iniesta" TargetMode="External"/><Relationship Id="rId1038" Type="http://schemas.openxmlformats.org/officeDocument/2006/relationships/hyperlink" Target="https://fbref.com/en/comps/569/2018-2019/schedule/2018-2019-Copa-del-Rey-Scores-and-Fixtures" TargetMode="External"/><Relationship Id="rId1245" Type="http://schemas.openxmlformats.org/officeDocument/2006/relationships/hyperlink" Target="https://fbref.com/en/squads/7c6f2c78/2019-2020/Leganes-Stats" TargetMode="External"/><Relationship Id="rId1452" Type="http://schemas.openxmlformats.org/officeDocument/2006/relationships/hyperlink" Target="https://fbref.com/en/matches/87d962cb/Alaves-Barcelona-October-31-2020-La-Liga" TargetMode="External"/><Relationship Id="rId2503" Type="http://schemas.openxmlformats.org/officeDocument/2006/relationships/hyperlink" Target="https://fbref.com/en/comps/12/2024-2025/schedule/2024-2025-La-Liga-Scores-and-Fixtures" TargetMode="External"/><Relationship Id="rId1105" Type="http://schemas.openxmlformats.org/officeDocument/2006/relationships/hyperlink" Target="https://fbref.com/en/squads/19538871/2018-2019/Manchester-United-Stats" TargetMode="External"/><Relationship Id="rId1312" Type="http://schemas.openxmlformats.org/officeDocument/2006/relationships/hyperlink" Target="https://fbref.com/en/matches/df75eab1/Barcelona-Levante-February-2-2020-La-Liga" TargetMode="External"/><Relationship Id="rId2710" Type="http://schemas.openxmlformats.org/officeDocument/2006/relationships/hyperlink" Target="https://fbref.com/en/squads/db3b9613/2024-2025/Atletico-Madrid-Stats" TargetMode="External"/><Relationship Id="rId198" Type="http://schemas.openxmlformats.org/officeDocument/2006/relationships/hyperlink" Target="https://fbref.com/en/comps/12/2015-2016/schedule/2015-2016-La-Liga-Scores-and-Fixtures" TargetMode="External"/><Relationship Id="rId2086" Type="http://schemas.openxmlformats.org/officeDocument/2006/relationships/hyperlink" Target="https://fbref.com/en/players/5ab0ea87/Sergio-Busquets" TargetMode="External"/><Relationship Id="rId2293" Type="http://schemas.openxmlformats.org/officeDocument/2006/relationships/hyperlink" Target="https://fbref.com/en/comps/8/2023-2024/schedule/2023-2024-Champions-League-Scores-and-Fixtures" TargetMode="External"/><Relationship Id="rId265" Type="http://schemas.openxmlformats.org/officeDocument/2006/relationships/hyperlink" Target="https://fbref.com/en/players/cfd65a29/Andres-Iniesta" TargetMode="External"/><Relationship Id="rId472" Type="http://schemas.openxmlformats.org/officeDocument/2006/relationships/hyperlink" Target="https://fbref.com/en/matches/e29357ad/Chelsea-Barcelona-February-20-2018-Champions-League" TargetMode="External"/><Relationship Id="rId2153" Type="http://schemas.openxmlformats.org/officeDocument/2006/relationships/hyperlink" Target="https://fbref.com/en/comps/12/2022-2023/schedule/2022-2023-La-Liga-Scores-and-Fixtures" TargetMode="External"/><Relationship Id="rId2360" Type="http://schemas.openxmlformats.org/officeDocument/2006/relationships/hyperlink" Target="https://fbref.com/en/squads/5b9f913c/2023-2024/Unionistas-de-Salamanca-Stats" TargetMode="External"/><Relationship Id="rId125" Type="http://schemas.openxmlformats.org/officeDocument/2006/relationships/hyperlink" Target="https://fbref.com/en/squads/2a60ed82/2015-2016/Deportivo-La-Coruna-Stats" TargetMode="External"/><Relationship Id="rId332" Type="http://schemas.openxmlformats.org/officeDocument/2006/relationships/hyperlink" Target="https://fbref.com/en/comps/12/2017-2018/schedule/2017-2018-La-Liga-Scores-and-Fixtures" TargetMode="External"/><Relationship Id="rId2013" Type="http://schemas.openxmlformats.org/officeDocument/2006/relationships/hyperlink" Target="https://fbref.com/en/comps/12/2022-2023/schedule/2022-2023-La-Liga-Scores-and-Fixtures" TargetMode="External"/><Relationship Id="rId2220" Type="http://schemas.openxmlformats.org/officeDocument/2006/relationships/hyperlink" Target="https://fbref.com/en/squads/7848bd64/2023-2024/Getafe-Stats" TargetMode="External"/><Relationship Id="rId1779" Type="http://schemas.openxmlformats.org/officeDocument/2006/relationships/hyperlink" Target="https://fbref.com/en/comps/12/2021-2022/schedule/2021-2022-La-Liga-Scores-and-Fixtures" TargetMode="External"/><Relationship Id="rId1986" Type="http://schemas.openxmlformats.org/officeDocument/2006/relationships/hyperlink" Target="https://fbref.com/en/players/5ab0ea87/Sergio-Busquets" TargetMode="External"/><Relationship Id="rId1639" Type="http://schemas.openxmlformats.org/officeDocument/2006/relationships/hyperlink" Target="https://fbref.com/en/comps/12/2020-2021/schedule/2020-2021-La-Liga-Scores-and-Fixtures" TargetMode="External"/><Relationship Id="rId1846" Type="http://schemas.openxmlformats.org/officeDocument/2006/relationships/hyperlink" Target="https://fbref.com/en/players/5ab0ea87/Sergio-Busquets" TargetMode="External"/><Relationship Id="rId1706" Type="http://schemas.openxmlformats.org/officeDocument/2006/relationships/hyperlink" Target="https://fbref.com/en/players/5ab0ea87/Sergio-Busquets" TargetMode="External"/><Relationship Id="rId1913" Type="http://schemas.openxmlformats.org/officeDocument/2006/relationships/hyperlink" Target="https://fbref.com/en/comps/12/2021-2022/schedule/2021-2022-La-Liga-Scores-and-Fixtures" TargetMode="External"/><Relationship Id="rId799" Type="http://schemas.openxmlformats.org/officeDocument/2006/relationships/hyperlink" Target="https://fbref.com/en/squads/fc536746/2016-2017/Real-Betis-Stats" TargetMode="External"/><Relationship Id="rId2687" Type="http://schemas.openxmlformats.org/officeDocument/2006/relationships/hyperlink" Target="https://fbref.com/en/matches/de8e7ccc/Barcelona-Benfica-March-11-2025-Champions-League" TargetMode="External"/><Relationship Id="rId561" Type="http://schemas.openxmlformats.org/officeDocument/2006/relationships/hyperlink" Target="https://fbref.com/en/matches/c57a8e8d/Barcelona-Real-Sociedad-May-20-2018-La-Liga" TargetMode="External"/><Relationship Id="rId659" Type="http://schemas.openxmlformats.org/officeDocument/2006/relationships/hyperlink" Target="https://fbref.com/en/squads/bea5c710/2016-2017/Eibar-Stats" TargetMode="External"/><Relationship Id="rId866" Type="http://schemas.openxmlformats.org/officeDocument/2006/relationships/hyperlink" Target="https://fbref.com/en/players/d70ce98e/Lionel-Messi" TargetMode="External"/><Relationship Id="rId1289" Type="http://schemas.openxmlformats.org/officeDocument/2006/relationships/hyperlink" Target="https://fbref.com/en/comps/646/2019-2020/schedule/2020-Supercopa-de-Espana-Scores-and-Fixtures" TargetMode="External"/><Relationship Id="rId1496" Type="http://schemas.openxmlformats.org/officeDocument/2006/relationships/hyperlink" Target="https://fbref.com/en/players/d70ce98e/Lionel-Messi" TargetMode="External"/><Relationship Id="rId2242" Type="http://schemas.openxmlformats.org/officeDocument/2006/relationships/hyperlink" Target="https://fbref.com/en/matches/c9d2ec0f/Barcelona-Antwerp-September-19-2023-Champions-League" TargetMode="External"/><Relationship Id="rId2547" Type="http://schemas.openxmlformats.org/officeDocument/2006/relationships/hyperlink" Target="https://fbref.com/en/matches/e6bc2844/El-Clasico-Real-Madrid-Barcelona-October-26-2024-La-Liga" TargetMode="External"/><Relationship Id="rId214" Type="http://schemas.openxmlformats.org/officeDocument/2006/relationships/hyperlink" Target="https://fbref.com/en/squads/98e8af82/2015-2016/Rayo-Vallecano-Stats" TargetMode="External"/><Relationship Id="rId421" Type="http://schemas.openxmlformats.org/officeDocument/2006/relationships/hyperlink" Target="https://fbref.com/en/players/cfd65a29/Andres-Iniesta" TargetMode="External"/><Relationship Id="rId519" Type="http://schemas.openxmlformats.org/officeDocument/2006/relationships/hyperlink" Target="https://fbref.com/en/comps/12/2017-2018/schedule/2017-2018-La-Liga-Scores-and-Fixtures" TargetMode="External"/><Relationship Id="rId1051" Type="http://schemas.openxmlformats.org/officeDocument/2006/relationships/hyperlink" Target="https://fbref.com/en/players/d70ce98e/Lionel-Messi" TargetMode="External"/><Relationship Id="rId1149" Type="http://schemas.openxmlformats.org/officeDocument/2006/relationships/hyperlink" Target="https://fbref.com/en/comps/12/2018-2019/schedule/2018-2019-La-Liga-Scores-and-Fixtures" TargetMode="External"/><Relationship Id="rId1356" Type="http://schemas.openxmlformats.org/officeDocument/2006/relationships/hyperlink" Target="https://fbref.com/en/players/d70ce98e/Lionel-Messi" TargetMode="External"/><Relationship Id="rId2102" Type="http://schemas.openxmlformats.org/officeDocument/2006/relationships/hyperlink" Target="https://fbref.com/en/matches/1ccc0d2c/Barcelona-Sevilla-February-5-2023-La-Liga" TargetMode="External"/><Relationship Id="rId2754" Type="http://schemas.openxmlformats.org/officeDocument/2006/relationships/hyperlink" Target="https://fbref.com/en/comps/12/2024-2025/schedule/2024-2025-La-Liga-Scores-and-Fixtures" TargetMode="External"/><Relationship Id="rId726" Type="http://schemas.openxmlformats.org/officeDocument/2006/relationships/hyperlink" Target="https://fbref.com/en/comps/12/2016-2017/schedule/2016-2017-La-Liga-Scores-and-Fixtures" TargetMode="External"/><Relationship Id="rId933" Type="http://schemas.openxmlformats.org/officeDocument/2006/relationships/hyperlink" Target="https://fbref.com/en/comps/569/2018-2019/schedule/2018-2019-Copa-del-Rey-Scores-and-Fixtures" TargetMode="External"/><Relationship Id="rId1009" Type="http://schemas.openxmlformats.org/officeDocument/2006/relationships/hyperlink" Target="https://fbref.com/en/comps/569/2018-2019/schedule/2018-2019-Copa-del-Rey-Scores-and-Fixtures" TargetMode="External"/><Relationship Id="rId1563" Type="http://schemas.openxmlformats.org/officeDocument/2006/relationships/hyperlink" Target="https://fbref.com/en/comps/12/2020-2021/schedule/2020-2021-La-Liga-Scores-and-Fixtures" TargetMode="External"/><Relationship Id="rId1770" Type="http://schemas.openxmlformats.org/officeDocument/2006/relationships/hyperlink" Target="https://fbref.com/en/squads/a8661628/2021-2022/Espanyol-Stats" TargetMode="External"/><Relationship Id="rId1868" Type="http://schemas.openxmlformats.org/officeDocument/2006/relationships/hyperlink" Target="https://fbref.com/en/comps/12/2021-2022/schedule/2021-2022-La-Liga-Scores-and-Fixtures" TargetMode="External"/><Relationship Id="rId2407" Type="http://schemas.openxmlformats.org/officeDocument/2006/relationships/hyperlink" Target="https://fbref.com/en/matches/8c7d46b8/Athletic-Club-Barcelona-March-3-2024-La-Liga" TargetMode="External"/><Relationship Id="rId2614" Type="http://schemas.openxmlformats.org/officeDocument/2006/relationships/hyperlink" Target="https://fbref.com/en/comps/646/2024-2025/schedule/2025-Supercopa-de-Espana-Scores-and-Fixtures" TargetMode="External"/><Relationship Id="rId62" Type="http://schemas.openxmlformats.org/officeDocument/2006/relationships/hyperlink" Target="https://fbref.com/en/squads/98e8af82/2015-2016/Rayo-Vallecano-Stats" TargetMode="External"/><Relationship Id="rId1216" Type="http://schemas.openxmlformats.org/officeDocument/2006/relationships/hyperlink" Target="https://fbref.com/en/players/d70ce98e/Lionel-Messi" TargetMode="External"/><Relationship Id="rId1423" Type="http://schemas.openxmlformats.org/officeDocument/2006/relationships/hyperlink" Target="https://fbref.com/en/comps/12/2020-2021/schedule/2020-2021-La-Liga-Scores-and-Fixtures" TargetMode="External"/><Relationship Id="rId1630" Type="http://schemas.openxmlformats.org/officeDocument/2006/relationships/hyperlink" Target="https://fbref.com/en/squads/e31d1cd9/2020-2021/Real-Sociedad-Stats" TargetMode="External"/><Relationship Id="rId1728" Type="http://schemas.openxmlformats.org/officeDocument/2006/relationships/hyperlink" Target="https://fbref.com/en/comps/12/2021-2022/schedule/2021-2022-La-Liga-Scores-and-Fixtures" TargetMode="External"/><Relationship Id="rId1935" Type="http://schemas.openxmlformats.org/officeDocument/2006/relationships/hyperlink" Target="https://fbref.com/en/squads/fc536746/2021-2022/Real-Betis-Stats" TargetMode="External"/><Relationship Id="rId2197" Type="http://schemas.openxmlformats.org/officeDocument/2006/relationships/hyperlink" Target="https://fbref.com/en/matches/e0ef2dea/Barcelona-Real-Sociedad-May-20-2023-La-Liga" TargetMode="External"/><Relationship Id="rId169" Type="http://schemas.openxmlformats.org/officeDocument/2006/relationships/hyperlink" Target="https://fbref.com/en/comps/12/2015-2016/schedule/2015-2016-La-Liga-Scores-and-Fixtures" TargetMode="External"/><Relationship Id="rId376" Type="http://schemas.openxmlformats.org/officeDocument/2006/relationships/hyperlink" Target="https://fbref.com/en/comps/8/2017-2018/schedule/2017-2018-Champions-League-Scores-and-Fixtures" TargetMode="External"/><Relationship Id="rId583" Type="http://schemas.openxmlformats.org/officeDocument/2006/relationships/hyperlink" Target="https://fbref.com/en/comps/12/2016-2017/schedule/2016-2017-La-Liga-Scores-and-Fixtures" TargetMode="External"/><Relationship Id="rId790" Type="http://schemas.openxmlformats.org/officeDocument/2006/relationships/hyperlink" Target="https://fbref.com/en/comps/12/2016-2017/schedule/2016-2017-La-Liga-Scores-and-Fixtures" TargetMode="External"/><Relationship Id="rId2057" Type="http://schemas.openxmlformats.org/officeDocument/2006/relationships/hyperlink" Target="https://fbref.com/en/matches/f49a3835/CF-Intercity-Barcelona-January-4-2023-Copa-del-Rey" TargetMode="External"/><Relationship Id="rId2264" Type="http://schemas.openxmlformats.org/officeDocument/2006/relationships/hyperlink" Target="https://fbref.com/en/comps/8/2023-2024/schedule/2023-2024-Champions-League-Scores-and-Fixtures" TargetMode="External"/><Relationship Id="rId2471" Type="http://schemas.openxmlformats.org/officeDocument/2006/relationships/hyperlink" Target="https://fbref.com/en/players/335fa267/Sergi-Roberto" TargetMode="External"/><Relationship Id="rId4" Type="http://schemas.openxmlformats.org/officeDocument/2006/relationships/hyperlink" Target="https://fbref.com/en/squads/ad2be733/2015-2016/Sevilla-Stats" TargetMode="External"/><Relationship Id="rId236" Type="http://schemas.openxmlformats.org/officeDocument/2006/relationships/hyperlink" Target="https://fbref.com/en/matches/5877259d/El-Clasico-Barcelona-Real-Madrid-April-2-2016-La-Liga" TargetMode="External"/><Relationship Id="rId443" Type="http://schemas.openxmlformats.org/officeDocument/2006/relationships/hyperlink" Target="https://fbref.com/en/squads/a8661628/2017-2018/Espanyol-Stats" TargetMode="External"/><Relationship Id="rId650" Type="http://schemas.openxmlformats.org/officeDocument/2006/relationships/hyperlink" Target="https://fbref.com/en/squads/fc536746/2016-2017/Real-Betis-Stats" TargetMode="External"/><Relationship Id="rId888" Type="http://schemas.openxmlformats.org/officeDocument/2006/relationships/hyperlink" Target="https://fbref.com/en/comps/8/2018-2019/schedule/2018-2019-Champions-League-Scores-and-Fixtures" TargetMode="External"/><Relationship Id="rId1073" Type="http://schemas.openxmlformats.org/officeDocument/2006/relationships/hyperlink" Target="https://fbref.com/en/comps/12/2018-2019/schedule/2018-2019-La-Liga-Scores-and-Fixtures" TargetMode="External"/><Relationship Id="rId1280" Type="http://schemas.openxmlformats.org/officeDocument/2006/relationships/hyperlink" Target="https://fbref.com/en/squads/8d6fd021/2019-2020/Alaves-Stats" TargetMode="External"/><Relationship Id="rId2124" Type="http://schemas.openxmlformats.org/officeDocument/2006/relationships/hyperlink" Target="https://fbref.com/en/comps/19/2022-2023/schedule/2022-2023-Europa-League-Scores-and-Fixtures" TargetMode="External"/><Relationship Id="rId2331" Type="http://schemas.openxmlformats.org/officeDocument/2006/relationships/hyperlink" Target="https://fbref.com/en/players/2bef2bca/Ronald-Araujo" TargetMode="External"/><Relationship Id="rId2569" Type="http://schemas.openxmlformats.org/officeDocument/2006/relationships/hyperlink" Target="https://fbref.com/en/comps/12/2024-2025/schedule/2024-2025-La-Liga-Scores-and-Fixtures" TargetMode="External"/><Relationship Id="rId2776" Type="http://schemas.openxmlformats.org/officeDocument/2006/relationships/hyperlink" Target="https://fbref.com/en/players/6f51e382/Marc-Andre-ter-Stegen" TargetMode="External"/><Relationship Id="rId303" Type="http://schemas.openxmlformats.org/officeDocument/2006/relationships/hyperlink" Target="https://fbref.com/en/squads/a8661628/2017-2018/Espanyol-Stats" TargetMode="External"/><Relationship Id="rId748" Type="http://schemas.openxmlformats.org/officeDocument/2006/relationships/hyperlink" Target="https://fbref.com/en/players/cfd65a29/Andres-Iniesta" TargetMode="External"/><Relationship Id="rId955" Type="http://schemas.openxmlformats.org/officeDocument/2006/relationships/hyperlink" Target="https://fbref.com/en/squads/db3b9613/2018-2019/Atletico-Madrid-Stats" TargetMode="External"/><Relationship Id="rId1140" Type="http://schemas.openxmlformats.org/officeDocument/2006/relationships/hyperlink" Target="https://fbref.com/en/squads/f25da7fb/2018-2019/Celta-Vigo-Stats" TargetMode="External"/><Relationship Id="rId1378" Type="http://schemas.openxmlformats.org/officeDocument/2006/relationships/hyperlink" Target="https://fbref.com/en/comps/12/2019-2020/schedule/2019-2020-La-Liga-Scores-and-Fixtures" TargetMode="External"/><Relationship Id="rId1585" Type="http://schemas.openxmlformats.org/officeDocument/2006/relationships/hyperlink" Target="https://fbref.com/en/squads/8d6fd021/2020-2021/Alaves-Stats" TargetMode="External"/><Relationship Id="rId1792" Type="http://schemas.openxmlformats.org/officeDocument/2006/relationships/hyperlink" Target="https://fbref.com/en/matches/37eadcf7/Osasuna-Barcelona-December-12-2021-La-Liga" TargetMode="External"/><Relationship Id="rId2429" Type="http://schemas.openxmlformats.org/officeDocument/2006/relationships/hyperlink" Target="https://fbref.com/en/comps/12/2023-2024/schedule/2023-2024-La-Liga-Scores-and-Fixtures" TargetMode="External"/><Relationship Id="rId2636" Type="http://schemas.openxmlformats.org/officeDocument/2006/relationships/hyperlink" Target="https://fbref.com/en/players/2bef2bca/Ronald-Araujo" TargetMode="External"/><Relationship Id="rId84" Type="http://schemas.openxmlformats.org/officeDocument/2006/relationships/hyperlink" Target="https://fbref.com/en/comps/8/2015-2016/schedule/2015-2016-Champions-League-Scores-and-Fixtures" TargetMode="External"/><Relationship Id="rId510" Type="http://schemas.openxmlformats.org/officeDocument/2006/relationships/hyperlink" Target="https://fbref.com/en/squads/ad2be733/2017-2018/Sevilla-Stats" TargetMode="External"/><Relationship Id="rId608" Type="http://schemas.openxmlformats.org/officeDocument/2006/relationships/hyperlink" Target="https://fbref.com/en/comps/12/2016-2017/schedule/2016-2017-La-Liga-Scores-and-Fixtures" TargetMode="External"/><Relationship Id="rId815" Type="http://schemas.openxmlformats.org/officeDocument/2006/relationships/hyperlink" Target="https://fbref.com/en/comps/569/2015-2016/schedule/2015-2016-Copa-del-Rey-Scores-and-Fixtures" TargetMode="External"/><Relationship Id="rId1238" Type="http://schemas.openxmlformats.org/officeDocument/2006/relationships/hyperlink" Target="https://fbref.com/en/comps/12/2019-2020/schedule/2019-2020-La-Liga-Scores-and-Fixtures" TargetMode="External"/><Relationship Id="rId1445" Type="http://schemas.openxmlformats.org/officeDocument/2006/relationships/hyperlink" Target="https://fbref.com/en/squads/53a2f082/2020-2021/Real-Madrid-Stats" TargetMode="External"/><Relationship Id="rId1652" Type="http://schemas.openxmlformats.org/officeDocument/2006/relationships/hyperlink" Target="https://fbref.com/en/matches/bcc4bf4f/Villarreal-Barcelona-April-25-2021-La-Liga" TargetMode="External"/><Relationship Id="rId1000" Type="http://schemas.openxmlformats.org/officeDocument/2006/relationships/hyperlink" Target="https://fbref.com/en/squads/9800b6a1/2018-2019/Levante-Stats" TargetMode="External"/><Relationship Id="rId1305" Type="http://schemas.openxmlformats.org/officeDocument/2006/relationships/hyperlink" Target="https://fbref.com/en/squads/dcc91a7b/2019-2020/Valencia-Stats" TargetMode="External"/><Relationship Id="rId1957" Type="http://schemas.openxmlformats.org/officeDocument/2006/relationships/hyperlink" Target="https://fbref.com/en/matches/9a5e0f15/Real-Sociedad-Barcelona-August-21-2022-La-Liga" TargetMode="External"/><Relationship Id="rId2703" Type="http://schemas.openxmlformats.org/officeDocument/2006/relationships/hyperlink" Target="https://fbref.com/en/comps/12/2024-2025/schedule/2024-2025-La-Liga-Scores-and-Fixtures" TargetMode="External"/><Relationship Id="rId1512" Type="http://schemas.openxmlformats.org/officeDocument/2006/relationships/hyperlink" Target="https://fbref.com/en/matches/086be9c6/Valladolid-Barcelona-December-22-2020-La-Liga" TargetMode="External"/><Relationship Id="rId1817" Type="http://schemas.openxmlformats.org/officeDocument/2006/relationships/hyperlink" Target="https://fbref.com/en/matches/b9ea6288/Granada-Barcelona-January-8-2022-La-Liga" TargetMode="External"/><Relationship Id="rId11" Type="http://schemas.openxmlformats.org/officeDocument/2006/relationships/hyperlink" Target="https://fbref.com/en/comps/646/2015-2016/schedule/2015-Supercopa-de-Espana-Scores-and-Fixtures" TargetMode="External"/><Relationship Id="rId398" Type="http://schemas.openxmlformats.org/officeDocument/2006/relationships/hyperlink" Target="https://fbref.com/en/matches/3e2d9b2f/Villarreal-Barcelona-December-10-2017-La-Liga" TargetMode="External"/><Relationship Id="rId2079" Type="http://schemas.openxmlformats.org/officeDocument/2006/relationships/hyperlink" Target="https://fbref.com/en/comps/569/2022-2023/schedule/2022-2023-Copa-del-Rey-Scores-and-Fixtures" TargetMode="External"/><Relationship Id="rId160" Type="http://schemas.openxmlformats.org/officeDocument/2006/relationships/hyperlink" Target="https://fbref.com/en/comps/12/2015-2016/schedule/2015-2016-La-Liga-Scores-and-Fixtures" TargetMode="External"/><Relationship Id="rId2286" Type="http://schemas.openxmlformats.org/officeDocument/2006/relationships/hyperlink" Target="https://fbref.com/en/players/6f51e382/Marc-Andre-ter-Stegen" TargetMode="External"/><Relationship Id="rId2493" Type="http://schemas.openxmlformats.org/officeDocument/2006/relationships/hyperlink" Target="https://fbref.com/en/comps/12/2024-2025/schedule/2024-2025-La-Liga-Scores-and-Fixtures" TargetMode="External"/><Relationship Id="rId258" Type="http://schemas.openxmlformats.org/officeDocument/2006/relationships/hyperlink" Target="https://fbref.com/en/comps/12/2016-2017/schedule/2016-2017-La-Liga-Scores-and-Fixtures" TargetMode="External"/><Relationship Id="rId465" Type="http://schemas.openxmlformats.org/officeDocument/2006/relationships/hyperlink" Target="https://fbref.com/en/squads/7848bd64/2017-2018/Getafe-Stats" TargetMode="External"/><Relationship Id="rId672" Type="http://schemas.openxmlformats.org/officeDocument/2006/relationships/hyperlink" Target="https://fbref.com/en/squads/2b390eca/2016-2017/Athletic-Club-Stats" TargetMode="External"/><Relationship Id="rId1095" Type="http://schemas.openxmlformats.org/officeDocument/2006/relationships/hyperlink" Target="https://fbref.com/en/squads/2a8183b3/2018-2019/Villarreal-Stats" TargetMode="External"/><Relationship Id="rId2146" Type="http://schemas.openxmlformats.org/officeDocument/2006/relationships/hyperlink" Target="https://fbref.com/en/players/5ab0ea87/Sergio-Busquets" TargetMode="External"/><Relationship Id="rId2353" Type="http://schemas.openxmlformats.org/officeDocument/2006/relationships/hyperlink" Target="https://fbref.com/en/comps/646/2023-2024/schedule/2024-Supercopa-de-Espana-Scores-and-Fixtures" TargetMode="External"/><Relationship Id="rId2560" Type="http://schemas.openxmlformats.org/officeDocument/2006/relationships/hyperlink" Target="https://fbref.com/en/squads/099c6eb5/2024-2025/Red-Star-Stats" TargetMode="External"/><Relationship Id="rId118" Type="http://schemas.openxmlformats.org/officeDocument/2006/relationships/hyperlink" Target="https://fbref.com/en/comps/8/2015-2016/schedule/2015-2016-Champions-League-Scores-and-Fixtures" TargetMode="External"/><Relationship Id="rId325" Type="http://schemas.openxmlformats.org/officeDocument/2006/relationships/hyperlink" Target="https://fbref.com/en/matches/14e9aad9/Sporting-CP-Barcelona-September-27-2017-Champions-League" TargetMode="External"/><Relationship Id="rId532" Type="http://schemas.openxmlformats.org/officeDocument/2006/relationships/hyperlink" Target="https://fbref.com/en/matches/964d343b/Celta-Vigo-Barcelona-April-17-2018-La-Liga" TargetMode="External"/><Relationship Id="rId977" Type="http://schemas.openxmlformats.org/officeDocument/2006/relationships/hyperlink" Target="https://fbref.com/en/matches/57137a56/Barcelona-Tottenham-Hotspur-December-11-2018-Champions-League" TargetMode="External"/><Relationship Id="rId1162" Type="http://schemas.openxmlformats.org/officeDocument/2006/relationships/hyperlink" Target="https://fbref.com/en/matches/5dc61284/Athletic-Club-Barcelona-August-16-2019-La-Liga" TargetMode="External"/><Relationship Id="rId2006" Type="http://schemas.openxmlformats.org/officeDocument/2006/relationships/hyperlink" Target="https://fbref.com/en/players/5ab0ea87/Sergio-Busquets" TargetMode="External"/><Relationship Id="rId2213" Type="http://schemas.openxmlformats.org/officeDocument/2006/relationships/hyperlink" Target="https://fbref.com/en/comps/12/2022-2023/schedule/2022-2023-La-Liga-Scores-and-Fixtures" TargetMode="External"/><Relationship Id="rId2420" Type="http://schemas.openxmlformats.org/officeDocument/2006/relationships/hyperlink" Target="https://fbref.com/en/squads/d48ad4ff/2023-2024/Napoli-Stats" TargetMode="External"/><Relationship Id="rId2658" Type="http://schemas.openxmlformats.org/officeDocument/2006/relationships/hyperlink" Target="https://fbref.com/en/comps/12/2024-2025/schedule/2024-2025-La-Liga-Scores-and-Fixtures" TargetMode="External"/><Relationship Id="rId837" Type="http://schemas.openxmlformats.org/officeDocument/2006/relationships/hyperlink" Target="https://fbref.com/en/players/cfd65a29/Andres-Iniesta" TargetMode="External"/><Relationship Id="rId1022" Type="http://schemas.openxmlformats.org/officeDocument/2006/relationships/hyperlink" Target="https://fbref.com/en/matches/fe1f2ee5/Girona-Barcelona-January-27-2019-La-Liga" TargetMode="External"/><Relationship Id="rId1467" Type="http://schemas.openxmlformats.org/officeDocument/2006/relationships/hyperlink" Target="https://fbref.com/en/matches/43512e62/Atletico-Madrid-Barcelona-November-21-2020-La-Liga" TargetMode="External"/><Relationship Id="rId1674" Type="http://schemas.openxmlformats.org/officeDocument/2006/relationships/hyperlink" Target="https://fbref.com/en/comps/12/2020-2021/schedule/2020-2021-La-Liga-Scores-and-Fixtures" TargetMode="External"/><Relationship Id="rId1881" Type="http://schemas.openxmlformats.org/officeDocument/2006/relationships/hyperlink" Target="https://fbref.com/en/players/5ab0ea87/Sergio-Busquets" TargetMode="External"/><Relationship Id="rId2518" Type="http://schemas.openxmlformats.org/officeDocument/2006/relationships/hyperlink" Target="https://fbref.com/en/comps/12/2024-2025/schedule/2024-2025-La-Liga-Scores-and-Fixtures" TargetMode="External"/><Relationship Id="rId2725" Type="http://schemas.openxmlformats.org/officeDocument/2006/relationships/hyperlink" Target="https://fbref.com/en/squads/7c6f2c78/2024-2025/Leganes-Stats" TargetMode="External"/><Relationship Id="rId904" Type="http://schemas.openxmlformats.org/officeDocument/2006/relationships/hyperlink" Target="https://fbref.com/en/comps/12/2018-2019/schedule/2018-2019-La-Liga-Scores-and-Fixtures" TargetMode="External"/><Relationship Id="rId1327" Type="http://schemas.openxmlformats.org/officeDocument/2006/relationships/hyperlink" Target="https://fbref.com/en/matches/ba5d3fcd/Barcelona-Getafe-February-15-2020-La-Liga" TargetMode="External"/><Relationship Id="rId1534" Type="http://schemas.openxmlformats.org/officeDocument/2006/relationships/hyperlink" Target="https://fbref.com/en/comps/12/2020-2021/schedule/2020-2021-La-Liga-Scores-and-Fixtures" TargetMode="External"/><Relationship Id="rId1741" Type="http://schemas.openxmlformats.org/officeDocument/2006/relationships/hyperlink" Target="https://fbref.com/en/players/5ab0ea87/Sergio-Busquets" TargetMode="External"/><Relationship Id="rId1979" Type="http://schemas.openxmlformats.org/officeDocument/2006/relationships/hyperlink" Target="https://fbref.com/en/comps/12/2022-2023/schedule/2022-2023-La-Liga-Scores-and-Fixtures" TargetMode="External"/><Relationship Id="rId33" Type="http://schemas.openxmlformats.org/officeDocument/2006/relationships/hyperlink" Target="https://fbref.com/en/players/cfd65a29/Andres-Iniesta" TargetMode="External"/><Relationship Id="rId1601" Type="http://schemas.openxmlformats.org/officeDocument/2006/relationships/hyperlink" Target="https://fbref.com/en/players/d70ce98e/Lionel-Messi" TargetMode="External"/><Relationship Id="rId1839" Type="http://schemas.openxmlformats.org/officeDocument/2006/relationships/hyperlink" Target="https://fbref.com/en/comps/12/2021-2022/schedule/2021-2022-La-Liga-Scores-and-Fixtures" TargetMode="External"/><Relationship Id="rId182" Type="http://schemas.openxmlformats.org/officeDocument/2006/relationships/hyperlink" Target="https://fbref.com/en/matches/6ca9c978/Valencia-Barcelona-February-10-2016-Copa-del-Rey" TargetMode="External"/><Relationship Id="rId1906" Type="http://schemas.openxmlformats.org/officeDocument/2006/relationships/hyperlink" Target="https://fbref.com/en/players/5ab0ea87/Sergio-Busquets" TargetMode="External"/><Relationship Id="rId487" Type="http://schemas.openxmlformats.org/officeDocument/2006/relationships/hyperlink" Target="https://fbref.com/en/matches/dde69bde/Barcelona-Atletico-Madrid-March-4-2018-La-Liga" TargetMode="External"/><Relationship Id="rId694" Type="http://schemas.openxmlformats.org/officeDocument/2006/relationships/hyperlink" Target="https://fbref.com/en/players/cfd65a29/Andres-Iniesta" TargetMode="External"/><Relationship Id="rId2070" Type="http://schemas.openxmlformats.org/officeDocument/2006/relationships/hyperlink" Target="https://fbref.com/en/squads/fc536746/2022-2023/Real-Betis-Stats" TargetMode="External"/><Relationship Id="rId2168" Type="http://schemas.openxmlformats.org/officeDocument/2006/relationships/hyperlink" Target="https://fbref.com/en/comps/12/2022-2023/schedule/2022-2023-La-Liga-Scores-and-Fixtures" TargetMode="External"/><Relationship Id="rId2375" Type="http://schemas.openxmlformats.org/officeDocument/2006/relationships/hyperlink" Target="https://fbref.com/en/squads/2a8183b3/2023-2024/Villarreal-Stats" TargetMode="External"/><Relationship Id="rId347" Type="http://schemas.openxmlformats.org/officeDocument/2006/relationships/hyperlink" Target="https://fbref.com/en/comps/12/2017-2018/schedule/2017-2018-La-Liga-Scores-and-Fixtures" TargetMode="External"/><Relationship Id="rId999" Type="http://schemas.openxmlformats.org/officeDocument/2006/relationships/hyperlink" Target="https://fbref.com/en/comps/569/2018-2019/schedule/2018-2019-Copa-del-Rey-Scores-and-Fixtures" TargetMode="External"/><Relationship Id="rId1184" Type="http://schemas.openxmlformats.org/officeDocument/2006/relationships/hyperlink" Target="https://fbref.com/en/comps/8/2019-2020/schedule/2019-2020-Champions-League-Scores-and-Fixtures" TargetMode="External"/><Relationship Id="rId2028" Type="http://schemas.openxmlformats.org/officeDocument/2006/relationships/hyperlink" Target="https://fbref.com/en/comps/8/2022-2023/schedule/2022-2023-Champions-League-Scores-and-Fixtures" TargetMode="External"/><Relationship Id="rId2582" Type="http://schemas.openxmlformats.org/officeDocument/2006/relationships/hyperlink" Target="https://fbref.com/en/matches/fce1658d/Mallorca-Barcelona-December-3-2024-La-Liga" TargetMode="External"/><Relationship Id="rId554" Type="http://schemas.openxmlformats.org/officeDocument/2006/relationships/hyperlink" Target="https://fbref.com/en/squads/2a8183b3/2017-2018/Villarreal-Stats" TargetMode="External"/><Relationship Id="rId761" Type="http://schemas.openxmlformats.org/officeDocument/2006/relationships/hyperlink" Target="https://fbref.com/en/comps/12/2016-2017/schedule/2016-2017-La-Liga-Scores-and-Fixtures" TargetMode="External"/><Relationship Id="rId859" Type="http://schemas.openxmlformats.org/officeDocument/2006/relationships/hyperlink" Target="https://fbref.com/en/comps/8/2015-2016/schedule/2015-2016-Champions-League-Scores-and-Fixtures" TargetMode="External"/><Relationship Id="rId1391" Type="http://schemas.openxmlformats.org/officeDocument/2006/relationships/hyperlink" Target="https://fbref.com/en/players/d70ce98e/Lionel-Messi" TargetMode="External"/><Relationship Id="rId1489" Type="http://schemas.openxmlformats.org/officeDocument/2006/relationships/hyperlink" Target="https://fbref.com/en/comps/12/2020-2021/schedule/2020-2021-La-Liga-Scores-and-Fixtures" TargetMode="External"/><Relationship Id="rId1696" Type="http://schemas.openxmlformats.org/officeDocument/2006/relationships/hyperlink" Target="https://fbref.com/en/players/5ab0ea87/Sergio-Busquets" TargetMode="External"/><Relationship Id="rId2235" Type="http://schemas.openxmlformats.org/officeDocument/2006/relationships/hyperlink" Target="https://fbref.com/en/squads/03c57e2b/2023-2024/Osasuna-Stats" TargetMode="External"/><Relationship Id="rId2442" Type="http://schemas.openxmlformats.org/officeDocument/2006/relationships/hyperlink" Target="https://fbref.com/en/matches/3cbf37f8/Barcelona-Paris-Saint-Germain-April-16-2024-Champions-League" TargetMode="External"/><Relationship Id="rId207" Type="http://schemas.openxmlformats.org/officeDocument/2006/relationships/hyperlink" Target="https://fbref.com/en/comps/12/2015-2016/schedule/2015-2016-La-Liga-Scores-and-Fixtures" TargetMode="External"/><Relationship Id="rId414" Type="http://schemas.openxmlformats.org/officeDocument/2006/relationships/hyperlink" Target="https://fbref.com/en/comps/569/2017-2018/schedule/2017-2018-Copa-del-Rey-Scores-and-Fixtures" TargetMode="External"/><Relationship Id="rId621" Type="http://schemas.openxmlformats.org/officeDocument/2006/relationships/hyperlink" Target="https://fbref.com/en/players/d70ce98e/Lionel-Messi" TargetMode="External"/><Relationship Id="rId1044" Type="http://schemas.openxmlformats.org/officeDocument/2006/relationships/hyperlink" Target="https://fbref.com/en/comps/12/2018-2019/schedule/2018-2019-La-Liga-Scores-and-Fixtures" TargetMode="External"/><Relationship Id="rId1251" Type="http://schemas.openxmlformats.org/officeDocument/2006/relationships/hyperlink" Target="https://fbref.com/en/players/d70ce98e/Lionel-Messi" TargetMode="External"/><Relationship Id="rId1349" Type="http://schemas.openxmlformats.org/officeDocument/2006/relationships/hyperlink" Target="https://fbref.com/en/comps/12/2019-2020/schedule/2019-2020-La-Liga-Scores-and-Fixtures" TargetMode="External"/><Relationship Id="rId2302" Type="http://schemas.openxmlformats.org/officeDocument/2006/relationships/hyperlink" Target="https://fbref.com/en/matches/01f34256/Rayo-Vallecano-Barcelona-November-25-2023-La-Liga" TargetMode="External"/><Relationship Id="rId2747" Type="http://schemas.openxmlformats.org/officeDocument/2006/relationships/hyperlink" Target="https://fbref.com/en/matches/4b3ea62f/Barcelona-Internazionale-April-30-2025-Champions-League" TargetMode="External"/><Relationship Id="rId719" Type="http://schemas.openxmlformats.org/officeDocument/2006/relationships/hyperlink" Target="https://fbref.com/en/squads/b81aa4fa/2016-2017/Celtic-Stats" TargetMode="External"/><Relationship Id="rId926" Type="http://schemas.openxmlformats.org/officeDocument/2006/relationships/hyperlink" Target="https://fbref.com/en/players/5ab0ea87/Sergio-Busquets" TargetMode="External"/><Relationship Id="rId1111" Type="http://schemas.openxmlformats.org/officeDocument/2006/relationships/hyperlink" Target="https://fbref.com/en/players/6f51e382/Marc-Andre-ter-Stegen" TargetMode="External"/><Relationship Id="rId1556" Type="http://schemas.openxmlformats.org/officeDocument/2006/relationships/hyperlink" Target="https://fbref.com/en/players/5ab0ea87/Sergio-Busquets" TargetMode="External"/><Relationship Id="rId1763" Type="http://schemas.openxmlformats.org/officeDocument/2006/relationships/hyperlink" Target="https://fbref.com/en/comps/12/2021-2022/schedule/2021-2022-La-Liga-Scores-and-Fixtures" TargetMode="External"/><Relationship Id="rId1970" Type="http://schemas.openxmlformats.org/officeDocument/2006/relationships/hyperlink" Target="https://fbref.com/en/squads/ad2be733/2022-2023/Sevilla-Stats" TargetMode="External"/><Relationship Id="rId2607" Type="http://schemas.openxmlformats.org/officeDocument/2006/relationships/hyperlink" Target="https://fbref.com/en/matches/d1a68226/Barbastro-Barcelona-January-4-2025-Copa-del-Rey" TargetMode="External"/><Relationship Id="rId55" Type="http://schemas.openxmlformats.org/officeDocument/2006/relationships/hyperlink" Target="https://fbref.com/en/comps/12/2015-2016/schedule/2015-2016-La-Liga-Scores-and-Fixtures" TargetMode="External"/><Relationship Id="rId1209" Type="http://schemas.openxmlformats.org/officeDocument/2006/relationships/hyperlink" Target="https://fbref.com/en/comps/12/2019-2020/schedule/2019-2020-La-Liga-Scores-and-Fixtures" TargetMode="External"/><Relationship Id="rId1416" Type="http://schemas.openxmlformats.org/officeDocument/2006/relationships/hyperlink" Target="https://fbref.com/en/players/d70ce98e/Lionel-Messi" TargetMode="External"/><Relationship Id="rId1623" Type="http://schemas.openxmlformats.org/officeDocument/2006/relationships/hyperlink" Target="https://fbref.com/en/comps/12/2020-2021/schedule/2020-2021-La-Liga-Scores-and-Fixtures" TargetMode="External"/><Relationship Id="rId1830" Type="http://schemas.openxmlformats.org/officeDocument/2006/relationships/hyperlink" Target="https://fbref.com/en/squads/2b390eca/2021-2022/Athletic-Club-Stats" TargetMode="External"/><Relationship Id="rId1928" Type="http://schemas.openxmlformats.org/officeDocument/2006/relationships/hyperlink" Target="https://fbref.com/en/comps/12/2021-2022/schedule/2021-2022-La-Liga-Scores-and-Fixtures" TargetMode="External"/><Relationship Id="rId2092" Type="http://schemas.openxmlformats.org/officeDocument/2006/relationships/hyperlink" Target="https://fbref.com/en/matches/05df662a/Girona-Barcelona-January-28-2023-La-Liga" TargetMode="External"/><Relationship Id="rId271" Type="http://schemas.openxmlformats.org/officeDocument/2006/relationships/hyperlink" Target="https://fbref.com/en/matches/fc9a3cfc/Barcelona-Eibar-May-21-2017-La-Liga" TargetMode="External"/><Relationship Id="rId2397" Type="http://schemas.openxmlformats.org/officeDocument/2006/relationships/hyperlink" Target="https://fbref.com/en/matches/f0d1a7a8/Napoli-Barcelona-February-21-2024-Champions-League" TargetMode="External"/><Relationship Id="rId131" Type="http://schemas.openxmlformats.org/officeDocument/2006/relationships/hyperlink" Target="https://fbref.com/en/players/d70ce98e/Lionel-Messi" TargetMode="External"/><Relationship Id="rId369" Type="http://schemas.openxmlformats.org/officeDocument/2006/relationships/hyperlink" Target="https://fbref.com/en/matches/ce38f328/Leganes-Barcelona-November-18-2017-La-Liga" TargetMode="External"/><Relationship Id="rId576" Type="http://schemas.openxmlformats.org/officeDocument/2006/relationships/hyperlink" Target="https://fbref.com/en/players/d70ce98e/Lionel-Messi" TargetMode="External"/><Relationship Id="rId783" Type="http://schemas.openxmlformats.org/officeDocument/2006/relationships/hyperlink" Target="https://fbref.com/en/players/d70ce98e/Lionel-Messi" TargetMode="External"/><Relationship Id="rId990" Type="http://schemas.openxmlformats.org/officeDocument/2006/relationships/hyperlink" Target="https://fbref.com/en/squads/f25da7fb/2018-2019/Celta-Vigo-Stats" TargetMode="External"/><Relationship Id="rId2257" Type="http://schemas.openxmlformats.org/officeDocument/2006/relationships/hyperlink" Target="https://fbref.com/en/matches/c5fbae8a/Barcelona-Sevilla-September-29-2023-La-Liga" TargetMode="External"/><Relationship Id="rId2464" Type="http://schemas.openxmlformats.org/officeDocument/2006/relationships/hyperlink" Target="https://fbref.com/en/comps/12/2023-2024/schedule/2023-2024-La-Liga-Scores-and-Fixtures" TargetMode="External"/><Relationship Id="rId2671" Type="http://schemas.openxmlformats.org/officeDocument/2006/relationships/hyperlink" Target="https://fbref.com/en/players/3423f250/Raphinha" TargetMode="External"/><Relationship Id="rId229" Type="http://schemas.openxmlformats.org/officeDocument/2006/relationships/hyperlink" Target="https://fbref.com/en/squads/18bb7c10/2015-2016/Arsenal-Stats" TargetMode="External"/><Relationship Id="rId436" Type="http://schemas.openxmlformats.org/officeDocument/2006/relationships/hyperlink" Target="https://fbref.com/en/comps/12/2017-2018/schedule/2017-2018-La-Liga-Scores-and-Fixtures" TargetMode="External"/><Relationship Id="rId643" Type="http://schemas.openxmlformats.org/officeDocument/2006/relationships/hyperlink" Target="https://fbref.com/en/comps/12/2016-2017/schedule/2016-2017-La-Liga-Scores-and-Fixtures" TargetMode="External"/><Relationship Id="rId1066" Type="http://schemas.openxmlformats.org/officeDocument/2006/relationships/hyperlink" Target="https://fbref.com/en/players/d70ce98e/Lionel-Messi" TargetMode="External"/><Relationship Id="rId1273" Type="http://schemas.openxmlformats.org/officeDocument/2006/relationships/hyperlink" Target="https://fbref.com/en/comps/12/2019-2020/schedule/2019-2020-La-Liga-Scores-and-Fixtures" TargetMode="External"/><Relationship Id="rId1480" Type="http://schemas.openxmlformats.org/officeDocument/2006/relationships/hyperlink" Target="https://fbref.com/en/squads/03c57e2b/2020-2021/Osasuna-Stats" TargetMode="External"/><Relationship Id="rId2117" Type="http://schemas.openxmlformats.org/officeDocument/2006/relationships/hyperlink" Target="https://fbref.com/en/matches/c3d1d09b/Barcelona-Cadiz-February-19-2023-La-Liga" TargetMode="External"/><Relationship Id="rId2324" Type="http://schemas.openxmlformats.org/officeDocument/2006/relationships/hyperlink" Target="https://fbref.com/en/comps/8/2023-2024/schedule/2023-2024-Champions-League-Scores-and-Fixtures" TargetMode="External"/><Relationship Id="rId2769" Type="http://schemas.openxmlformats.org/officeDocument/2006/relationships/hyperlink" Target="https://fbref.com/en/comps/12/2024-2025/schedule/2024-2025-La-Liga-Scores-and-Fixtures" TargetMode="External"/><Relationship Id="rId850" Type="http://schemas.openxmlformats.org/officeDocument/2006/relationships/hyperlink" Target="https://fbref.com/en/comps/8/2015-2016/schedule/2015-2016-Champions-League-Scores-and-Fixtures" TargetMode="External"/><Relationship Id="rId948" Type="http://schemas.openxmlformats.org/officeDocument/2006/relationships/hyperlink" Target="https://fbref.com/en/comps/12/2018-2019/schedule/2018-2019-La-Liga-Scores-and-Fixtures" TargetMode="External"/><Relationship Id="rId1133" Type="http://schemas.openxmlformats.org/officeDocument/2006/relationships/hyperlink" Target="https://fbref.com/en/comps/8/2018-2019/schedule/2018-2019-Champions-League-Scores-and-Fixtures" TargetMode="External"/><Relationship Id="rId1578" Type="http://schemas.openxmlformats.org/officeDocument/2006/relationships/hyperlink" Target="https://fbref.com/en/comps/569/2020-2021/schedule/2020-2021-Copa-del-Rey-Scores-and-Fixtures" TargetMode="External"/><Relationship Id="rId1785" Type="http://schemas.openxmlformats.org/officeDocument/2006/relationships/hyperlink" Target="https://fbref.com/en/squads/fc536746/2021-2022/Real-Betis-Stats" TargetMode="External"/><Relationship Id="rId1992" Type="http://schemas.openxmlformats.org/officeDocument/2006/relationships/hyperlink" Target="https://fbref.com/en/matches/5e73ad1a/Mallorca-Barcelona-October-1-2022-La-Liga" TargetMode="External"/><Relationship Id="rId2531" Type="http://schemas.openxmlformats.org/officeDocument/2006/relationships/hyperlink" Target="https://fbref.com/en/players/3423f250/Raphinha" TargetMode="External"/><Relationship Id="rId2629" Type="http://schemas.openxmlformats.org/officeDocument/2006/relationships/hyperlink" Target="https://fbref.com/en/comps/12/2024-2025/schedule/2024-2025-La-Liga-Scores-and-Fixtures" TargetMode="External"/><Relationship Id="rId77" Type="http://schemas.openxmlformats.org/officeDocument/2006/relationships/hyperlink" Target="https://fbref.com/en/squads/6858a1d3/2015-2016/Villanovense-Stats" TargetMode="External"/><Relationship Id="rId503" Type="http://schemas.openxmlformats.org/officeDocument/2006/relationships/hyperlink" Target="https://fbref.com/en/comps/12/2017-2018/schedule/2017-2018-La-Liga-Scores-and-Fixtures" TargetMode="External"/><Relationship Id="rId710" Type="http://schemas.openxmlformats.org/officeDocument/2006/relationships/hyperlink" Target="https://fbref.com/en/comps/569/2016-2017/schedule/2016-2017-Copa-del-Rey-Scores-and-Fixtures" TargetMode="External"/><Relationship Id="rId808" Type="http://schemas.openxmlformats.org/officeDocument/2006/relationships/hyperlink" Target="https://fbref.com/en/players/cfd65a29/Andres-Iniesta" TargetMode="External"/><Relationship Id="rId1340" Type="http://schemas.openxmlformats.org/officeDocument/2006/relationships/hyperlink" Target="https://fbref.com/en/squads/d48ad4ff/2019-2020/Napoli-Stats" TargetMode="External"/><Relationship Id="rId1438" Type="http://schemas.openxmlformats.org/officeDocument/2006/relationships/hyperlink" Target="https://fbref.com/en/comps/8/2020-2021/schedule/2020-2021-Champions-League-Scores-and-Fixtures" TargetMode="External"/><Relationship Id="rId1645" Type="http://schemas.openxmlformats.org/officeDocument/2006/relationships/hyperlink" Target="https://fbref.com/en/squads/2b390eca/2020-2021/Athletic-Club-Stats" TargetMode="External"/><Relationship Id="rId1200" Type="http://schemas.openxmlformats.org/officeDocument/2006/relationships/hyperlink" Target="https://fbref.com/en/squads/7848bd64/2019-2020/Getafe-Stats" TargetMode="External"/><Relationship Id="rId1852" Type="http://schemas.openxmlformats.org/officeDocument/2006/relationships/hyperlink" Target="https://fbref.com/en/matches/368c0ef5/Valencia-Barcelona-February-20-2022-La-Liga" TargetMode="External"/><Relationship Id="rId1505" Type="http://schemas.openxmlformats.org/officeDocument/2006/relationships/hyperlink" Target="https://fbref.com/en/squads/e31d1cd9/2020-2021/Real-Sociedad-Stats" TargetMode="External"/><Relationship Id="rId1712" Type="http://schemas.openxmlformats.org/officeDocument/2006/relationships/hyperlink" Target="https://fbref.com/en/matches/fadbd5f6/Cadiz-Barcelona-September-23-2021-La-Liga" TargetMode="External"/><Relationship Id="rId293" Type="http://schemas.openxmlformats.org/officeDocument/2006/relationships/hyperlink" Target="https://fbref.com/en/squads/fc536746/2017-2018/Real-Betis-Stats" TargetMode="External"/><Relationship Id="rId2181" Type="http://schemas.openxmlformats.org/officeDocument/2006/relationships/hyperlink" Target="https://fbref.com/en/players/6f51e382/Marc-Andre-ter-Stegen" TargetMode="External"/><Relationship Id="rId153" Type="http://schemas.openxmlformats.org/officeDocument/2006/relationships/hyperlink" Target="https://fbref.com/en/squads/2b390eca/2015-2016/Athletic-Club-Stats" TargetMode="External"/><Relationship Id="rId360" Type="http://schemas.openxmlformats.org/officeDocument/2006/relationships/hyperlink" Target="https://fbref.com/en/comps/8/2017-2018/schedule/2017-2018-Champions-League-Scores-and-Fixtures" TargetMode="External"/><Relationship Id="rId598" Type="http://schemas.openxmlformats.org/officeDocument/2006/relationships/hyperlink" Target="https://fbref.com/en/comps/12/2016-2017/schedule/2016-2017-La-Liga-Scores-and-Fixtures" TargetMode="External"/><Relationship Id="rId2041" Type="http://schemas.openxmlformats.org/officeDocument/2006/relationships/hyperlink" Target="https://fbref.com/en/players/adfc9123/Gerard-Pique" TargetMode="External"/><Relationship Id="rId2279" Type="http://schemas.openxmlformats.org/officeDocument/2006/relationships/hyperlink" Target="https://fbref.com/en/comps/8/2023-2024/schedule/2023-2024-Champions-League-Scores-and-Fixtures" TargetMode="External"/><Relationship Id="rId2486" Type="http://schemas.openxmlformats.org/officeDocument/2006/relationships/hyperlink" Target="https://fbref.com/en/players/6f51e382/Marc-Andre-ter-Stegen" TargetMode="External"/><Relationship Id="rId2693" Type="http://schemas.openxmlformats.org/officeDocument/2006/relationships/hyperlink" Target="https://fbref.com/en/comps/12/2024-2025/schedule/2024-2025-La-Liga-Scores-and-Fixtures" TargetMode="External"/><Relationship Id="rId220" Type="http://schemas.openxmlformats.org/officeDocument/2006/relationships/hyperlink" Target="https://fbref.com/en/players/d70ce98e/Lionel-Messi" TargetMode="External"/><Relationship Id="rId458" Type="http://schemas.openxmlformats.org/officeDocument/2006/relationships/hyperlink" Target="https://fbref.com/en/matches/d5e89762/Valencia-Barcelona-February-8-2018-Copa-del-Rey" TargetMode="External"/><Relationship Id="rId665" Type="http://schemas.openxmlformats.org/officeDocument/2006/relationships/hyperlink" Target="https://fbref.com/en/comps/569/2016-2017/schedule/2016-2017-Copa-del-Rey-Scores-and-Fixtures" TargetMode="External"/><Relationship Id="rId872" Type="http://schemas.openxmlformats.org/officeDocument/2006/relationships/hyperlink" Target="https://fbref.com/en/matches/262193b3/Valladolid-Barcelona-August-25-2018-La-Liga" TargetMode="External"/><Relationship Id="rId1088" Type="http://schemas.openxmlformats.org/officeDocument/2006/relationships/hyperlink" Target="https://fbref.com/en/comps/12/2018-2019/schedule/2018-2019-La-Liga-Scores-and-Fixtures" TargetMode="External"/><Relationship Id="rId1295" Type="http://schemas.openxmlformats.org/officeDocument/2006/relationships/hyperlink" Target="https://fbref.com/en/squads/a0435291/2019-2020/Granada-Stats" TargetMode="External"/><Relationship Id="rId2139" Type="http://schemas.openxmlformats.org/officeDocument/2006/relationships/hyperlink" Target="https://fbref.com/en/comps/12/2022-2023/schedule/2022-2023-La-Liga-Scores-and-Fixtures" TargetMode="External"/><Relationship Id="rId2346" Type="http://schemas.openxmlformats.org/officeDocument/2006/relationships/hyperlink" Target="https://fbref.com/en/players/2bef2bca/Ronald-Araujo" TargetMode="External"/><Relationship Id="rId2553" Type="http://schemas.openxmlformats.org/officeDocument/2006/relationships/hyperlink" Target="https://fbref.com/en/comps/12/2024-2025/schedule/2024-2025-La-Liga-Scores-and-Fixtures" TargetMode="External"/><Relationship Id="rId2760" Type="http://schemas.openxmlformats.org/officeDocument/2006/relationships/hyperlink" Target="https://fbref.com/en/squads/d609edc0/2024-2025/Internazionale-Stats" TargetMode="External"/><Relationship Id="rId318" Type="http://schemas.openxmlformats.org/officeDocument/2006/relationships/hyperlink" Target="https://fbref.com/en/squads/bea5c710/2017-2018/Eibar-Stats" TargetMode="External"/><Relationship Id="rId525" Type="http://schemas.openxmlformats.org/officeDocument/2006/relationships/hyperlink" Target="https://fbref.com/en/squads/cf74a709/2017-2018/Roma-Stats" TargetMode="External"/><Relationship Id="rId732" Type="http://schemas.openxmlformats.org/officeDocument/2006/relationships/hyperlink" Target="https://fbref.com/en/matches/0ac19e75/Sevilla-Barcelona-November-6-2016-La-Liga" TargetMode="External"/><Relationship Id="rId1155" Type="http://schemas.openxmlformats.org/officeDocument/2006/relationships/hyperlink" Target="https://fbref.com/en/squads/bea5c710/2018-2019/Eibar-Stats" TargetMode="External"/><Relationship Id="rId1362" Type="http://schemas.openxmlformats.org/officeDocument/2006/relationships/hyperlink" Target="https://fbref.com/en/matches/b88c004c/Sevilla-Barcelona-June-19-2020-La-Liga" TargetMode="External"/><Relationship Id="rId2206" Type="http://schemas.openxmlformats.org/officeDocument/2006/relationships/hyperlink" Target="https://fbref.com/en/players/335fa267/Sergi-Roberto" TargetMode="External"/><Relationship Id="rId2413" Type="http://schemas.openxmlformats.org/officeDocument/2006/relationships/hyperlink" Target="https://fbref.com/en/comps/12/2023-2024/schedule/2023-2024-La-Liga-Scores-and-Fixtures" TargetMode="External"/><Relationship Id="rId2620" Type="http://schemas.openxmlformats.org/officeDocument/2006/relationships/hyperlink" Target="https://fbref.com/en/squads/53a2f082/2024-2025/Real-Madrid-Stats" TargetMode="External"/><Relationship Id="rId99" Type="http://schemas.openxmlformats.org/officeDocument/2006/relationships/hyperlink" Target="https://fbref.com/en/comps/8/2015-2016/schedule/2015-2016-Champions-League-Scores-and-Fixtures" TargetMode="External"/><Relationship Id="rId1015" Type="http://schemas.openxmlformats.org/officeDocument/2006/relationships/hyperlink" Target="https://fbref.com/en/squads/7c6f2c78/2018-2019/Leganes-Stats" TargetMode="External"/><Relationship Id="rId1222" Type="http://schemas.openxmlformats.org/officeDocument/2006/relationships/hyperlink" Target="https://fbref.com/en/matches/7f3e94c6/Barcelona-Valladolid-October-29-2019-La-Liga" TargetMode="External"/><Relationship Id="rId1667" Type="http://schemas.openxmlformats.org/officeDocument/2006/relationships/hyperlink" Target="https://fbref.com/en/matches/820b4053/Barcelona-Atletico-Madrid-May-8-2021-La-Liga" TargetMode="External"/><Relationship Id="rId1874" Type="http://schemas.openxmlformats.org/officeDocument/2006/relationships/hyperlink" Target="https://fbref.com/en/comps/19/2021-2022/schedule/2021-2022-Europa-League-Scores-and-Fixtures" TargetMode="External"/><Relationship Id="rId2718" Type="http://schemas.openxmlformats.org/officeDocument/2006/relationships/hyperlink" Target="https://fbref.com/en/comps/8/2024-2025/schedule/2024-2025-Champions-League-Scores-and-Fixtures" TargetMode="External"/><Relationship Id="rId1527" Type="http://schemas.openxmlformats.org/officeDocument/2006/relationships/hyperlink" Target="https://fbref.com/en/matches/31a74d4f/Athletic-Club-Barcelona-January-6-2021-La-Liga" TargetMode="External"/><Relationship Id="rId1734" Type="http://schemas.openxmlformats.org/officeDocument/2006/relationships/hyperlink" Target="https://fbref.com/en/comps/12/2021-2022/schedule/2021-2022-La-Liga-Scores-and-Fixtures" TargetMode="External"/><Relationship Id="rId1941" Type="http://schemas.openxmlformats.org/officeDocument/2006/relationships/hyperlink" Target="https://fbref.com/en/players/4601e194/Jordi-Alba" TargetMode="External"/><Relationship Id="rId26" Type="http://schemas.openxmlformats.org/officeDocument/2006/relationships/hyperlink" Target="https://fbref.com/en/comps/12/2015-2016/schedule/2015-2016-La-Liga-Scores-and-Fixtures" TargetMode="External"/><Relationship Id="rId175" Type="http://schemas.openxmlformats.org/officeDocument/2006/relationships/hyperlink" Target="https://fbref.com/en/comps/569/2015-2016/schedule/2015-2016-Copa-del-Rey-Scores-and-Fixtures" TargetMode="External"/><Relationship Id="rId1801" Type="http://schemas.openxmlformats.org/officeDocument/2006/relationships/hyperlink" Target="https://fbref.com/en/players/5ab0ea87/Sergio-Busquets" TargetMode="External"/><Relationship Id="rId382" Type="http://schemas.openxmlformats.org/officeDocument/2006/relationships/hyperlink" Target="https://fbref.com/en/squads/dcc91a7b/2017-2018/Valencia-Stats" TargetMode="External"/><Relationship Id="rId687" Type="http://schemas.openxmlformats.org/officeDocument/2006/relationships/hyperlink" Target="https://fbref.com/en/comps/569/2016-2017/schedule/2016-2017-Copa-del-Rey-Scores-and-Fixtures" TargetMode="External"/><Relationship Id="rId2063" Type="http://schemas.openxmlformats.org/officeDocument/2006/relationships/hyperlink" Target="https://fbref.com/en/comps/12/2022-2023/schedule/2022-2023-La-Liga-Scores-and-Fixtures" TargetMode="External"/><Relationship Id="rId2270" Type="http://schemas.openxmlformats.org/officeDocument/2006/relationships/hyperlink" Target="https://fbref.com/en/squads/a0435291/2023-2024/Granada-Stats" TargetMode="External"/><Relationship Id="rId2368" Type="http://schemas.openxmlformats.org/officeDocument/2006/relationships/hyperlink" Target="https://fbref.com/en/comps/569/2023-2024/schedule/2023-2024-Copa-del-Rey-Scores-and-Fixtures" TargetMode="External"/><Relationship Id="rId242" Type="http://schemas.openxmlformats.org/officeDocument/2006/relationships/hyperlink" Target="https://fbref.com/en/comps/8/2016-2017/schedule/2016-2017-Champions-League-Scores-and-Fixtures" TargetMode="External"/><Relationship Id="rId894" Type="http://schemas.openxmlformats.org/officeDocument/2006/relationships/hyperlink" Target="https://fbref.com/en/comps/12/2018-2019/schedule/2018-2019-La-Liga-Scores-and-Fixtures" TargetMode="External"/><Relationship Id="rId1177" Type="http://schemas.openxmlformats.org/officeDocument/2006/relationships/hyperlink" Target="https://fbref.com/en/matches/ef4e0c0f/Barcelona-Valencia-September-14-2019-La-Liga" TargetMode="External"/><Relationship Id="rId2130" Type="http://schemas.openxmlformats.org/officeDocument/2006/relationships/hyperlink" Target="https://fbref.com/en/squads/78ecf4bb/2022-2023/Almeria-Stats" TargetMode="External"/><Relationship Id="rId2575" Type="http://schemas.openxmlformats.org/officeDocument/2006/relationships/hyperlink" Target="https://fbref.com/en/squads/fb08dbb3/2024-2025/Brest-Stats" TargetMode="External"/><Relationship Id="rId102" Type="http://schemas.openxmlformats.org/officeDocument/2006/relationships/hyperlink" Target="https://fbref.com/en/players/d70ce98e/Lionel-Messi" TargetMode="External"/><Relationship Id="rId547" Type="http://schemas.openxmlformats.org/officeDocument/2006/relationships/hyperlink" Target="https://fbref.com/en/comps/12/2017-2018/schedule/2017-2018-La-Liga-Scores-and-Fixtures" TargetMode="External"/><Relationship Id="rId754" Type="http://schemas.openxmlformats.org/officeDocument/2006/relationships/hyperlink" Target="https://fbref.com/en/squads/2a60ed82/2016-2017/Deportivo-La-Coruna-Stats" TargetMode="External"/><Relationship Id="rId961" Type="http://schemas.openxmlformats.org/officeDocument/2006/relationships/hyperlink" Target="https://fbref.com/en/players/d70ce98e/Lionel-Messi" TargetMode="External"/><Relationship Id="rId1384" Type="http://schemas.openxmlformats.org/officeDocument/2006/relationships/hyperlink" Target="https://fbref.com/en/comps/12/2019-2020/schedule/2019-2020-La-Liga-Scores-and-Fixtures" TargetMode="External"/><Relationship Id="rId1591" Type="http://schemas.openxmlformats.org/officeDocument/2006/relationships/hyperlink" Target="https://fbref.com/en/players/d70ce98e/Lionel-Messi" TargetMode="External"/><Relationship Id="rId1689" Type="http://schemas.openxmlformats.org/officeDocument/2006/relationships/hyperlink" Target="https://fbref.com/en/comps/12/2021-2022/schedule/2021-2022-La-Liga-Scores-and-Fixtures" TargetMode="External"/><Relationship Id="rId2228" Type="http://schemas.openxmlformats.org/officeDocument/2006/relationships/hyperlink" Target="https://fbref.com/en/comps/12/2023-2024/schedule/2023-2024-La-Liga-Scores-and-Fixtures" TargetMode="External"/><Relationship Id="rId2435" Type="http://schemas.openxmlformats.org/officeDocument/2006/relationships/hyperlink" Target="https://fbref.com/en/squads/e2d8892c/2023-2024/Paris-Saint-Germain-Stats" TargetMode="External"/><Relationship Id="rId2642" Type="http://schemas.openxmlformats.org/officeDocument/2006/relationships/hyperlink" Target="https://fbref.com/en/matches/7fd1f0e9/Barcelona-Atalanta-January-29-2025-Champions-League" TargetMode="External"/><Relationship Id="rId90" Type="http://schemas.openxmlformats.org/officeDocument/2006/relationships/hyperlink" Target="https://fbref.com/en/comps/12/2015-2016/schedule/2015-2016-La-Liga-Scores-and-Fixtures" TargetMode="External"/><Relationship Id="rId407" Type="http://schemas.openxmlformats.org/officeDocument/2006/relationships/hyperlink" Target="https://fbref.com/en/players/cfd65a29/Andres-Iniesta" TargetMode="External"/><Relationship Id="rId614" Type="http://schemas.openxmlformats.org/officeDocument/2006/relationships/hyperlink" Target="https://fbref.com/en/comps/12/2016-2017/schedule/2016-2017-La-Liga-Scores-and-Fixtures" TargetMode="External"/><Relationship Id="rId821" Type="http://schemas.openxmlformats.org/officeDocument/2006/relationships/hyperlink" Target="https://fbref.com/en/matches/2de83512/Granada-Barcelona-May-14-2016-La-Liga" TargetMode="External"/><Relationship Id="rId1037" Type="http://schemas.openxmlformats.org/officeDocument/2006/relationships/hyperlink" Target="https://fbref.com/en/matches/c6e10b03/El-Clasico-Barcelona-Real-Madrid-February-6-2019-Copa-del-Rey" TargetMode="External"/><Relationship Id="rId1244" Type="http://schemas.openxmlformats.org/officeDocument/2006/relationships/hyperlink" Target="https://fbref.com/en/comps/12/2019-2020/schedule/2019-2020-La-Liga-Scores-and-Fixtures" TargetMode="External"/><Relationship Id="rId1451" Type="http://schemas.openxmlformats.org/officeDocument/2006/relationships/hyperlink" Target="https://fbref.com/en/players/d70ce98e/Lionel-Messi" TargetMode="External"/><Relationship Id="rId1896" Type="http://schemas.openxmlformats.org/officeDocument/2006/relationships/hyperlink" Target="https://fbref.com/en/players/5ab0ea87/Sergio-Busquets" TargetMode="External"/><Relationship Id="rId2502" Type="http://schemas.openxmlformats.org/officeDocument/2006/relationships/hyperlink" Target="https://fbref.com/en/matches/f166ffc9/Girona-Barcelona-September-15-2024-La-Liga" TargetMode="External"/><Relationship Id="rId919" Type="http://schemas.openxmlformats.org/officeDocument/2006/relationships/hyperlink" Target="https://fbref.com/en/comps/12/2018-2019/schedule/2018-2019-La-Liga-Scores-and-Fixtures" TargetMode="External"/><Relationship Id="rId1104" Type="http://schemas.openxmlformats.org/officeDocument/2006/relationships/hyperlink" Target="https://fbref.com/en/comps/8/2018-2019/schedule/2018-2019-Champions-League-Scores-and-Fixtures" TargetMode="External"/><Relationship Id="rId1311" Type="http://schemas.openxmlformats.org/officeDocument/2006/relationships/hyperlink" Target="https://fbref.com/en/players/d70ce98e/Lionel-Messi" TargetMode="External"/><Relationship Id="rId1549" Type="http://schemas.openxmlformats.org/officeDocument/2006/relationships/hyperlink" Target="https://fbref.com/en/comps/569/2020-2021/schedule/2020-2021-Copa-del-Rey-Scores-and-Fixtures" TargetMode="External"/><Relationship Id="rId1756" Type="http://schemas.openxmlformats.org/officeDocument/2006/relationships/hyperlink" Target="https://fbref.com/en/players/5ab0ea87/Sergio-Busquets" TargetMode="External"/><Relationship Id="rId1963" Type="http://schemas.openxmlformats.org/officeDocument/2006/relationships/hyperlink" Target="https://fbref.com/en/comps/12/2022-2023/schedule/2022-2023-La-Liga-Scores-and-Fixtures" TargetMode="External"/><Relationship Id="rId48" Type="http://schemas.openxmlformats.org/officeDocument/2006/relationships/hyperlink" Target="https://fbref.com/en/players/d70ce98e/Lionel-Messi" TargetMode="External"/><Relationship Id="rId1409" Type="http://schemas.openxmlformats.org/officeDocument/2006/relationships/hyperlink" Target="https://fbref.com/en/comps/8/2019-2020/schedule/2019-2020-Champions-League-Scores-and-Fixtures" TargetMode="External"/><Relationship Id="rId1616" Type="http://schemas.openxmlformats.org/officeDocument/2006/relationships/hyperlink" Target="https://fbref.com/en/players/d70ce98e/Lionel-Messi" TargetMode="External"/><Relationship Id="rId1823" Type="http://schemas.openxmlformats.org/officeDocument/2006/relationships/hyperlink" Target="https://fbref.com/en/comps/646/2021-2022/schedule/2022-Supercopa-de-Espana-Scores-and-Fixtures" TargetMode="External"/><Relationship Id="rId197" Type="http://schemas.openxmlformats.org/officeDocument/2006/relationships/hyperlink" Target="https://fbref.com/en/comps/12/2015-2016/schedule/2015-2016-La-Liga-Scores-and-Fixtures" TargetMode="External"/><Relationship Id="rId2085" Type="http://schemas.openxmlformats.org/officeDocument/2006/relationships/hyperlink" Target="https://fbref.com/en/squads/7848bd64/2022-2023/Getafe-Stats" TargetMode="External"/><Relationship Id="rId2292" Type="http://schemas.openxmlformats.org/officeDocument/2006/relationships/hyperlink" Target="https://fbref.com/en/matches/66e789bc/Shakhtar-Donetsk-Barcelona-November-7-2023-Champions-League" TargetMode="External"/><Relationship Id="rId264" Type="http://schemas.openxmlformats.org/officeDocument/2006/relationships/hyperlink" Target="https://fbref.com/en/squads/2a8183b3/2016-2017/Villarreal-Stats" TargetMode="External"/><Relationship Id="rId471" Type="http://schemas.openxmlformats.org/officeDocument/2006/relationships/hyperlink" Target="https://fbref.com/en/players/cfd65a29/Andres-Iniesta" TargetMode="External"/><Relationship Id="rId2152" Type="http://schemas.openxmlformats.org/officeDocument/2006/relationships/hyperlink" Target="https://fbref.com/en/matches/15bdf085/Elche-Barcelona-April-1-2023-La-Liga" TargetMode="External"/><Relationship Id="rId2597" Type="http://schemas.openxmlformats.org/officeDocument/2006/relationships/hyperlink" Target="https://fbref.com/en/matches/e7bdcc56/Barcelona-Leganes-December-15-2024-La-Liga" TargetMode="External"/><Relationship Id="rId124" Type="http://schemas.openxmlformats.org/officeDocument/2006/relationships/hyperlink" Target="https://fbref.com/en/comps/12/2015-2016/schedule/2015-2016-La-Liga-Scores-and-Fixtures" TargetMode="External"/><Relationship Id="rId569" Type="http://schemas.openxmlformats.org/officeDocument/2006/relationships/hyperlink" Target="https://fbref.com/en/comps/12/2016-2017/schedule/2016-2017-La-Liga-Scores-and-Fixtures" TargetMode="External"/><Relationship Id="rId776" Type="http://schemas.openxmlformats.org/officeDocument/2006/relationships/hyperlink" Target="https://fbref.com/en/comps/12/2016-2017/schedule/2016-2017-La-Liga-Scores-and-Fixtures" TargetMode="External"/><Relationship Id="rId983" Type="http://schemas.openxmlformats.org/officeDocument/2006/relationships/hyperlink" Target="https://fbref.com/en/comps/12/2018-2019/schedule/2018-2019-La-Liga-Scores-and-Fixtures" TargetMode="External"/><Relationship Id="rId1199" Type="http://schemas.openxmlformats.org/officeDocument/2006/relationships/hyperlink" Target="https://fbref.com/en/comps/12/2019-2020/schedule/2019-2020-La-Liga-Scores-and-Fixtures" TargetMode="External"/><Relationship Id="rId2457" Type="http://schemas.openxmlformats.org/officeDocument/2006/relationships/hyperlink" Target="https://fbref.com/en/matches/2857168f/Girona-Barcelona-May-4-2024-La-Liga" TargetMode="External"/><Relationship Id="rId2664" Type="http://schemas.openxmlformats.org/officeDocument/2006/relationships/hyperlink" Target="https://fbref.com/en/comps/12/2024-2025/schedule/2024-2025-La-Liga-Scores-and-Fixtures" TargetMode="External"/><Relationship Id="rId331" Type="http://schemas.openxmlformats.org/officeDocument/2006/relationships/hyperlink" Target="https://fbref.com/en/comps/12/2017-2018/schedule/2017-2018-La-Liga-Scores-and-Fixtures" TargetMode="External"/><Relationship Id="rId429" Type="http://schemas.openxmlformats.org/officeDocument/2006/relationships/hyperlink" Target="https://fbref.com/en/squads/e31d1cd9/2017-2018/Real-Sociedad-Stats" TargetMode="External"/><Relationship Id="rId636" Type="http://schemas.openxmlformats.org/officeDocument/2006/relationships/hyperlink" Target="https://fbref.com/en/squads/db3b9613/2016-2017/Atletico-Madrid-Stats" TargetMode="External"/><Relationship Id="rId1059" Type="http://schemas.openxmlformats.org/officeDocument/2006/relationships/hyperlink" Target="https://fbref.com/en/comps/12/2018-2019/schedule/2018-2019-La-Liga-Scores-and-Fixtures" TargetMode="External"/><Relationship Id="rId1266" Type="http://schemas.openxmlformats.org/officeDocument/2006/relationships/hyperlink" Target="https://fbref.com/en/players/89f951b5/Ivan-Rakitic" TargetMode="External"/><Relationship Id="rId1473" Type="http://schemas.openxmlformats.org/officeDocument/2006/relationships/hyperlink" Target="https://fbref.com/en/comps/8/2020-2021/schedule/2020-2021-Champions-League-Scores-and-Fixtures" TargetMode="External"/><Relationship Id="rId2012" Type="http://schemas.openxmlformats.org/officeDocument/2006/relationships/hyperlink" Target="https://fbref.com/en/matches/c1875f22/El-Clasico-Real-Madrid-Barcelona-October-16-2022-La-Liga" TargetMode="External"/><Relationship Id="rId2317" Type="http://schemas.openxmlformats.org/officeDocument/2006/relationships/hyperlink" Target="https://fbref.com/en/matches/36e35f1b/Barcelona-Girona-December-10-2023-La-Liga" TargetMode="External"/><Relationship Id="rId843" Type="http://schemas.openxmlformats.org/officeDocument/2006/relationships/hyperlink" Target="https://fbref.com/en/squads/dcc91a7b/2015-2016/Valencia-Stats" TargetMode="External"/><Relationship Id="rId1126" Type="http://schemas.openxmlformats.org/officeDocument/2006/relationships/hyperlink" Target="https://fbref.com/en/players/5ab0ea87/Sergio-Busquets" TargetMode="External"/><Relationship Id="rId1680" Type="http://schemas.openxmlformats.org/officeDocument/2006/relationships/hyperlink" Target="https://fbref.com/en/squads/f25da7fb/2020-2021/Celta-Vigo-Stats" TargetMode="External"/><Relationship Id="rId1778" Type="http://schemas.openxmlformats.org/officeDocument/2006/relationships/hyperlink" Target="https://fbref.com/en/comps/12/2021-2022/schedule/2021-2022-La-Liga-Scores-and-Fixtures" TargetMode="External"/><Relationship Id="rId1985" Type="http://schemas.openxmlformats.org/officeDocument/2006/relationships/hyperlink" Target="https://fbref.com/en/squads/054efa67/2022-2023/Bayern-Munich-Stats" TargetMode="External"/><Relationship Id="rId2524" Type="http://schemas.openxmlformats.org/officeDocument/2006/relationships/hyperlink" Target="https://fbref.com/en/comps/12/2024-2025/schedule/2024-2025-La-Liga-Scores-and-Fixtures" TargetMode="External"/><Relationship Id="rId2731" Type="http://schemas.openxmlformats.org/officeDocument/2006/relationships/hyperlink" Target="https://fbref.com/en/players/2bef2bca/Ronald-Araujo" TargetMode="External"/><Relationship Id="rId703" Type="http://schemas.openxmlformats.org/officeDocument/2006/relationships/hyperlink" Target="https://fbref.com/en/matches/9f326a77/Barcelona-Monchengladbach-December-6-2016-Champions-League" TargetMode="External"/><Relationship Id="rId910" Type="http://schemas.openxmlformats.org/officeDocument/2006/relationships/hyperlink" Target="https://fbref.com/en/squads/361ca564/2018-2019/Tottenham-Hotspur-Stats" TargetMode="External"/><Relationship Id="rId1333" Type="http://schemas.openxmlformats.org/officeDocument/2006/relationships/hyperlink" Target="https://fbref.com/en/comps/12/2019-2020/schedule/2019-2020-La-Liga-Scores-and-Fixtures" TargetMode="External"/><Relationship Id="rId1540" Type="http://schemas.openxmlformats.org/officeDocument/2006/relationships/hyperlink" Target="https://fbref.com/en/squads/e31d1cd9/2020-2021/Real-Sociedad-Stats" TargetMode="External"/><Relationship Id="rId1638" Type="http://schemas.openxmlformats.org/officeDocument/2006/relationships/hyperlink" Target="https://fbref.com/en/comps/12/2020-2021/schedule/2020-2021-La-Liga-Scores-and-Fixtures" TargetMode="External"/><Relationship Id="rId1400" Type="http://schemas.openxmlformats.org/officeDocument/2006/relationships/hyperlink" Target="https://fbref.com/en/squads/03c57e2b/2019-2020/Osasuna-Stats" TargetMode="External"/><Relationship Id="rId1845" Type="http://schemas.openxmlformats.org/officeDocument/2006/relationships/hyperlink" Target="https://fbref.com/en/squads/a8661628/2021-2022/Espanyol-Stats" TargetMode="External"/><Relationship Id="rId1705" Type="http://schemas.openxmlformats.org/officeDocument/2006/relationships/hyperlink" Target="https://fbref.com/en/squads/054efa67/2021-2022/Bayern-Munich-Stats" TargetMode="External"/><Relationship Id="rId1912" Type="http://schemas.openxmlformats.org/officeDocument/2006/relationships/hyperlink" Target="https://fbref.com/en/matches/e206a428/Barcelona-Cadiz-April-18-2022-La-Liga" TargetMode="External"/><Relationship Id="rId286" Type="http://schemas.openxmlformats.org/officeDocument/2006/relationships/hyperlink" Target="https://fbref.com/en/comps/646/2017-2018/schedule/2017-Supercopa-de-Espana-Scores-and-Fixtures" TargetMode="External"/><Relationship Id="rId493" Type="http://schemas.openxmlformats.org/officeDocument/2006/relationships/hyperlink" Target="https://fbref.com/en/comps/12/2017-2018/schedule/2017-2018-La-Liga-Scores-and-Fixtures" TargetMode="External"/><Relationship Id="rId2174" Type="http://schemas.openxmlformats.org/officeDocument/2006/relationships/hyperlink" Target="https://fbref.com/en/comps/12/2022-2023/schedule/2022-2023-La-Liga-Scores-and-Fixtures" TargetMode="External"/><Relationship Id="rId2381" Type="http://schemas.openxmlformats.org/officeDocument/2006/relationships/hyperlink" Target="https://fbref.com/en/players/2bef2bca/Ronald-Araujo" TargetMode="External"/><Relationship Id="rId146" Type="http://schemas.openxmlformats.org/officeDocument/2006/relationships/hyperlink" Target="https://fbref.com/en/matches/a7fda58d/Espanyol-Barcelona-January-13-2016-Copa-del-Rey" TargetMode="External"/><Relationship Id="rId353" Type="http://schemas.openxmlformats.org/officeDocument/2006/relationships/hyperlink" Target="https://fbref.com/en/squads/ab0dc306/2017-2018/Real-Murcia-Stats" TargetMode="External"/><Relationship Id="rId560" Type="http://schemas.openxmlformats.org/officeDocument/2006/relationships/hyperlink" Target="https://fbref.com/en/players/cfd65a29/Andres-Iniesta" TargetMode="External"/><Relationship Id="rId798" Type="http://schemas.openxmlformats.org/officeDocument/2006/relationships/hyperlink" Target="https://fbref.com/en/players/d70ce98e/Lionel-Messi" TargetMode="External"/><Relationship Id="rId1190" Type="http://schemas.openxmlformats.org/officeDocument/2006/relationships/hyperlink" Target="https://fbref.com/en/squads/a0435291/2019-2020/Granada-Stats" TargetMode="External"/><Relationship Id="rId2034" Type="http://schemas.openxmlformats.org/officeDocument/2006/relationships/hyperlink" Target="https://fbref.com/en/comps/12/2022-2023/schedule/2022-2023-La-Liga-Scores-and-Fixtures" TargetMode="External"/><Relationship Id="rId2241" Type="http://schemas.openxmlformats.org/officeDocument/2006/relationships/hyperlink" Target="https://fbref.com/en/players/6f51e382/Marc-Andre-ter-Stegen" TargetMode="External"/><Relationship Id="rId2479" Type="http://schemas.openxmlformats.org/officeDocument/2006/relationships/hyperlink" Target="https://fbref.com/en/comps/12/2023-2024/schedule/2023-2024-La-Liga-Scores-and-Fixtures" TargetMode="External"/><Relationship Id="rId2686" Type="http://schemas.openxmlformats.org/officeDocument/2006/relationships/hyperlink" Target="https://fbref.com/en/players/1bacc518/Frenkie-de-Jong" TargetMode="External"/><Relationship Id="rId213" Type="http://schemas.openxmlformats.org/officeDocument/2006/relationships/hyperlink" Target="https://fbref.com/en/comps/12/2015-2016/schedule/2015-2016-La-Liga-Scores-and-Fixtures" TargetMode="External"/><Relationship Id="rId420" Type="http://schemas.openxmlformats.org/officeDocument/2006/relationships/hyperlink" Target="https://fbref.com/en/squads/9800b6a1/2017-2018/Levante-Stats" TargetMode="External"/><Relationship Id="rId658" Type="http://schemas.openxmlformats.org/officeDocument/2006/relationships/hyperlink" Target="https://fbref.com/en/players/d70ce98e/Lionel-Messi" TargetMode="External"/><Relationship Id="rId865" Type="http://schemas.openxmlformats.org/officeDocument/2006/relationships/hyperlink" Target="https://fbref.com/en/squads/ad2be733/2018-2019/Sevilla-Stats" TargetMode="External"/><Relationship Id="rId1050" Type="http://schemas.openxmlformats.org/officeDocument/2006/relationships/hyperlink" Target="https://fbref.com/en/squads/17859612/2018-2019/Valladolid-Stats" TargetMode="External"/><Relationship Id="rId1288" Type="http://schemas.openxmlformats.org/officeDocument/2006/relationships/hyperlink" Target="https://fbref.com/en/comps/646/2019-2020/schedule/2020-Supercopa-de-Espana-Scores-and-Fixtures" TargetMode="External"/><Relationship Id="rId1495" Type="http://schemas.openxmlformats.org/officeDocument/2006/relationships/hyperlink" Target="https://fbref.com/en/squads/e0652b02/2020-2021/Juventus-Stats" TargetMode="External"/><Relationship Id="rId2101" Type="http://schemas.openxmlformats.org/officeDocument/2006/relationships/hyperlink" Target="https://fbref.com/en/players/5ab0ea87/Sergio-Busquets" TargetMode="External"/><Relationship Id="rId2339" Type="http://schemas.openxmlformats.org/officeDocument/2006/relationships/hyperlink" Target="https://fbref.com/en/comps/12/2023-2024/schedule/2023-2024-La-Liga-Scores-and-Fixtures" TargetMode="External"/><Relationship Id="rId2546" Type="http://schemas.openxmlformats.org/officeDocument/2006/relationships/hyperlink" Target="https://fbref.com/en/players/3423f250/Raphinha" TargetMode="External"/><Relationship Id="rId2753" Type="http://schemas.openxmlformats.org/officeDocument/2006/relationships/hyperlink" Target="https://fbref.com/en/comps/12/2024-2025/schedule/2024-2025-La-Liga-Scores-and-Fixtures" TargetMode="External"/><Relationship Id="rId518" Type="http://schemas.openxmlformats.org/officeDocument/2006/relationships/hyperlink" Target="https://fbref.com/en/comps/12/2017-2018/schedule/2017-2018-La-Liga-Scores-and-Fixtures" TargetMode="External"/><Relationship Id="rId725" Type="http://schemas.openxmlformats.org/officeDocument/2006/relationships/hyperlink" Target="https://fbref.com/en/comps/12/2016-2017/schedule/2016-2017-La-Liga-Scores-and-Fixtures" TargetMode="External"/><Relationship Id="rId932" Type="http://schemas.openxmlformats.org/officeDocument/2006/relationships/hyperlink" Target="https://fbref.com/en/matches/6b2c340b/Cultural-Leonesa-Barcelona-October-31-2018-Copa-del-Rey" TargetMode="External"/><Relationship Id="rId1148" Type="http://schemas.openxmlformats.org/officeDocument/2006/relationships/hyperlink" Target="https://fbref.com/en/comps/12/2018-2019/schedule/2018-2019-La-Liga-Scores-and-Fixtures" TargetMode="External"/><Relationship Id="rId1355" Type="http://schemas.openxmlformats.org/officeDocument/2006/relationships/hyperlink" Target="https://fbref.com/en/squads/2aa12281/2019-2020/Mallorca-Stats" TargetMode="External"/><Relationship Id="rId1562" Type="http://schemas.openxmlformats.org/officeDocument/2006/relationships/hyperlink" Target="https://fbref.com/en/matches/cdbd8802/Barcelona-Athletic-Club-January-31-2021-La-Liga" TargetMode="External"/><Relationship Id="rId2406" Type="http://schemas.openxmlformats.org/officeDocument/2006/relationships/hyperlink" Target="https://fbref.com/en/players/6f51e382/Marc-Andre-ter-Stegen" TargetMode="External"/><Relationship Id="rId2613" Type="http://schemas.openxmlformats.org/officeDocument/2006/relationships/hyperlink" Target="https://fbref.com/en/comps/646/2024-2025/schedule/2025-Supercopa-de-Espana-Scores-and-Fixtures" TargetMode="External"/><Relationship Id="rId1008" Type="http://schemas.openxmlformats.org/officeDocument/2006/relationships/hyperlink" Target="https://fbref.com/en/comps/569/2018-2019/schedule/2018-2019-Copa-del-Rey-Scores-and-Fixtures" TargetMode="External"/><Relationship Id="rId1215" Type="http://schemas.openxmlformats.org/officeDocument/2006/relationships/hyperlink" Target="https://fbref.com/en/squads/bea5c710/2019-2020/Eibar-Stats" TargetMode="External"/><Relationship Id="rId1422" Type="http://schemas.openxmlformats.org/officeDocument/2006/relationships/hyperlink" Target="https://fbref.com/en/matches/9b6cefe1/Celta-Vigo-Barcelona-October-1-2020-La-Liga" TargetMode="External"/><Relationship Id="rId1867" Type="http://schemas.openxmlformats.org/officeDocument/2006/relationships/hyperlink" Target="https://fbref.com/en/matches/3f2a5af5/Elche-Barcelona-March-6-2022-La-Liga" TargetMode="External"/><Relationship Id="rId61" Type="http://schemas.openxmlformats.org/officeDocument/2006/relationships/hyperlink" Target="https://fbref.com/en/comps/12/2015-2016/schedule/2015-2016-La-Liga-Scores-and-Fixtures" TargetMode="External"/><Relationship Id="rId1727" Type="http://schemas.openxmlformats.org/officeDocument/2006/relationships/hyperlink" Target="https://fbref.com/en/matches/5678d0a8/Atletico-Madrid-Barcelona-October-2-2021-La-Liga" TargetMode="External"/><Relationship Id="rId1934" Type="http://schemas.openxmlformats.org/officeDocument/2006/relationships/hyperlink" Target="https://fbref.com/en/comps/12/2021-2022/schedule/2021-2022-La-Liga-Scores-and-Fixtures" TargetMode="External"/><Relationship Id="rId19" Type="http://schemas.openxmlformats.org/officeDocument/2006/relationships/hyperlink" Target="https://fbref.com/en/matches/d21d7344/Barcelona-Malaga-August-29-2015-La-Liga" TargetMode="External"/><Relationship Id="rId2196" Type="http://schemas.openxmlformats.org/officeDocument/2006/relationships/hyperlink" Target="https://fbref.com/en/players/5ab0ea87/Sergio-Busquets" TargetMode="External"/><Relationship Id="rId168" Type="http://schemas.openxmlformats.org/officeDocument/2006/relationships/hyperlink" Target="https://fbref.com/en/matches/6b2e6e56/Barcelona-Atletico-Madrid-January-30-2016-La-Liga" TargetMode="External"/><Relationship Id="rId375" Type="http://schemas.openxmlformats.org/officeDocument/2006/relationships/hyperlink" Target="https://fbref.com/en/comps/8/2017-2018/schedule/2017-2018-Champions-League-Scores-and-Fixtures" TargetMode="External"/><Relationship Id="rId582" Type="http://schemas.openxmlformats.org/officeDocument/2006/relationships/hyperlink" Target="https://fbref.com/en/squads/ad2be733/2016-2017/Sevilla-Stats" TargetMode="External"/><Relationship Id="rId2056" Type="http://schemas.openxmlformats.org/officeDocument/2006/relationships/hyperlink" Target="https://fbref.com/en/players/335fa267/Sergi-Roberto" TargetMode="External"/><Relationship Id="rId2263" Type="http://schemas.openxmlformats.org/officeDocument/2006/relationships/hyperlink" Target="https://fbref.com/en/comps/8/2023-2024/schedule/2023-2024-Champions-League-Scores-and-Fixtures" TargetMode="External"/><Relationship Id="rId2470" Type="http://schemas.openxmlformats.org/officeDocument/2006/relationships/hyperlink" Target="https://fbref.com/en/squads/78ecf4bb/2023-2024/Almeria-Stats" TargetMode="External"/><Relationship Id="rId3" Type="http://schemas.openxmlformats.org/officeDocument/2006/relationships/hyperlink" Target="https://fbref.com/en/comps/122/2015-2016/schedule/2015-UEFA-Super-Cup-Scores-and-Fixtures" TargetMode="External"/><Relationship Id="rId235" Type="http://schemas.openxmlformats.org/officeDocument/2006/relationships/hyperlink" Target="https://fbref.com/en/players/d70ce98e/Lionel-Messi" TargetMode="External"/><Relationship Id="rId442" Type="http://schemas.openxmlformats.org/officeDocument/2006/relationships/hyperlink" Target="https://fbref.com/en/comps/569/2017-2018/schedule/2017-2018-Copa-del-Rey-Scores-and-Fixtures" TargetMode="External"/><Relationship Id="rId887" Type="http://schemas.openxmlformats.org/officeDocument/2006/relationships/hyperlink" Target="https://fbref.com/en/matches/9ff2cb4e/Barcelona-PSV-Eindhoven-September-18-2018-Champions-League" TargetMode="External"/><Relationship Id="rId1072" Type="http://schemas.openxmlformats.org/officeDocument/2006/relationships/hyperlink" Target="https://fbref.com/en/matches/7e724c75/Barcelona-Rayo-Vallecano-March-9-2019-La-Liga" TargetMode="External"/><Relationship Id="rId2123" Type="http://schemas.openxmlformats.org/officeDocument/2006/relationships/hyperlink" Target="https://fbref.com/en/comps/19/2022-2023/schedule/2022-2023-Europa-League-Scores-and-Fixtures" TargetMode="External"/><Relationship Id="rId2330" Type="http://schemas.openxmlformats.org/officeDocument/2006/relationships/hyperlink" Target="https://fbref.com/en/squads/dcc91a7b/2023-2024/Valencia-Stats" TargetMode="External"/><Relationship Id="rId2568" Type="http://schemas.openxmlformats.org/officeDocument/2006/relationships/hyperlink" Target="https://fbref.com/en/comps/12/2024-2025/schedule/2024-2025-La-Liga-Scores-and-Fixtures" TargetMode="External"/><Relationship Id="rId2775" Type="http://schemas.openxmlformats.org/officeDocument/2006/relationships/hyperlink" Target="https://fbref.com/en/squads/2a8183b3/2024-2025/Villarreal-Stats" TargetMode="External"/><Relationship Id="rId302" Type="http://schemas.openxmlformats.org/officeDocument/2006/relationships/hyperlink" Target="https://fbref.com/en/comps/12/2017-2018/schedule/2017-2018-La-Liga-Scores-and-Fixtures" TargetMode="External"/><Relationship Id="rId747" Type="http://schemas.openxmlformats.org/officeDocument/2006/relationships/hyperlink" Target="https://fbref.com/en/matches/0f8baff5/Valencia-Barcelona-October-22-2016-La-Liga" TargetMode="External"/><Relationship Id="rId954" Type="http://schemas.openxmlformats.org/officeDocument/2006/relationships/hyperlink" Target="https://fbref.com/en/comps/12/2018-2019/schedule/2018-2019-La-Liga-Scores-and-Fixtures" TargetMode="External"/><Relationship Id="rId1377" Type="http://schemas.openxmlformats.org/officeDocument/2006/relationships/hyperlink" Target="https://fbref.com/en/matches/b6be11d4/Barcelona-Atletico-Madrid-June-30-2020-La-Liga" TargetMode="External"/><Relationship Id="rId1584" Type="http://schemas.openxmlformats.org/officeDocument/2006/relationships/hyperlink" Target="https://fbref.com/en/comps/12/2020-2021/schedule/2020-2021-La-Liga-Scores-and-Fixtures" TargetMode="External"/><Relationship Id="rId1791" Type="http://schemas.openxmlformats.org/officeDocument/2006/relationships/hyperlink" Target="https://fbref.com/en/players/5ab0ea87/Sergio-Busquets" TargetMode="External"/><Relationship Id="rId2428" Type="http://schemas.openxmlformats.org/officeDocument/2006/relationships/hyperlink" Target="https://fbref.com/en/comps/12/2023-2024/schedule/2023-2024-La-Liga-Scores-and-Fixtures" TargetMode="External"/><Relationship Id="rId2635" Type="http://schemas.openxmlformats.org/officeDocument/2006/relationships/hyperlink" Target="https://fbref.com/en/squads/a77c513e/2024-2025/Benfica-Stats" TargetMode="External"/><Relationship Id="rId83" Type="http://schemas.openxmlformats.org/officeDocument/2006/relationships/hyperlink" Target="https://fbref.com/en/matches/077c7684/Barcelona-BATE-Borisov-November-4-2015-Champions-League" TargetMode="External"/><Relationship Id="rId607" Type="http://schemas.openxmlformats.org/officeDocument/2006/relationships/hyperlink" Target="https://fbref.com/en/squads/f25da7fb/2016-2017/Celta-Vigo-Stats" TargetMode="External"/><Relationship Id="rId814" Type="http://schemas.openxmlformats.org/officeDocument/2006/relationships/hyperlink" Target="https://fbref.com/en/comps/569/2015-2016/schedule/2015-2016-Copa-del-Rey-Scores-and-Fixtures" TargetMode="External"/><Relationship Id="rId1237" Type="http://schemas.openxmlformats.org/officeDocument/2006/relationships/hyperlink" Target="https://fbref.com/en/matches/67485b99/Barcelona-Celta-Vigo-November-9-2019-La-Liga" TargetMode="External"/><Relationship Id="rId1444" Type="http://schemas.openxmlformats.org/officeDocument/2006/relationships/hyperlink" Target="https://fbref.com/en/comps/12/2020-2021/schedule/2020-2021-La-Liga-Scores-and-Fixtures" TargetMode="External"/><Relationship Id="rId1651" Type="http://schemas.openxmlformats.org/officeDocument/2006/relationships/hyperlink" Target="https://fbref.com/en/players/d70ce98e/Lionel-Messi" TargetMode="External"/><Relationship Id="rId1889" Type="http://schemas.openxmlformats.org/officeDocument/2006/relationships/hyperlink" Target="https://fbref.com/en/comps/12/2021-2022/schedule/2021-2022-La-Liga-Scores-and-Fixtures" TargetMode="External"/><Relationship Id="rId2702" Type="http://schemas.openxmlformats.org/officeDocument/2006/relationships/hyperlink" Target="https://fbref.com/en/matches/6e84530a/Barcelona-Girona-March-30-2025-La-Liga" TargetMode="External"/><Relationship Id="rId1304" Type="http://schemas.openxmlformats.org/officeDocument/2006/relationships/hyperlink" Target="https://fbref.com/en/comps/12/2019-2020/schedule/2019-2020-La-Liga-Scores-and-Fixtures" TargetMode="External"/><Relationship Id="rId1511" Type="http://schemas.openxmlformats.org/officeDocument/2006/relationships/hyperlink" Target="https://fbref.com/en/players/d70ce98e/Lionel-Messi" TargetMode="External"/><Relationship Id="rId1749" Type="http://schemas.openxmlformats.org/officeDocument/2006/relationships/hyperlink" Target="https://fbref.com/en/comps/12/2021-2022/schedule/2021-2022-La-Liga-Scores-and-Fixtures" TargetMode="External"/><Relationship Id="rId1956" Type="http://schemas.openxmlformats.org/officeDocument/2006/relationships/hyperlink" Target="https://fbref.com/en/players/5ab0ea87/Sergio-Busquets" TargetMode="External"/><Relationship Id="rId1609" Type="http://schemas.openxmlformats.org/officeDocument/2006/relationships/hyperlink" Target="https://fbref.com/en/comps/569/2020-2021/schedule/2020-2021-Copa-del-Rey-Scores-and-Fixtures" TargetMode="External"/><Relationship Id="rId1816" Type="http://schemas.openxmlformats.org/officeDocument/2006/relationships/hyperlink" Target="https://fbref.com/en/players/5ab0ea87/Sergio-Busquets" TargetMode="External"/><Relationship Id="rId10" Type="http://schemas.openxmlformats.org/officeDocument/2006/relationships/hyperlink" Target="https://fbref.com/en/matches/234e4366/Barcelona-Athletic-Club-August-17-2015-Supercopa-de-Espana" TargetMode="External"/><Relationship Id="rId397" Type="http://schemas.openxmlformats.org/officeDocument/2006/relationships/hyperlink" Target="https://fbref.com/en/players/adfc9123/Gerard-Pique" TargetMode="External"/><Relationship Id="rId2078" Type="http://schemas.openxmlformats.org/officeDocument/2006/relationships/hyperlink" Target="https://fbref.com/en/comps/569/2022-2023/schedule/2022-2023-Copa-del-Rey-Scores-and-Fixtures" TargetMode="External"/><Relationship Id="rId2285" Type="http://schemas.openxmlformats.org/officeDocument/2006/relationships/hyperlink" Target="https://fbref.com/en/squads/53a2f082/2023-2024/Real-Madrid-Stats" TargetMode="External"/><Relationship Id="rId2492" Type="http://schemas.openxmlformats.org/officeDocument/2006/relationships/hyperlink" Target="https://fbref.com/en/matches/f8fc00c7/Rayo-Vallecano-Barcelona-August-27-2024-La-Liga" TargetMode="External"/><Relationship Id="rId257" Type="http://schemas.openxmlformats.org/officeDocument/2006/relationships/hyperlink" Target="https://fbref.com/en/comps/12/2016-2017/schedule/2016-2017-La-Liga-Scores-and-Fixtures" TargetMode="External"/><Relationship Id="rId464" Type="http://schemas.openxmlformats.org/officeDocument/2006/relationships/hyperlink" Target="https://fbref.com/en/comps/12/2017-2018/schedule/2017-2018-La-Liga-Scores-and-Fixtures" TargetMode="External"/><Relationship Id="rId1094" Type="http://schemas.openxmlformats.org/officeDocument/2006/relationships/hyperlink" Target="https://fbref.com/en/comps/12/2018-2019/schedule/2018-2019-La-Liga-Scores-and-Fixtures" TargetMode="External"/><Relationship Id="rId2145" Type="http://schemas.openxmlformats.org/officeDocument/2006/relationships/hyperlink" Target="https://fbref.com/en/squads/2b390eca/2022-2023/Athletic-Club-Stats" TargetMode="External"/><Relationship Id="rId117" Type="http://schemas.openxmlformats.org/officeDocument/2006/relationships/hyperlink" Target="https://fbref.com/en/matches/d2c241e8/Leverkusen-Barcelona-December-9-2015-Champions-League" TargetMode="External"/><Relationship Id="rId671" Type="http://schemas.openxmlformats.org/officeDocument/2006/relationships/hyperlink" Target="https://fbref.com/en/matches/c10039cc/Barcelona-Las-Palmas-January-14-2017-La-Liga" TargetMode="External"/><Relationship Id="rId769" Type="http://schemas.openxmlformats.org/officeDocument/2006/relationships/hyperlink" Target="https://fbref.com/en/squads/bb9efd50/2016-2017/Sporting-Gijon-Stats" TargetMode="External"/><Relationship Id="rId976" Type="http://schemas.openxmlformats.org/officeDocument/2006/relationships/hyperlink" Target="https://fbref.com/en/players/d70ce98e/Lionel-Messi" TargetMode="External"/><Relationship Id="rId1399" Type="http://schemas.openxmlformats.org/officeDocument/2006/relationships/hyperlink" Target="https://fbref.com/en/comps/12/2019-2020/schedule/2019-2020-La-Liga-Scores-and-Fixtures" TargetMode="External"/><Relationship Id="rId2352" Type="http://schemas.openxmlformats.org/officeDocument/2006/relationships/hyperlink" Target="https://fbref.com/en/matches/38838191/El-Clasico-Real-Madrid-Barcelona-January-14-2024-Supercopa-de-Espana" TargetMode="External"/><Relationship Id="rId2657" Type="http://schemas.openxmlformats.org/officeDocument/2006/relationships/hyperlink" Target="https://fbref.com/en/matches/57bc3e19/Sevilla-Barcelona-February-9-2025-La-Liga" TargetMode="External"/><Relationship Id="rId324" Type="http://schemas.openxmlformats.org/officeDocument/2006/relationships/hyperlink" Target="https://fbref.com/en/players/d70ce98e/Lionel-Messi" TargetMode="External"/><Relationship Id="rId531" Type="http://schemas.openxmlformats.org/officeDocument/2006/relationships/hyperlink" Target="https://fbref.com/en/players/cfd65a29/Andres-Iniesta" TargetMode="External"/><Relationship Id="rId629" Type="http://schemas.openxmlformats.org/officeDocument/2006/relationships/hyperlink" Target="https://fbref.com/en/comps/8/2016-2017/schedule/2016-2017-Champions-League-Scores-and-Fixtures" TargetMode="External"/><Relationship Id="rId1161" Type="http://schemas.openxmlformats.org/officeDocument/2006/relationships/hyperlink" Target="https://fbref.com/en/players/d70ce98e/Lionel-Messi" TargetMode="External"/><Relationship Id="rId1259" Type="http://schemas.openxmlformats.org/officeDocument/2006/relationships/hyperlink" Target="https://fbref.com/en/comps/12/2019-2020/schedule/2019-2020-La-Liga-Scores-and-Fixtures" TargetMode="External"/><Relationship Id="rId1466" Type="http://schemas.openxmlformats.org/officeDocument/2006/relationships/hyperlink" Target="https://fbref.com/en/players/5ab0ea87/Sergio-Busquets" TargetMode="External"/><Relationship Id="rId2005" Type="http://schemas.openxmlformats.org/officeDocument/2006/relationships/hyperlink" Target="https://fbref.com/en/squads/f25da7fb/2022-2023/Celta-Vigo-Stats" TargetMode="External"/><Relationship Id="rId2212" Type="http://schemas.openxmlformats.org/officeDocument/2006/relationships/hyperlink" Target="https://fbref.com/en/matches/93e7ec48/Celta-Vigo-Barcelona-June-4-2023-La-Liga" TargetMode="External"/><Relationship Id="rId836" Type="http://schemas.openxmlformats.org/officeDocument/2006/relationships/hyperlink" Target="https://fbref.com/en/matches/2099b235/Barcelona-Sporting-Gijon-April-23-2016-La-Liga" TargetMode="External"/><Relationship Id="rId1021" Type="http://schemas.openxmlformats.org/officeDocument/2006/relationships/hyperlink" Target="https://fbref.com/en/players/adfc9123/Gerard-Pique" TargetMode="External"/><Relationship Id="rId1119" Type="http://schemas.openxmlformats.org/officeDocument/2006/relationships/hyperlink" Target="https://fbref.com/en/comps/12/2018-2019/schedule/2018-2019-La-Liga-Scores-and-Fixtures" TargetMode="External"/><Relationship Id="rId1673" Type="http://schemas.openxmlformats.org/officeDocument/2006/relationships/hyperlink" Target="https://fbref.com/en/comps/12/2020-2021/schedule/2020-2021-La-Liga-Scores-and-Fixtures" TargetMode="External"/><Relationship Id="rId1880" Type="http://schemas.openxmlformats.org/officeDocument/2006/relationships/hyperlink" Target="https://fbref.com/en/squads/03c57e2b/2021-2022/Osasuna-Stats" TargetMode="External"/><Relationship Id="rId1978" Type="http://schemas.openxmlformats.org/officeDocument/2006/relationships/hyperlink" Target="https://fbref.com/en/comps/12/2022-2023/schedule/2022-2023-La-Liga-Scores-and-Fixtures" TargetMode="External"/><Relationship Id="rId2517" Type="http://schemas.openxmlformats.org/officeDocument/2006/relationships/hyperlink" Target="https://fbref.com/en/matches/231f83bc/Barcelona-Getafe-September-25-2024-La-Liga" TargetMode="External"/><Relationship Id="rId2724" Type="http://schemas.openxmlformats.org/officeDocument/2006/relationships/hyperlink" Target="https://fbref.com/en/comps/12/2024-2025/schedule/2024-2025-La-Liga-Scores-and-Fixtures" TargetMode="External"/><Relationship Id="rId903" Type="http://schemas.openxmlformats.org/officeDocument/2006/relationships/hyperlink" Target="https://fbref.com/en/comps/12/2018-2019/schedule/2018-2019-La-Liga-Scores-and-Fixtures" TargetMode="External"/><Relationship Id="rId1326" Type="http://schemas.openxmlformats.org/officeDocument/2006/relationships/hyperlink" Target="https://fbref.com/en/players/d70ce98e/Lionel-Messi" TargetMode="External"/><Relationship Id="rId1533" Type="http://schemas.openxmlformats.org/officeDocument/2006/relationships/hyperlink" Target="https://fbref.com/en/comps/12/2020-2021/schedule/2020-2021-La-Liga-Scores-and-Fixtures" TargetMode="External"/><Relationship Id="rId1740" Type="http://schemas.openxmlformats.org/officeDocument/2006/relationships/hyperlink" Target="https://fbref.com/en/squads/c734e22f/2021-2022/Dynamo-Kyiv-Stats" TargetMode="External"/><Relationship Id="rId32" Type="http://schemas.openxmlformats.org/officeDocument/2006/relationships/hyperlink" Target="https://fbref.com/en/squads/cf74a709/2015-2016/Roma-Stats" TargetMode="External"/><Relationship Id="rId1600" Type="http://schemas.openxmlformats.org/officeDocument/2006/relationships/hyperlink" Target="https://fbref.com/en/squads/6c8b07df/2020-2021/Elche-Stats" TargetMode="External"/><Relationship Id="rId1838" Type="http://schemas.openxmlformats.org/officeDocument/2006/relationships/hyperlink" Target="https://fbref.com/en/comps/12/2021-2022/schedule/2021-2022-La-Liga-Scores-and-Fixtures" TargetMode="External"/><Relationship Id="rId181" Type="http://schemas.openxmlformats.org/officeDocument/2006/relationships/hyperlink" Target="https://fbref.com/en/players/cfd65a29/Andres-Iniesta" TargetMode="External"/><Relationship Id="rId1905" Type="http://schemas.openxmlformats.org/officeDocument/2006/relationships/hyperlink" Target="https://fbref.com/en/squads/9800b6a1/2021-2022/Levante-Stats" TargetMode="External"/><Relationship Id="rId279" Type="http://schemas.openxmlformats.org/officeDocument/2006/relationships/hyperlink" Target="https://fbref.com/en/squads/8d6fd021/2016-2017/Alaves-Stats" TargetMode="External"/><Relationship Id="rId486" Type="http://schemas.openxmlformats.org/officeDocument/2006/relationships/hyperlink" Target="https://fbref.com/en/players/cfd65a29/Andres-Iniesta" TargetMode="External"/><Relationship Id="rId693" Type="http://schemas.openxmlformats.org/officeDocument/2006/relationships/hyperlink" Target="https://fbref.com/en/matches/3babcf92/Barcelona-Espanyol-December-18-2016-La-Liga" TargetMode="External"/><Relationship Id="rId2167" Type="http://schemas.openxmlformats.org/officeDocument/2006/relationships/hyperlink" Target="https://fbref.com/en/matches/acef62b2/Getafe-Barcelona-April-16-2023-La-Liga" TargetMode="External"/><Relationship Id="rId2374" Type="http://schemas.openxmlformats.org/officeDocument/2006/relationships/hyperlink" Target="https://fbref.com/en/comps/12/2023-2024/schedule/2023-2024-La-Liga-Scores-and-Fixtures" TargetMode="External"/><Relationship Id="rId2581" Type="http://schemas.openxmlformats.org/officeDocument/2006/relationships/hyperlink" Target="https://fbref.com/en/players/3423f250/Raphinha" TargetMode="External"/><Relationship Id="rId139" Type="http://schemas.openxmlformats.org/officeDocument/2006/relationships/hyperlink" Target="https://fbref.com/en/comps/569/2015-2016/schedule/2015-2016-Copa-del-Rey-Scores-and-Fixtures" TargetMode="External"/><Relationship Id="rId346" Type="http://schemas.openxmlformats.org/officeDocument/2006/relationships/hyperlink" Target="https://fbref.com/en/comps/12/2017-2018/schedule/2017-2018-La-Liga-Scores-and-Fixtures" TargetMode="External"/><Relationship Id="rId553" Type="http://schemas.openxmlformats.org/officeDocument/2006/relationships/hyperlink" Target="https://fbref.com/en/comps/12/2017-2018/schedule/2017-2018-La-Liga-Scores-and-Fixtures" TargetMode="External"/><Relationship Id="rId760" Type="http://schemas.openxmlformats.org/officeDocument/2006/relationships/hyperlink" Target="https://fbref.com/en/comps/12/2016-2017/schedule/2016-2017-La-Liga-Scores-and-Fixtures" TargetMode="External"/><Relationship Id="rId998" Type="http://schemas.openxmlformats.org/officeDocument/2006/relationships/hyperlink" Target="https://fbref.com/en/comps/569/2018-2019/schedule/2018-2019-Copa-del-Rey-Scores-and-Fixtures" TargetMode="External"/><Relationship Id="rId1183" Type="http://schemas.openxmlformats.org/officeDocument/2006/relationships/hyperlink" Target="https://fbref.com/en/comps/8/2019-2020/schedule/2019-2020-Champions-League-Scores-and-Fixtures" TargetMode="External"/><Relationship Id="rId1390" Type="http://schemas.openxmlformats.org/officeDocument/2006/relationships/hyperlink" Target="https://fbref.com/en/squads/a8661628/2019-2020/Espanyol-Stats" TargetMode="External"/><Relationship Id="rId2027" Type="http://schemas.openxmlformats.org/officeDocument/2006/relationships/hyperlink" Target="https://fbref.com/en/matches/ced16d03/Barcelona-Bayern-Munich-October-26-2022-Champions-League" TargetMode="External"/><Relationship Id="rId2234" Type="http://schemas.openxmlformats.org/officeDocument/2006/relationships/hyperlink" Target="https://fbref.com/en/comps/12/2023-2024/schedule/2023-2024-La-Liga-Scores-and-Fixtures" TargetMode="External"/><Relationship Id="rId2441" Type="http://schemas.openxmlformats.org/officeDocument/2006/relationships/hyperlink" Target="https://fbref.com/en/players/335fa267/Sergi-Roberto" TargetMode="External"/><Relationship Id="rId2679" Type="http://schemas.openxmlformats.org/officeDocument/2006/relationships/hyperlink" Target="https://fbref.com/en/comps/12/2024-2025/schedule/2024-2025-La-Liga-Scores-and-Fixtures" TargetMode="External"/><Relationship Id="rId206" Type="http://schemas.openxmlformats.org/officeDocument/2006/relationships/hyperlink" Target="https://fbref.com/en/matches/ad5f6823/Barcelona-Sevilla-February-28-2016-La-Liga" TargetMode="External"/><Relationship Id="rId413" Type="http://schemas.openxmlformats.org/officeDocument/2006/relationships/hyperlink" Target="https://fbref.com/en/matches/f1df80ea/Celta-Vigo-Barcelona-January-4-2018-Copa-del-Rey" TargetMode="External"/><Relationship Id="rId858" Type="http://schemas.openxmlformats.org/officeDocument/2006/relationships/hyperlink" Target="https://fbref.com/en/squads/db3b9613/2015-2016/Atletico-Madrid-Stats" TargetMode="External"/><Relationship Id="rId1043" Type="http://schemas.openxmlformats.org/officeDocument/2006/relationships/hyperlink" Target="https://fbref.com/en/comps/12/2018-2019/schedule/2018-2019-La-Liga-Scores-and-Fixtures" TargetMode="External"/><Relationship Id="rId1488" Type="http://schemas.openxmlformats.org/officeDocument/2006/relationships/hyperlink" Target="https://fbref.com/en/comps/12/2020-2021/schedule/2020-2021-La-Liga-Scores-and-Fixtures" TargetMode="External"/><Relationship Id="rId1695" Type="http://schemas.openxmlformats.org/officeDocument/2006/relationships/hyperlink" Target="https://fbref.com/en/squads/2b390eca/2021-2022/Athletic-Club-Stats" TargetMode="External"/><Relationship Id="rId2539" Type="http://schemas.openxmlformats.org/officeDocument/2006/relationships/hyperlink" Target="https://fbref.com/en/comps/12/2024-2025/schedule/2024-2025-La-Liga-Scores-and-Fixtures" TargetMode="External"/><Relationship Id="rId2746" Type="http://schemas.openxmlformats.org/officeDocument/2006/relationships/hyperlink" Target="https://fbref.com/en/players/1bacc518/Frenkie-de-Jong" TargetMode="External"/><Relationship Id="rId620" Type="http://schemas.openxmlformats.org/officeDocument/2006/relationships/hyperlink" Target="https://fbref.com/en/matches/e7188c40/Atletico-Madrid-Barcelona-February-26-2017-La-Liga" TargetMode="External"/><Relationship Id="rId718" Type="http://schemas.openxmlformats.org/officeDocument/2006/relationships/hyperlink" Target="https://fbref.com/en/players/d70ce98e/Lionel-Messi" TargetMode="External"/><Relationship Id="rId925" Type="http://schemas.openxmlformats.org/officeDocument/2006/relationships/hyperlink" Target="https://fbref.com/en/squads/d609edc0/2018-2019/Internazionale-Stats" TargetMode="External"/><Relationship Id="rId1250" Type="http://schemas.openxmlformats.org/officeDocument/2006/relationships/hyperlink" Target="https://fbref.com/en/squads/add600ae/2019-2020/Dortmund-Stats" TargetMode="External"/><Relationship Id="rId1348" Type="http://schemas.openxmlformats.org/officeDocument/2006/relationships/hyperlink" Target="https://fbref.com/en/comps/12/2019-2020/schedule/2019-2020-La-Liga-Scores-and-Fixtures" TargetMode="External"/><Relationship Id="rId1555" Type="http://schemas.openxmlformats.org/officeDocument/2006/relationships/hyperlink" Target="https://fbref.com/en/squads/6c8b07df/2020-2021/Elche-Stats" TargetMode="External"/><Relationship Id="rId1762" Type="http://schemas.openxmlformats.org/officeDocument/2006/relationships/hyperlink" Target="https://fbref.com/en/matches/59a8ec39/Celta-Vigo-Barcelona-November-6-2021-La-Liga" TargetMode="External"/><Relationship Id="rId2301" Type="http://schemas.openxmlformats.org/officeDocument/2006/relationships/hyperlink" Target="https://fbref.com/en/players/6f51e382/Marc-Andre-ter-Stegen" TargetMode="External"/><Relationship Id="rId2606" Type="http://schemas.openxmlformats.org/officeDocument/2006/relationships/hyperlink" Target="https://fbref.com/en/players/3423f250/Raphinha" TargetMode="External"/><Relationship Id="rId1110" Type="http://schemas.openxmlformats.org/officeDocument/2006/relationships/hyperlink" Target="https://fbref.com/en/squads/c6c493e6/2018-2019/Huesca-Stats" TargetMode="External"/><Relationship Id="rId1208" Type="http://schemas.openxmlformats.org/officeDocument/2006/relationships/hyperlink" Target="https://fbref.com/en/comps/12/2019-2020/schedule/2019-2020-La-Liga-Scores-and-Fixtures" TargetMode="External"/><Relationship Id="rId1415" Type="http://schemas.openxmlformats.org/officeDocument/2006/relationships/hyperlink" Target="https://fbref.com/en/squads/054efa67/2019-2020/Bayern-Munich-Stats" TargetMode="External"/><Relationship Id="rId54" Type="http://schemas.openxmlformats.org/officeDocument/2006/relationships/hyperlink" Target="https://fbref.com/en/matches/54560f72/Sevilla-Barcelona-October-3-2015-La-Liga" TargetMode="External"/><Relationship Id="rId1622" Type="http://schemas.openxmlformats.org/officeDocument/2006/relationships/hyperlink" Target="https://fbref.com/en/matches/f1c35bb5/Barcelona-Huesca-March-15-2021-La-Liga" TargetMode="External"/><Relationship Id="rId1927" Type="http://schemas.openxmlformats.org/officeDocument/2006/relationships/hyperlink" Target="https://fbref.com/en/matches/c2369d86/Barcelona-Mallorca-May-1-2022-La-Liga" TargetMode="External"/><Relationship Id="rId2091" Type="http://schemas.openxmlformats.org/officeDocument/2006/relationships/hyperlink" Target="https://fbref.com/en/players/5ab0ea87/Sergio-Busquets" TargetMode="External"/><Relationship Id="rId2189" Type="http://schemas.openxmlformats.org/officeDocument/2006/relationships/hyperlink" Target="https://fbref.com/en/comps/12/2022-2023/schedule/2022-2023-La-Liga-Scores-and-Fixtures" TargetMode="External"/><Relationship Id="rId270" Type="http://schemas.openxmlformats.org/officeDocument/2006/relationships/hyperlink" Target="https://fbref.com/en/players/cfd65a29/Andres-Iniesta" TargetMode="External"/><Relationship Id="rId2396" Type="http://schemas.openxmlformats.org/officeDocument/2006/relationships/hyperlink" Target="https://fbref.com/en/players/6f51e382/Marc-Andre-ter-Stegen" TargetMode="External"/><Relationship Id="rId130" Type="http://schemas.openxmlformats.org/officeDocument/2006/relationships/hyperlink" Target="https://fbref.com/en/squads/fc536746/2015-2016/Real-Betis-Stats" TargetMode="External"/><Relationship Id="rId368" Type="http://schemas.openxmlformats.org/officeDocument/2006/relationships/hyperlink" Target="https://fbref.com/en/players/cfd65a29/Andres-Iniesta" TargetMode="External"/><Relationship Id="rId575" Type="http://schemas.openxmlformats.org/officeDocument/2006/relationships/hyperlink" Target="https://fbref.com/en/matches/67326e9f/Juventus-Barcelona-April-11-2017-Champions-League" TargetMode="External"/><Relationship Id="rId782" Type="http://schemas.openxmlformats.org/officeDocument/2006/relationships/hyperlink" Target="https://fbref.com/en/matches/8447120e/Leganes-Barcelona-September-17-2016-La-Liga" TargetMode="External"/><Relationship Id="rId2049" Type="http://schemas.openxmlformats.org/officeDocument/2006/relationships/hyperlink" Target="https://fbref.com/en/comps/12/2022-2023/schedule/2022-2023-La-Liga-Scores-and-Fixtures" TargetMode="External"/><Relationship Id="rId2256" Type="http://schemas.openxmlformats.org/officeDocument/2006/relationships/hyperlink" Target="https://fbref.com/en/players/6f51e382/Marc-Andre-ter-Stegen" TargetMode="External"/><Relationship Id="rId2463" Type="http://schemas.openxmlformats.org/officeDocument/2006/relationships/hyperlink" Target="https://fbref.com/en/comps/12/2023-2024/schedule/2023-2024-La-Liga-Scores-and-Fixtures" TargetMode="External"/><Relationship Id="rId2670" Type="http://schemas.openxmlformats.org/officeDocument/2006/relationships/hyperlink" Target="https://fbref.com/en/squads/0049d422/2024-2025/Las-Palmas-Stats" TargetMode="External"/><Relationship Id="rId228" Type="http://schemas.openxmlformats.org/officeDocument/2006/relationships/hyperlink" Target="https://fbref.com/en/comps/8/2015-2016/schedule/2015-2016-Champions-League-Scores-and-Fixtures" TargetMode="External"/><Relationship Id="rId435" Type="http://schemas.openxmlformats.org/officeDocument/2006/relationships/hyperlink" Target="https://fbref.com/en/matches/ab35eb71/Real-Betis-Barcelona-January-21-2018-La-Liga" TargetMode="External"/><Relationship Id="rId642" Type="http://schemas.openxmlformats.org/officeDocument/2006/relationships/hyperlink" Target="https://fbref.com/en/comps/12/2016-2017/schedule/2016-2017-La-Liga-Scores-and-Fixtures" TargetMode="External"/><Relationship Id="rId1065" Type="http://schemas.openxmlformats.org/officeDocument/2006/relationships/hyperlink" Target="https://fbref.com/en/squads/53a2f082/2018-2019/Real-Madrid-Stats" TargetMode="External"/><Relationship Id="rId1272" Type="http://schemas.openxmlformats.org/officeDocument/2006/relationships/hyperlink" Target="https://fbref.com/en/matches/0e49b179/El-Clasico-Barcelona-Real-Madrid-December-18-2019-La-Liga" TargetMode="External"/><Relationship Id="rId2116" Type="http://schemas.openxmlformats.org/officeDocument/2006/relationships/hyperlink" Target="https://fbref.com/en/players/4601e194/Jordi-Alba" TargetMode="External"/><Relationship Id="rId2323" Type="http://schemas.openxmlformats.org/officeDocument/2006/relationships/hyperlink" Target="https://fbref.com/en/comps/8/2023-2024/schedule/2023-2024-Champions-League-Scores-and-Fixtures" TargetMode="External"/><Relationship Id="rId2530" Type="http://schemas.openxmlformats.org/officeDocument/2006/relationships/hyperlink" Target="https://fbref.com/en/squads/4b682260/2024-2025/Young-Boys-Stats" TargetMode="External"/><Relationship Id="rId2768" Type="http://schemas.openxmlformats.org/officeDocument/2006/relationships/hyperlink" Target="https://fbref.com/en/comps/12/2024-2025/schedule/2024-2025-La-Liga-Scores-and-Fixtures" TargetMode="External"/><Relationship Id="rId502" Type="http://schemas.openxmlformats.org/officeDocument/2006/relationships/hyperlink" Target="https://fbref.com/en/matches/e9de296f/Barcelona-Athletic-Club-March-18-2018-La-Liga" TargetMode="External"/><Relationship Id="rId947" Type="http://schemas.openxmlformats.org/officeDocument/2006/relationships/hyperlink" Target="https://fbref.com/en/matches/8113b235/Barcelona-Real-Betis-November-11-2018-La-Liga" TargetMode="External"/><Relationship Id="rId1132" Type="http://schemas.openxmlformats.org/officeDocument/2006/relationships/hyperlink" Target="https://fbref.com/en/matches/b45b35c3/Barcelona-Liverpool-May-1-2019-Champions-League" TargetMode="External"/><Relationship Id="rId1577" Type="http://schemas.openxmlformats.org/officeDocument/2006/relationships/hyperlink" Target="https://fbref.com/en/matches/a07fbdac/Sevilla-Barcelona-February-10-2021-Copa-del-Rey" TargetMode="External"/><Relationship Id="rId1784" Type="http://schemas.openxmlformats.org/officeDocument/2006/relationships/hyperlink" Target="https://fbref.com/en/comps/12/2021-2022/schedule/2021-2022-La-Liga-Scores-and-Fixtures" TargetMode="External"/><Relationship Id="rId1991" Type="http://schemas.openxmlformats.org/officeDocument/2006/relationships/hyperlink" Target="https://fbref.com/en/players/6f51e382/Marc-Andre-ter-Stegen" TargetMode="External"/><Relationship Id="rId2628" Type="http://schemas.openxmlformats.org/officeDocument/2006/relationships/hyperlink" Target="https://fbref.com/en/comps/12/2024-2025/schedule/2024-2025-La-Liga-Scores-and-Fixtures" TargetMode="External"/><Relationship Id="rId76" Type="http://schemas.openxmlformats.org/officeDocument/2006/relationships/hyperlink" Target="https://fbref.com/en/comps/569/2015-2016/schedule/2015-2016-Copa-del-Rey-Scores-and-Fixtures" TargetMode="External"/><Relationship Id="rId807" Type="http://schemas.openxmlformats.org/officeDocument/2006/relationships/hyperlink" Target="https://fbref.com/en/matches/66dd154f/Barcelona-Sevilla-August-17-2016-Supercopa-de-Espana" TargetMode="External"/><Relationship Id="rId1437" Type="http://schemas.openxmlformats.org/officeDocument/2006/relationships/hyperlink" Target="https://fbref.com/en/matches/1841ac16/Barcelona-Ferencvaros-October-20-2020-Champions-League" TargetMode="External"/><Relationship Id="rId1644" Type="http://schemas.openxmlformats.org/officeDocument/2006/relationships/hyperlink" Target="https://fbref.com/en/comps/569/2020-2021/schedule/2020-2021-Copa-del-Rey-Scores-and-Fixtures" TargetMode="External"/><Relationship Id="rId1851" Type="http://schemas.openxmlformats.org/officeDocument/2006/relationships/hyperlink" Target="https://fbref.com/en/players/adfc9123/Gerard-Pique" TargetMode="External"/><Relationship Id="rId1504" Type="http://schemas.openxmlformats.org/officeDocument/2006/relationships/hyperlink" Target="https://fbref.com/en/comps/12/2020-2021/schedule/2020-2021-La-Liga-Scores-and-Fixtures" TargetMode="External"/><Relationship Id="rId1711" Type="http://schemas.openxmlformats.org/officeDocument/2006/relationships/hyperlink" Target="https://fbref.com/en/players/5ab0ea87/Sergio-Busquets" TargetMode="External"/><Relationship Id="rId1949" Type="http://schemas.openxmlformats.org/officeDocument/2006/relationships/hyperlink" Target="https://fbref.com/en/comps/12/2021-2022/schedule/2021-2022-La-Liga-Scores-and-Fixtures" TargetMode="External"/><Relationship Id="rId292" Type="http://schemas.openxmlformats.org/officeDocument/2006/relationships/hyperlink" Target="https://fbref.com/en/comps/12/2017-2018/schedule/2017-2018-La-Liga-Scores-and-Fixtures" TargetMode="External"/><Relationship Id="rId1809" Type="http://schemas.openxmlformats.org/officeDocument/2006/relationships/hyperlink" Target="https://fbref.com/en/comps/12/2021-2022/schedule/2021-2022-La-Liga-Scores-and-Fixtures" TargetMode="External"/><Relationship Id="rId597" Type="http://schemas.openxmlformats.org/officeDocument/2006/relationships/hyperlink" Target="https://fbref.com/en/squads/2a60ed82/2016-2017/Deportivo-La-Coruna-Stats" TargetMode="External"/><Relationship Id="rId2180" Type="http://schemas.openxmlformats.org/officeDocument/2006/relationships/hyperlink" Target="https://fbref.com/en/squads/98e8af82/2022-2023/Rayo-Vallecano-Stats" TargetMode="External"/><Relationship Id="rId2278" Type="http://schemas.openxmlformats.org/officeDocument/2006/relationships/hyperlink" Target="https://fbref.com/en/comps/8/2023-2024/schedule/2023-2024-Champions-League-Scores-and-Fixtures" TargetMode="External"/><Relationship Id="rId2485" Type="http://schemas.openxmlformats.org/officeDocument/2006/relationships/hyperlink" Target="https://fbref.com/en/squads/dcc91a7b/2024-2025/Valencia-Stats" TargetMode="External"/><Relationship Id="rId152" Type="http://schemas.openxmlformats.org/officeDocument/2006/relationships/hyperlink" Target="https://fbref.com/en/comps/12/2015-2016/schedule/2015-2016-La-Liga-Scores-and-Fixtures" TargetMode="External"/><Relationship Id="rId457" Type="http://schemas.openxmlformats.org/officeDocument/2006/relationships/hyperlink" Target="https://fbref.com/en/players/cfd65a29/Andres-Iniesta" TargetMode="External"/><Relationship Id="rId1087" Type="http://schemas.openxmlformats.org/officeDocument/2006/relationships/hyperlink" Target="https://fbref.com/en/matches/d0f59a88/Barcelona-Espanyol-March-30-2019-La-Liga" TargetMode="External"/><Relationship Id="rId1294" Type="http://schemas.openxmlformats.org/officeDocument/2006/relationships/hyperlink" Target="https://fbref.com/en/comps/12/2019-2020/schedule/2019-2020-La-Liga-Scores-and-Fixtures" TargetMode="External"/><Relationship Id="rId2040" Type="http://schemas.openxmlformats.org/officeDocument/2006/relationships/hyperlink" Target="https://fbref.com/en/squads/02cd81bf/2022-2023/Viktoria-Plzen-Stats" TargetMode="External"/><Relationship Id="rId2138" Type="http://schemas.openxmlformats.org/officeDocument/2006/relationships/hyperlink" Target="https://fbref.com/en/comps/12/2022-2023/schedule/2022-2023-La-Liga-Scores-and-Fixtures" TargetMode="External"/><Relationship Id="rId2692" Type="http://schemas.openxmlformats.org/officeDocument/2006/relationships/hyperlink" Target="https://fbref.com/en/matches/8ddf3820/Atletico-Madrid-Barcelona-March-16-2025-La-Liga" TargetMode="External"/><Relationship Id="rId664" Type="http://schemas.openxmlformats.org/officeDocument/2006/relationships/hyperlink" Target="https://fbref.com/en/comps/569/2016-2017/schedule/2016-2017-Copa-del-Rey-Scores-and-Fixtures" TargetMode="External"/><Relationship Id="rId871" Type="http://schemas.openxmlformats.org/officeDocument/2006/relationships/hyperlink" Target="https://fbref.com/en/players/d70ce98e/Lionel-Messi" TargetMode="External"/><Relationship Id="rId969" Type="http://schemas.openxmlformats.org/officeDocument/2006/relationships/hyperlink" Target="https://fbref.com/en/comps/569/2018-2019/schedule/2018-2019-Copa-del-Rey-Scores-and-Fixtures" TargetMode="External"/><Relationship Id="rId1599" Type="http://schemas.openxmlformats.org/officeDocument/2006/relationships/hyperlink" Target="https://fbref.com/en/comps/12/2020-2021/schedule/2020-2021-La-Liga-Scores-and-Fixtures" TargetMode="External"/><Relationship Id="rId2345" Type="http://schemas.openxmlformats.org/officeDocument/2006/relationships/hyperlink" Target="https://fbref.com/en/squads/4eaa9116/2023-2024/Barbastro-Stats" TargetMode="External"/><Relationship Id="rId2552" Type="http://schemas.openxmlformats.org/officeDocument/2006/relationships/hyperlink" Target="https://fbref.com/en/matches/90cf8629/Barcelona-Espanyol-November-3-2024-La-Liga" TargetMode="External"/><Relationship Id="rId317" Type="http://schemas.openxmlformats.org/officeDocument/2006/relationships/hyperlink" Target="https://fbref.com/en/comps/12/2017-2018/schedule/2017-2018-La-Liga-Scores-and-Fixtures" TargetMode="External"/><Relationship Id="rId524" Type="http://schemas.openxmlformats.org/officeDocument/2006/relationships/hyperlink" Target="https://fbref.com/en/comps/8/2017-2018/schedule/2017-2018-Champions-League-Scores-and-Fixtures" TargetMode="External"/><Relationship Id="rId731" Type="http://schemas.openxmlformats.org/officeDocument/2006/relationships/hyperlink" Target="https://fbref.com/en/comps/12/2016-2017/schedule/2016-2017-La-Liga-Scores-and-Fixtures" TargetMode="External"/><Relationship Id="rId1154" Type="http://schemas.openxmlformats.org/officeDocument/2006/relationships/hyperlink" Target="https://fbref.com/en/comps/12/2018-2019/schedule/2018-2019-La-Liga-Scores-and-Fixtures" TargetMode="External"/><Relationship Id="rId1361" Type="http://schemas.openxmlformats.org/officeDocument/2006/relationships/hyperlink" Target="https://fbref.com/en/players/d70ce98e/Lionel-Messi" TargetMode="External"/><Relationship Id="rId1459" Type="http://schemas.openxmlformats.org/officeDocument/2006/relationships/hyperlink" Target="https://fbref.com/en/comps/8/2020-2021/schedule/2020-2021-Champions-League-Scores-and-Fixtures" TargetMode="External"/><Relationship Id="rId2205" Type="http://schemas.openxmlformats.org/officeDocument/2006/relationships/hyperlink" Target="https://fbref.com/en/squads/17859612/2022-2023/Valladolid-Stats" TargetMode="External"/><Relationship Id="rId2412" Type="http://schemas.openxmlformats.org/officeDocument/2006/relationships/hyperlink" Target="https://fbref.com/en/matches/893d91cd/Barcelona-Mallorca-March-8-2024-La-Liga" TargetMode="External"/><Relationship Id="rId98" Type="http://schemas.openxmlformats.org/officeDocument/2006/relationships/hyperlink" Target="https://fbref.com/en/matches/0487b8d7/Barcelona-Roma-November-24-2015-Champions-League" TargetMode="External"/><Relationship Id="rId829" Type="http://schemas.openxmlformats.org/officeDocument/2006/relationships/hyperlink" Target="https://fbref.com/en/comps/12/2015-2016/schedule/2015-2016-La-Liga-Scores-and-Fixtures" TargetMode="External"/><Relationship Id="rId1014" Type="http://schemas.openxmlformats.org/officeDocument/2006/relationships/hyperlink" Target="https://fbref.com/en/comps/12/2018-2019/schedule/2018-2019-La-Liga-Scores-and-Fixtures" TargetMode="External"/><Relationship Id="rId1221" Type="http://schemas.openxmlformats.org/officeDocument/2006/relationships/hyperlink" Target="https://fbref.com/en/players/d70ce98e/Lionel-Messi" TargetMode="External"/><Relationship Id="rId1666" Type="http://schemas.openxmlformats.org/officeDocument/2006/relationships/hyperlink" Target="https://fbref.com/en/players/d70ce98e/Lionel-Messi" TargetMode="External"/><Relationship Id="rId1873" Type="http://schemas.openxmlformats.org/officeDocument/2006/relationships/hyperlink" Target="https://fbref.com/en/comps/19/2021-2022/schedule/2021-2022-Europa-League-Scores-and-Fixtures" TargetMode="External"/><Relationship Id="rId2717" Type="http://schemas.openxmlformats.org/officeDocument/2006/relationships/hyperlink" Target="https://fbref.com/en/matches/8b67c631/Barcelona-Dortmund-April-9-2025-Champions-League" TargetMode="External"/><Relationship Id="rId1319" Type="http://schemas.openxmlformats.org/officeDocument/2006/relationships/hyperlink" Target="https://fbref.com/en/comps/569/2019-2020/schedule/2019-2020-Copa-del-Rey-Scores-and-Fixtures" TargetMode="External"/><Relationship Id="rId1526" Type="http://schemas.openxmlformats.org/officeDocument/2006/relationships/hyperlink" Target="https://fbref.com/en/players/d70ce98e/Lionel-Messi" TargetMode="External"/><Relationship Id="rId1733" Type="http://schemas.openxmlformats.org/officeDocument/2006/relationships/hyperlink" Target="https://fbref.com/en/comps/12/2021-2022/schedule/2021-2022-La-Liga-Scores-and-Fixtures" TargetMode="External"/><Relationship Id="rId1940" Type="http://schemas.openxmlformats.org/officeDocument/2006/relationships/hyperlink" Target="https://fbref.com/en/squads/f25da7fb/2021-2022/Celta-Vigo-Stats" TargetMode="External"/><Relationship Id="rId25" Type="http://schemas.openxmlformats.org/officeDocument/2006/relationships/hyperlink" Target="https://fbref.com/en/comps/12/2015-2016/schedule/2015-2016-La-Liga-Scores-and-Fixtures" TargetMode="External"/><Relationship Id="rId1800" Type="http://schemas.openxmlformats.org/officeDocument/2006/relationships/hyperlink" Target="https://fbref.com/en/squads/6c8b07df/2021-2022/Elche-Stats" TargetMode="External"/><Relationship Id="rId174" Type="http://schemas.openxmlformats.org/officeDocument/2006/relationships/hyperlink" Target="https://fbref.com/en/comps/569/2015-2016/schedule/2015-2016-Copa-del-Rey-Scores-and-Fixtures" TargetMode="External"/><Relationship Id="rId381" Type="http://schemas.openxmlformats.org/officeDocument/2006/relationships/hyperlink" Target="https://fbref.com/en/comps/12/2017-2018/schedule/2017-2018-La-Liga-Scores-and-Fixtures" TargetMode="External"/><Relationship Id="rId2062" Type="http://schemas.openxmlformats.org/officeDocument/2006/relationships/hyperlink" Target="https://fbref.com/en/matches/3169fc9b/Atletico-Madrid-Barcelona-January-8-2023-La-Liga" TargetMode="External"/><Relationship Id="rId241" Type="http://schemas.openxmlformats.org/officeDocument/2006/relationships/hyperlink" Target="https://fbref.com/en/matches/1c2d8380/Barcelona-Juventus-April-19-2017-Champions-League" TargetMode="External"/><Relationship Id="rId479" Type="http://schemas.openxmlformats.org/officeDocument/2006/relationships/hyperlink" Target="https://fbref.com/en/comps/12/2017-2018/schedule/2017-2018-La-Liga-Scores-and-Fixtures" TargetMode="External"/><Relationship Id="rId686" Type="http://schemas.openxmlformats.org/officeDocument/2006/relationships/hyperlink" Target="https://fbref.com/en/comps/569/2016-2017/schedule/2016-2017-Copa-del-Rey-Scores-and-Fixtures" TargetMode="External"/><Relationship Id="rId893" Type="http://schemas.openxmlformats.org/officeDocument/2006/relationships/hyperlink" Target="https://fbref.com/en/comps/12/2018-2019/schedule/2018-2019-La-Liga-Scores-and-Fixtures" TargetMode="External"/><Relationship Id="rId2367" Type="http://schemas.openxmlformats.org/officeDocument/2006/relationships/hyperlink" Target="https://fbref.com/en/matches/2184a328/Athletic-Club-Barcelona-January-24-2024-Copa-del-Rey" TargetMode="External"/><Relationship Id="rId2574" Type="http://schemas.openxmlformats.org/officeDocument/2006/relationships/hyperlink" Target="https://fbref.com/en/comps/8/2024-2025/schedule/2024-2025-Champions-League-Scores-and-Fixtures" TargetMode="External"/><Relationship Id="rId2781" Type="http://schemas.openxmlformats.org/officeDocument/2006/relationships/hyperlink" Target="https://fbref.com/en/players/2bef2bca/Ronald-Araujo" TargetMode="External"/><Relationship Id="rId339" Type="http://schemas.openxmlformats.org/officeDocument/2006/relationships/hyperlink" Target="https://fbref.com/en/players/cfd65a29/Andres-Iniesta" TargetMode="External"/><Relationship Id="rId546" Type="http://schemas.openxmlformats.org/officeDocument/2006/relationships/hyperlink" Target="https://fbref.com/en/matches/d1d121c7/El-Clasico-Barcelona-Real-Madrid-May-6-2018-La-Liga" TargetMode="External"/><Relationship Id="rId753" Type="http://schemas.openxmlformats.org/officeDocument/2006/relationships/hyperlink" Target="https://fbref.com/en/players/adfc9123/Gerard-Pique" TargetMode="External"/><Relationship Id="rId1176" Type="http://schemas.openxmlformats.org/officeDocument/2006/relationships/hyperlink" Target="https://fbref.com/en/players/5ab0ea87/Sergio-Busquets" TargetMode="External"/><Relationship Id="rId1383" Type="http://schemas.openxmlformats.org/officeDocument/2006/relationships/hyperlink" Target="https://fbref.com/en/comps/12/2019-2020/schedule/2019-2020-La-Liga-Scores-and-Fixtures" TargetMode="External"/><Relationship Id="rId2227" Type="http://schemas.openxmlformats.org/officeDocument/2006/relationships/hyperlink" Target="https://fbref.com/en/matches/b10c7abc/Villarreal-Barcelona-August-27-2023-La-Liga" TargetMode="External"/><Relationship Id="rId2434" Type="http://schemas.openxmlformats.org/officeDocument/2006/relationships/hyperlink" Target="https://fbref.com/en/comps/8/2023-2024/schedule/2023-2024-Champions-League-Scores-and-Fixtures" TargetMode="External"/><Relationship Id="rId101" Type="http://schemas.openxmlformats.org/officeDocument/2006/relationships/hyperlink" Target="https://fbref.com/en/squads/cf74a709/2015-2016/Roma-Stats" TargetMode="External"/><Relationship Id="rId406" Type="http://schemas.openxmlformats.org/officeDocument/2006/relationships/hyperlink" Target="https://fbref.com/en/squads/2a60ed82/2017-2018/Deportivo-La-Coruna-Stats" TargetMode="External"/><Relationship Id="rId960" Type="http://schemas.openxmlformats.org/officeDocument/2006/relationships/hyperlink" Target="https://fbref.com/en/squads/e334d850/2018-2019/PSV-Eindhoven-Stats" TargetMode="External"/><Relationship Id="rId1036" Type="http://schemas.openxmlformats.org/officeDocument/2006/relationships/hyperlink" Target="https://fbref.com/en/players/d70ce98e/Lionel-Messi" TargetMode="External"/><Relationship Id="rId1243" Type="http://schemas.openxmlformats.org/officeDocument/2006/relationships/hyperlink" Target="https://fbref.com/en/comps/12/2019-2020/schedule/2019-2020-La-Liga-Scores-and-Fixtures" TargetMode="External"/><Relationship Id="rId1590" Type="http://schemas.openxmlformats.org/officeDocument/2006/relationships/hyperlink" Target="https://fbref.com/en/squads/e2d8892c/2020-2021/Paris-Saint-Germain-Stats" TargetMode="External"/><Relationship Id="rId1688" Type="http://schemas.openxmlformats.org/officeDocument/2006/relationships/hyperlink" Target="https://fbref.com/en/comps/12/2021-2022/schedule/2021-2022-La-Liga-Scores-and-Fixtures" TargetMode="External"/><Relationship Id="rId1895" Type="http://schemas.openxmlformats.org/officeDocument/2006/relationships/hyperlink" Target="https://fbref.com/en/squads/ad2be733/2021-2022/Sevilla-Stats" TargetMode="External"/><Relationship Id="rId2641" Type="http://schemas.openxmlformats.org/officeDocument/2006/relationships/hyperlink" Target="https://fbref.com/en/players/1bacc518/Frenkie-de-Jong" TargetMode="External"/><Relationship Id="rId2739" Type="http://schemas.openxmlformats.org/officeDocument/2006/relationships/hyperlink" Target="https://fbref.com/en/comps/12/2024-2025/schedule/2024-2025-La-Liga-Scores-and-Fixtures" TargetMode="External"/><Relationship Id="rId613" Type="http://schemas.openxmlformats.org/officeDocument/2006/relationships/hyperlink" Target="https://fbref.com/en/comps/12/2016-2017/schedule/2016-2017-La-Liga-Scores-and-Fixtures" TargetMode="External"/><Relationship Id="rId820" Type="http://schemas.openxmlformats.org/officeDocument/2006/relationships/hyperlink" Target="https://fbref.com/en/comps/12/2015-2016/schedule/2015-2016-La-Liga-Scores-and-Fixtures" TargetMode="External"/><Relationship Id="rId918" Type="http://schemas.openxmlformats.org/officeDocument/2006/relationships/hyperlink" Target="https://fbref.com/en/comps/12/2018-2019/schedule/2018-2019-La-Liga-Scores-and-Fixtures" TargetMode="External"/><Relationship Id="rId1450" Type="http://schemas.openxmlformats.org/officeDocument/2006/relationships/hyperlink" Target="https://fbref.com/en/squads/e0652b02/2020-2021/Juventus-Stats" TargetMode="External"/><Relationship Id="rId1548" Type="http://schemas.openxmlformats.org/officeDocument/2006/relationships/hyperlink" Target="https://fbref.com/en/comps/569/2020-2021/schedule/2020-2021-Copa-del-Rey-Scores-and-Fixtures" TargetMode="External"/><Relationship Id="rId1755" Type="http://schemas.openxmlformats.org/officeDocument/2006/relationships/hyperlink" Target="https://fbref.com/en/squads/8d6fd021/2021-2022/Alaves-Stats" TargetMode="External"/><Relationship Id="rId2501" Type="http://schemas.openxmlformats.org/officeDocument/2006/relationships/hyperlink" Target="https://fbref.com/en/players/6f51e382/Marc-Andre-ter-Stegen" TargetMode="External"/><Relationship Id="rId1103" Type="http://schemas.openxmlformats.org/officeDocument/2006/relationships/hyperlink" Target="https://fbref.com/en/comps/8/2018-2019/schedule/2018-2019-Champions-League-Scores-and-Fixtures" TargetMode="External"/><Relationship Id="rId1310" Type="http://schemas.openxmlformats.org/officeDocument/2006/relationships/hyperlink" Target="https://fbref.com/en/squads/7c6f2c78/2019-2020/Leganes-Stats" TargetMode="External"/><Relationship Id="rId1408" Type="http://schemas.openxmlformats.org/officeDocument/2006/relationships/hyperlink" Target="https://fbref.com/en/comps/8/2019-2020/schedule/2019-2020-Champions-League-Scores-and-Fixtures" TargetMode="External"/><Relationship Id="rId1962" Type="http://schemas.openxmlformats.org/officeDocument/2006/relationships/hyperlink" Target="https://fbref.com/en/matches/4ed9f64b/Barcelona-Valladolid-August-28-2022-La-Liga" TargetMode="External"/><Relationship Id="rId47" Type="http://schemas.openxmlformats.org/officeDocument/2006/relationships/hyperlink" Target="https://fbref.com/en/squads/0049d422/2015-2016/Las-Palmas-Stats" TargetMode="External"/><Relationship Id="rId1615" Type="http://schemas.openxmlformats.org/officeDocument/2006/relationships/hyperlink" Target="https://fbref.com/en/squads/03c57e2b/2020-2021/Osasuna-Stats" TargetMode="External"/><Relationship Id="rId1822" Type="http://schemas.openxmlformats.org/officeDocument/2006/relationships/hyperlink" Target="https://fbref.com/en/matches/dff6a9ad/El-Clasico-Barcelona-Real-Madrid-January-12-2022-Supercopa-de-Espana" TargetMode="External"/><Relationship Id="rId196" Type="http://schemas.openxmlformats.org/officeDocument/2006/relationships/hyperlink" Target="https://fbref.com/en/matches/ce1a14a8/Las-Palmas-Barcelona-February-20-2016-La-Liga" TargetMode="External"/><Relationship Id="rId2084" Type="http://schemas.openxmlformats.org/officeDocument/2006/relationships/hyperlink" Target="https://fbref.com/en/comps/12/2022-2023/schedule/2022-2023-La-Liga-Scores-and-Fixtures" TargetMode="External"/><Relationship Id="rId2291" Type="http://schemas.openxmlformats.org/officeDocument/2006/relationships/hyperlink" Target="https://fbref.com/en/players/6f51e382/Marc-Andre-ter-Stegen" TargetMode="External"/><Relationship Id="rId263" Type="http://schemas.openxmlformats.org/officeDocument/2006/relationships/hyperlink" Target="https://fbref.com/en/comps/12/2016-2017/schedule/2016-2017-La-Liga-Scores-and-Fixtures" TargetMode="External"/><Relationship Id="rId470" Type="http://schemas.openxmlformats.org/officeDocument/2006/relationships/hyperlink" Target="https://fbref.com/en/squads/bea5c710/2017-2018/Eibar-Stats" TargetMode="External"/><Relationship Id="rId2151" Type="http://schemas.openxmlformats.org/officeDocument/2006/relationships/hyperlink" Target="https://fbref.com/en/players/5ab0ea87/Sergio-Busquets" TargetMode="External"/><Relationship Id="rId2389" Type="http://schemas.openxmlformats.org/officeDocument/2006/relationships/hyperlink" Target="https://fbref.com/en/comps/12/2023-2024/schedule/2023-2024-La-Liga-Scores-and-Fixtures" TargetMode="External"/><Relationship Id="rId2596" Type="http://schemas.openxmlformats.org/officeDocument/2006/relationships/hyperlink" Target="https://fbref.com/en/players/3423f250/Raphinha" TargetMode="External"/><Relationship Id="rId123" Type="http://schemas.openxmlformats.org/officeDocument/2006/relationships/hyperlink" Target="https://fbref.com/en/comps/12/2015-2016/schedule/2015-2016-La-Liga-Scores-and-Fixtures" TargetMode="External"/><Relationship Id="rId330" Type="http://schemas.openxmlformats.org/officeDocument/2006/relationships/hyperlink" Target="https://fbref.com/en/matches/385ba984/Barcelona-Las-Palmas-October-1-2017-La-Liga" TargetMode="External"/><Relationship Id="rId568" Type="http://schemas.openxmlformats.org/officeDocument/2006/relationships/hyperlink" Target="https://fbref.com/en/comps/12/2016-2017/schedule/2016-2017-La-Liga-Scores-and-Fixtures" TargetMode="External"/><Relationship Id="rId775" Type="http://schemas.openxmlformats.org/officeDocument/2006/relationships/hyperlink" Target="https://fbref.com/en/comps/12/2016-2017/schedule/2016-2017-La-Liga-Scores-and-Fixtures" TargetMode="External"/><Relationship Id="rId982" Type="http://schemas.openxmlformats.org/officeDocument/2006/relationships/hyperlink" Target="https://fbref.com/en/matches/190484d3/Levante-Barcelona-December-16-2018-La-Liga" TargetMode="External"/><Relationship Id="rId1198" Type="http://schemas.openxmlformats.org/officeDocument/2006/relationships/hyperlink" Target="https://fbref.com/en/comps/12/2019-2020/schedule/2019-2020-La-Liga-Scores-and-Fixtures" TargetMode="External"/><Relationship Id="rId2011" Type="http://schemas.openxmlformats.org/officeDocument/2006/relationships/hyperlink" Target="https://fbref.com/en/players/5ab0ea87/Sergio-Busquets" TargetMode="External"/><Relationship Id="rId2249" Type="http://schemas.openxmlformats.org/officeDocument/2006/relationships/hyperlink" Target="https://fbref.com/en/comps/12/2023-2024/schedule/2023-2024-La-Liga-Scores-and-Fixtures" TargetMode="External"/><Relationship Id="rId2456" Type="http://schemas.openxmlformats.org/officeDocument/2006/relationships/hyperlink" Target="https://fbref.com/en/players/6f51e382/Marc-Andre-ter-Stegen" TargetMode="External"/><Relationship Id="rId2663" Type="http://schemas.openxmlformats.org/officeDocument/2006/relationships/hyperlink" Target="https://fbref.com/en/comps/12/2024-2025/schedule/2024-2025-La-Liga-Scores-and-Fixtures" TargetMode="External"/><Relationship Id="rId428" Type="http://schemas.openxmlformats.org/officeDocument/2006/relationships/hyperlink" Target="https://fbref.com/en/comps/12/2017-2018/schedule/2017-2018-La-Liga-Scores-and-Fixtures" TargetMode="External"/><Relationship Id="rId635" Type="http://schemas.openxmlformats.org/officeDocument/2006/relationships/hyperlink" Target="https://fbref.com/en/matches/9efbc601/Alaves-Barcelona-February-11-2017-La-Liga" TargetMode="External"/><Relationship Id="rId842" Type="http://schemas.openxmlformats.org/officeDocument/2006/relationships/hyperlink" Target="https://fbref.com/en/players/cfd65a29/Andres-Iniesta" TargetMode="External"/><Relationship Id="rId1058" Type="http://schemas.openxmlformats.org/officeDocument/2006/relationships/hyperlink" Target="https://fbref.com/en/comps/12/2018-2019/schedule/2018-2019-La-Liga-Scores-and-Fixtures" TargetMode="External"/><Relationship Id="rId1265" Type="http://schemas.openxmlformats.org/officeDocument/2006/relationships/hyperlink" Target="https://fbref.com/en/squads/d609edc0/2019-2020/Internazionale-Stats" TargetMode="External"/><Relationship Id="rId1472" Type="http://schemas.openxmlformats.org/officeDocument/2006/relationships/hyperlink" Target="https://fbref.com/en/matches/d7f98ad7/Dynamo-Kyiv-Barcelona-November-24-2020-Champions-League" TargetMode="External"/><Relationship Id="rId2109" Type="http://schemas.openxmlformats.org/officeDocument/2006/relationships/hyperlink" Target="https://fbref.com/en/comps/12/2022-2023/schedule/2022-2023-La-Liga-Scores-and-Fixtures" TargetMode="External"/><Relationship Id="rId2316" Type="http://schemas.openxmlformats.org/officeDocument/2006/relationships/hyperlink" Target="https://fbref.com/en/players/2bef2bca/Ronald-Araujo" TargetMode="External"/><Relationship Id="rId2523" Type="http://schemas.openxmlformats.org/officeDocument/2006/relationships/hyperlink" Target="https://fbref.com/en/comps/12/2024-2025/schedule/2024-2025-La-Liga-Scores-and-Fixtures" TargetMode="External"/><Relationship Id="rId2730" Type="http://schemas.openxmlformats.org/officeDocument/2006/relationships/hyperlink" Target="https://fbref.com/en/squads/add600ae/2024-2025/Dortmund-Stats" TargetMode="External"/><Relationship Id="rId702" Type="http://schemas.openxmlformats.org/officeDocument/2006/relationships/hyperlink" Target="https://fbref.com/en/comps/8/2016-2017/schedule/2016-2017-Champions-League-Scores-and-Fixtures" TargetMode="External"/><Relationship Id="rId1125" Type="http://schemas.openxmlformats.org/officeDocument/2006/relationships/hyperlink" Target="https://fbref.com/en/squads/8d6fd021/2018-2019/Alaves-Stats" TargetMode="External"/><Relationship Id="rId1332" Type="http://schemas.openxmlformats.org/officeDocument/2006/relationships/hyperlink" Target="https://fbref.com/en/matches/53d0e7ab/Barcelona-Eibar-February-22-2020-La-Liga" TargetMode="External"/><Relationship Id="rId1777" Type="http://schemas.openxmlformats.org/officeDocument/2006/relationships/hyperlink" Target="https://fbref.com/en/matches/33e27dc0/Villarreal-Barcelona-November-27-2021-La-Liga" TargetMode="External"/><Relationship Id="rId1984" Type="http://schemas.openxmlformats.org/officeDocument/2006/relationships/hyperlink" Target="https://fbref.com/en/comps/8/2022-2023/schedule/2022-2023-Champions-League-Scores-and-Fixtures" TargetMode="External"/><Relationship Id="rId69" Type="http://schemas.openxmlformats.org/officeDocument/2006/relationships/hyperlink" Target="https://fbref.com/en/matches/07ee1d18/Barcelona-Eibar-October-25-2015-La-Liga" TargetMode="External"/><Relationship Id="rId1637" Type="http://schemas.openxmlformats.org/officeDocument/2006/relationships/hyperlink" Target="https://fbref.com/en/matches/80b7ff24/El-Clasico-Real-Madrid-Barcelona-April-10-2021-La-Liga" TargetMode="External"/><Relationship Id="rId1844" Type="http://schemas.openxmlformats.org/officeDocument/2006/relationships/hyperlink" Target="https://fbref.com/en/comps/12/2021-2022/schedule/2021-2022-La-Liga-Scores-and-Fixtures" TargetMode="External"/><Relationship Id="rId1704" Type="http://schemas.openxmlformats.org/officeDocument/2006/relationships/hyperlink" Target="https://fbref.com/en/comps/8/2021-2022/schedule/2021-2022-Champions-League-Scores-and-Fixtures" TargetMode="External"/><Relationship Id="rId285" Type="http://schemas.openxmlformats.org/officeDocument/2006/relationships/hyperlink" Target="https://fbref.com/en/matches/be897cc5/El-Clasico-Real-Madrid-Barcelona-August-16-2017-Supercopa-de-Espana" TargetMode="External"/><Relationship Id="rId1911" Type="http://schemas.openxmlformats.org/officeDocument/2006/relationships/hyperlink" Target="https://fbref.com/en/players/5ab0ea87/Sergio-Busquets" TargetMode="External"/><Relationship Id="rId492" Type="http://schemas.openxmlformats.org/officeDocument/2006/relationships/hyperlink" Target="https://fbref.com/en/matches/2dc40d4f/Malaga-Barcelona-March-10-2018-La-Liga" TargetMode="External"/><Relationship Id="rId797" Type="http://schemas.openxmlformats.org/officeDocument/2006/relationships/hyperlink" Target="https://fbref.com/en/matches/84b6a326/Athletic-Club-Barcelona-August-28-2016-La-Liga" TargetMode="External"/><Relationship Id="rId2173" Type="http://schemas.openxmlformats.org/officeDocument/2006/relationships/hyperlink" Target="https://fbref.com/en/comps/12/2022-2023/schedule/2022-2023-La-Liga-Scores-and-Fixtures" TargetMode="External"/><Relationship Id="rId2380" Type="http://schemas.openxmlformats.org/officeDocument/2006/relationships/hyperlink" Target="https://fbref.com/en/squads/03c57e2b/2023-2024/Osasuna-Stats" TargetMode="External"/><Relationship Id="rId2478" Type="http://schemas.openxmlformats.org/officeDocument/2006/relationships/hyperlink" Target="https://fbref.com/en/comps/12/2023-2024/schedule/2023-2024-La-Liga-Scores-and-Fixtures" TargetMode="External"/><Relationship Id="rId145" Type="http://schemas.openxmlformats.org/officeDocument/2006/relationships/hyperlink" Target="https://fbref.com/en/players/d70ce98e/Lionel-Messi" TargetMode="External"/><Relationship Id="rId352" Type="http://schemas.openxmlformats.org/officeDocument/2006/relationships/hyperlink" Target="https://fbref.com/en/comps/569/2017-2018/schedule/2017-2018-Copa-del-Rey-Scores-and-Fixtures" TargetMode="External"/><Relationship Id="rId1287" Type="http://schemas.openxmlformats.org/officeDocument/2006/relationships/hyperlink" Target="https://fbref.com/en/matches/c2ae4aaa/Barcelona-Atletico-Madrid-January-9-2020-Supercopa-de-Espana" TargetMode="External"/><Relationship Id="rId2033" Type="http://schemas.openxmlformats.org/officeDocument/2006/relationships/hyperlink" Target="https://fbref.com/en/comps/12/2022-2023/schedule/2022-2023-La-Liga-Scores-and-Fixtures" TargetMode="External"/><Relationship Id="rId2240" Type="http://schemas.openxmlformats.org/officeDocument/2006/relationships/hyperlink" Target="https://fbref.com/en/squads/fc536746/2023-2024/Real-Betis-Stats" TargetMode="External"/><Relationship Id="rId2685" Type="http://schemas.openxmlformats.org/officeDocument/2006/relationships/hyperlink" Target="https://fbref.com/en/squads/a77c513e/2024-2025/Benfica-Stats" TargetMode="External"/><Relationship Id="rId212" Type="http://schemas.openxmlformats.org/officeDocument/2006/relationships/hyperlink" Target="https://fbref.com/en/comps/12/2015-2016/schedule/2015-2016-La-Liga-Scores-and-Fixtures" TargetMode="External"/><Relationship Id="rId657" Type="http://schemas.openxmlformats.org/officeDocument/2006/relationships/hyperlink" Target="https://fbref.com/en/matches/35b98f1b/Barcelona-Real-Sociedad-January-26-2017-Copa-del-Rey" TargetMode="External"/><Relationship Id="rId864" Type="http://schemas.openxmlformats.org/officeDocument/2006/relationships/hyperlink" Target="https://fbref.com/en/comps/646/2018-2019/schedule/2018-Supercopa-de-Espana-Scores-and-Fixtures" TargetMode="External"/><Relationship Id="rId1494" Type="http://schemas.openxmlformats.org/officeDocument/2006/relationships/hyperlink" Target="https://fbref.com/en/comps/8/2020-2021/schedule/2020-2021-Champions-League-Scores-and-Fixtures" TargetMode="External"/><Relationship Id="rId1799" Type="http://schemas.openxmlformats.org/officeDocument/2006/relationships/hyperlink" Target="https://fbref.com/en/comps/12/2021-2022/schedule/2021-2022-La-Liga-Scores-and-Fixtures" TargetMode="External"/><Relationship Id="rId2100" Type="http://schemas.openxmlformats.org/officeDocument/2006/relationships/hyperlink" Target="https://fbref.com/en/squads/fc536746/2022-2023/Real-Betis-Stats" TargetMode="External"/><Relationship Id="rId2338" Type="http://schemas.openxmlformats.org/officeDocument/2006/relationships/hyperlink" Target="https://fbref.com/en/comps/12/2023-2024/schedule/2023-2024-La-Liga-Scores-and-Fixtures" TargetMode="External"/><Relationship Id="rId2545" Type="http://schemas.openxmlformats.org/officeDocument/2006/relationships/hyperlink" Target="https://fbref.com/en/squads/054efa67/2024-2025/Bayern-Munich-Stats" TargetMode="External"/><Relationship Id="rId2752" Type="http://schemas.openxmlformats.org/officeDocument/2006/relationships/hyperlink" Target="https://fbref.com/en/matches/af94853a/Valladolid-Barcelona-May-3-2025-La-Liga" TargetMode="External"/><Relationship Id="rId517" Type="http://schemas.openxmlformats.org/officeDocument/2006/relationships/hyperlink" Target="https://fbref.com/en/matches/819b75df/Barcelona-Leganes-April-7-2018-La-Liga" TargetMode="External"/><Relationship Id="rId724" Type="http://schemas.openxmlformats.org/officeDocument/2006/relationships/hyperlink" Target="https://fbref.com/en/squads/1c896955/2016-2017/Malaga-Stats" TargetMode="External"/><Relationship Id="rId931" Type="http://schemas.openxmlformats.org/officeDocument/2006/relationships/hyperlink" Target="https://fbref.com/en/players/5ab0ea87/Sergio-Busquets" TargetMode="External"/><Relationship Id="rId1147" Type="http://schemas.openxmlformats.org/officeDocument/2006/relationships/hyperlink" Target="https://fbref.com/en/matches/13699801/Barcelona-Getafe-May-12-2019-La-Liga" TargetMode="External"/><Relationship Id="rId1354" Type="http://schemas.openxmlformats.org/officeDocument/2006/relationships/hyperlink" Target="https://fbref.com/en/comps/12/2019-2020/schedule/2019-2020-La-Liga-Scores-and-Fixtures" TargetMode="External"/><Relationship Id="rId1561" Type="http://schemas.openxmlformats.org/officeDocument/2006/relationships/hyperlink" Target="https://fbref.com/en/players/d70ce98e/Lionel-Messi" TargetMode="External"/><Relationship Id="rId2405" Type="http://schemas.openxmlformats.org/officeDocument/2006/relationships/hyperlink" Target="https://fbref.com/en/squads/7848bd64/2023-2024/Getafe-Stats" TargetMode="External"/><Relationship Id="rId2612" Type="http://schemas.openxmlformats.org/officeDocument/2006/relationships/hyperlink" Target="https://fbref.com/en/matches/19c55bd4/Athletic-Club-Barcelona-January-8-2025-Supercopa-de-Espana" TargetMode="External"/><Relationship Id="rId60" Type="http://schemas.openxmlformats.org/officeDocument/2006/relationships/hyperlink" Target="https://fbref.com/en/comps/12/2015-2016/schedule/2015-2016-La-Liga-Scores-and-Fixtures" TargetMode="External"/><Relationship Id="rId1007" Type="http://schemas.openxmlformats.org/officeDocument/2006/relationships/hyperlink" Target="https://fbref.com/en/matches/e5a1c799/Barcelona-Levante-January-17-2019-Copa-del-Rey" TargetMode="External"/><Relationship Id="rId1214" Type="http://schemas.openxmlformats.org/officeDocument/2006/relationships/hyperlink" Target="https://fbref.com/en/comps/12/2019-2020/schedule/2019-2020-La-Liga-Scores-and-Fixtures" TargetMode="External"/><Relationship Id="rId1421" Type="http://schemas.openxmlformats.org/officeDocument/2006/relationships/hyperlink" Target="https://fbref.com/en/players/d70ce98e/Lionel-Messi" TargetMode="External"/><Relationship Id="rId1659" Type="http://schemas.openxmlformats.org/officeDocument/2006/relationships/hyperlink" Target="https://fbref.com/en/comps/12/2020-2021/schedule/2020-2021-La-Liga-Scores-and-Fixtures" TargetMode="External"/><Relationship Id="rId1866" Type="http://schemas.openxmlformats.org/officeDocument/2006/relationships/hyperlink" Target="https://fbref.com/en/players/5ab0ea87/Sergio-Busquets" TargetMode="External"/><Relationship Id="rId1519" Type="http://schemas.openxmlformats.org/officeDocument/2006/relationships/hyperlink" Target="https://fbref.com/en/comps/12/2020-2021/schedule/2020-2021-La-Liga-Scores-and-Fixtures" TargetMode="External"/><Relationship Id="rId1726" Type="http://schemas.openxmlformats.org/officeDocument/2006/relationships/hyperlink" Target="https://fbref.com/en/players/5ab0ea87/Sergio-Busquets" TargetMode="External"/><Relationship Id="rId1933" Type="http://schemas.openxmlformats.org/officeDocument/2006/relationships/hyperlink" Target="https://fbref.com/en/comps/12/2021-2022/schedule/2021-2022-La-Liga-Scores-and-Fixtures" TargetMode="External"/><Relationship Id="rId18" Type="http://schemas.openxmlformats.org/officeDocument/2006/relationships/hyperlink" Target="https://fbref.com/en/players/c9e99e49/Dani-Alves" TargetMode="External"/><Relationship Id="rId2195" Type="http://schemas.openxmlformats.org/officeDocument/2006/relationships/hyperlink" Target="https://fbref.com/en/squads/a8661628/2022-2023/Espanyol-Stats" TargetMode="External"/><Relationship Id="rId167" Type="http://schemas.openxmlformats.org/officeDocument/2006/relationships/hyperlink" Target="https://fbref.com/en/squads/2b390eca/2015-2016/Athletic-Club-Stats" TargetMode="External"/><Relationship Id="rId374" Type="http://schemas.openxmlformats.org/officeDocument/2006/relationships/hyperlink" Target="https://fbref.com/en/matches/01d41d2e/Juventus-Barcelona-November-22-2017-Champions-League" TargetMode="External"/><Relationship Id="rId581" Type="http://schemas.openxmlformats.org/officeDocument/2006/relationships/hyperlink" Target="https://fbref.com/en/players/cfd65a29/Andres-Iniesta" TargetMode="External"/><Relationship Id="rId2055" Type="http://schemas.openxmlformats.org/officeDocument/2006/relationships/hyperlink" Target="https://fbref.com/en/squads/a8661628/2022-2023/Espanyol-Stats" TargetMode="External"/><Relationship Id="rId2262" Type="http://schemas.openxmlformats.org/officeDocument/2006/relationships/hyperlink" Target="https://fbref.com/en/matches/7d91e229/Porto-Barcelona-October-4-2023-Champions-League" TargetMode="External"/><Relationship Id="rId234" Type="http://schemas.openxmlformats.org/officeDocument/2006/relationships/hyperlink" Target="https://fbref.com/en/squads/2a8183b3/2015-2016/Villarreal-Stats" TargetMode="External"/><Relationship Id="rId679" Type="http://schemas.openxmlformats.org/officeDocument/2006/relationships/hyperlink" Target="https://fbref.com/en/comps/12/2016-2017/schedule/2016-2017-La-Liga-Scores-and-Fixtures" TargetMode="External"/><Relationship Id="rId886" Type="http://schemas.openxmlformats.org/officeDocument/2006/relationships/hyperlink" Target="https://fbref.com/en/players/d70ce98e/Lionel-Messi" TargetMode="External"/><Relationship Id="rId2567" Type="http://schemas.openxmlformats.org/officeDocument/2006/relationships/hyperlink" Target="https://fbref.com/en/matches/ffb1fa1d/Celta-Vigo-Barcelona-November-23-2024-La-Liga" TargetMode="External"/><Relationship Id="rId2774" Type="http://schemas.openxmlformats.org/officeDocument/2006/relationships/hyperlink" Target="https://fbref.com/en/comps/12/2024-2025/schedule/2024-2025-La-Liga-Scores-and-Fixtures" TargetMode="External"/><Relationship Id="rId2" Type="http://schemas.openxmlformats.org/officeDocument/2006/relationships/hyperlink" Target="https://fbref.com/en/comps/122/2015-2016/schedule/2015-UEFA-Super-Cup-Scores-and-Fixtures" TargetMode="External"/><Relationship Id="rId441" Type="http://schemas.openxmlformats.org/officeDocument/2006/relationships/hyperlink" Target="https://fbref.com/en/comps/569/2017-2018/schedule/2017-2018-Copa-del-Rey-Scores-and-Fixtures" TargetMode="External"/><Relationship Id="rId539" Type="http://schemas.openxmlformats.org/officeDocument/2006/relationships/hyperlink" Target="https://fbref.com/en/comps/569/2017-2018/schedule/2017-2018-Copa-del-Rey-Scores-and-Fixtures" TargetMode="External"/><Relationship Id="rId746" Type="http://schemas.openxmlformats.org/officeDocument/2006/relationships/hyperlink" Target="https://fbref.com/en/comps/12/2016-2017/schedule/2016-2017-La-Liga-Scores-and-Fixtures" TargetMode="External"/><Relationship Id="rId1071" Type="http://schemas.openxmlformats.org/officeDocument/2006/relationships/hyperlink" Target="https://fbref.com/en/players/d70ce98e/Lionel-Messi" TargetMode="External"/><Relationship Id="rId1169" Type="http://schemas.openxmlformats.org/officeDocument/2006/relationships/hyperlink" Target="https://fbref.com/en/comps/12/2019-2020/schedule/2019-2020-La-Liga-Scores-and-Fixtures" TargetMode="External"/><Relationship Id="rId1376" Type="http://schemas.openxmlformats.org/officeDocument/2006/relationships/hyperlink" Target="https://fbref.com/en/players/d70ce98e/Lionel-Messi" TargetMode="External"/><Relationship Id="rId1583" Type="http://schemas.openxmlformats.org/officeDocument/2006/relationships/hyperlink" Target="https://fbref.com/en/comps/12/2020-2021/schedule/2020-2021-La-Liga-Scores-and-Fixtures" TargetMode="External"/><Relationship Id="rId2122" Type="http://schemas.openxmlformats.org/officeDocument/2006/relationships/hyperlink" Target="https://fbref.com/en/matches/a096cedf/Manchester-United-Barcelona-February-23-2023-Europa-League" TargetMode="External"/><Relationship Id="rId2427" Type="http://schemas.openxmlformats.org/officeDocument/2006/relationships/hyperlink" Target="https://fbref.com/en/matches/0ba647fb/Barcelona-Las-Palmas-March-30-2024-La-Liga" TargetMode="External"/><Relationship Id="rId301" Type="http://schemas.openxmlformats.org/officeDocument/2006/relationships/hyperlink" Target="https://fbref.com/en/comps/12/2017-2018/schedule/2017-2018-La-Liga-Scores-and-Fixtures" TargetMode="External"/><Relationship Id="rId953" Type="http://schemas.openxmlformats.org/officeDocument/2006/relationships/hyperlink" Target="https://fbref.com/en/comps/12/2018-2019/schedule/2018-2019-La-Liga-Scores-and-Fixtures" TargetMode="External"/><Relationship Id="rId1029" Type="http://schemas.openxmlformats.org/officeDocument/2006/relationships/hyperlink" Target="https://fbref.com/en/comps/569/2018-2019/schedule/2018-2019-Copa-del-Rey-Scores-and-Fixtures" TargetMode="External"/><Relationship Id="rId1236" Type="http://schemas.openxmlformats.org/officeDocument/2006/relationships/hyperlink" Target="https://fbref.com/en/players/d70ce98e/Lionel-Messi" TargetMode="External"/><Relationship Id="rId1790" Type="http://schemas.openxmlformats.org/officeDocument/2006/relationships/hyperlink" Target="https://fbref.com/en/squads/054efa67/2021-2022/Bayern-Munich-Stats" TargetMode="External"/><Relationship Id="rId1888" Type="http://schemas.openxmlformats.org/officeDocument/2006/relationships/hyperlink" Target="https://fbref.com/en/comps/12/2021-2022/schedule/2021-2022-La-Liga-Scores-and-Fixtures" TargetMode="External"/><Relationship Id="rId2634" Type="http://schemas.openxmlformats.org/officeDocument/2006/relationships/hyperlink" Target="https://fbref.com/en/comps/8/2024-2025/schedule/2024-2025-Champions-League-Scores-and-Fixtures" TargetMode="External"/><Relationship Id="rId82" Type="http://schemas.openxmlformats.org/officeDocument/2006/relationships/hyperlink" Target="https://fbref.com/en/players/10072610/Claudio-Bravo" TargetMode="External"/><Relationship Id="rId606" Type="http://schemas.openxmlformats.org/officeDocument/2006/relationships/hyperlink" Target="https://fbref.com/en/players/d70ce98e/Lionel-Messi" TargetMode="External"/><Relationship Id="rId813" Type="http://schemas.openxmlformats.org/officeDocument/2006/relationships/hyperlink" Target="https://fbref.com/en/squads/ad2be733/2015-2016/Sevilla-Stats" TargetMode="External"/><Relationship Id="rId1443" Type="http://schemas.openxmlformats.org/officeDocument/2006/relationships/hyperlink" Target="https://fbref.com/en/comps/12/2020-2021/schedule/2020-2021-La-Liga-Scores-and-Fixtures" TargetMode="External"/><Relationship Id="rId1650" Type="http://schemas.openxmlformats.org/officeDocument/2006/relationships/hyperlink" Target="https://fbref.com/en/squads/7848bd64/2020-2021/Getafe-Stats" TargetMode="External"/><Relationship Id="rId1748" Type="http://schemas.openxmlformats.org/officeDocument/2006/relationships/hyperlink" Target="https://fbref.com/en/comps/12/2021-2022/schedule/2021-2022-La-Liga-Scores-and-Fixtures" TargetMode="External"/><Relationship Id="rId2701" Type="http://schemas.openxmlformats.org/officeDocument/2006/relationships/hyperlink" Target="https://fbref.com/en/players/1bacc518/Frenkie-de-Jong" TargetMode="External"/><Relationship Id="rId1303" Type="http://schemas.openxmlformats.org/officeDocument/2006/relationships/hyperlink" Target="https://fbref.com/en/comps/12/2019-2020/schedule/2019-2020-La-Liga-Scores-and-Fixtures" TargetMode="External"/><Relationship Id="rId1510" Type="http://schemas.openxmlformats.org/officeDocument/2006/relationships/hyperlink" Target="https://fbref.com/en/squads/dcc91a7b/2020-2021/Valencia-Stats" TargetMode="External"/><Relationship Id="rId1955" Type="http://schemas.openxmlformats.org/officeDocument/2006/relationships/hyperlink" Target="https://fbref.com/en/squads/98e8af82/2022-2023/Rayo-Vallecano-Stats" TargetMode="External"/><Relationship Id="rId1608" Type="http://schemas.openxmlformats.org/officeDocument/2006/relationships/hyperlink" Target="https://fbref.com/en/comps/569/2020-2021/schedule/2020-2021-Copa-del-Rey-Scores-and-Fixtures" TargetMode="External"/><Relationship Id="rId1815" Type="http://schemas.openxmlformats.org/officeDocument/2006/relationships/hyperlink" Target="https://fbref.com/en/squads/0b1d333e/2021-2022/Linares-Deportivo-Stats" TargetMode="External"/><Relationship Id="rId189" Type="http://schemas.openxmlformats.org/officeDocument/2006/relationships/hyperlink" Target="https://fbref.com/en/squads/f25da7fb/2015-2016/Celta-Vigo-Stats" TargetMode="External"/><Relationship Id="rId396" Type="http://schemas.openxmlformats.org/officeDocument/2006/relationships/hyperlink" Target="https://fbref.com/en/squads/13dc44fd/2017-2018/Sporting-CP-Stats" TargetMode="External"/><Relationship Id="rId2077" Type="http://schemas.openxmlformats.org/officeDocument/2006/relationships/hyperlink" Target="https://fbref.com/en/matches/046d687e/AD-Ceuta-FC-Barcelona-January-19-2023-Copa-del-Rey" TargetMode="External"/><Relationship Id="rId2284" Type="http://schemas.openxmlformats.org/officeDocument/2006/relationships/hyperlink" Target="https://fbref.com/en/comps/12/2023-2024/schedule/2023-2024-La-Liga-Scores-and-Fixtures" TargetMode="External"/><Relationship Id="rId2491" Type="http://schemas.openxmlformats.org/officeDocument/2006/relationships/hyperlink" Target="https://fbref.com/en/players/6f51e382/Marc-Andre-ter-Stegen" TargetMode="External"/><Relationship Id="rId256" Type="http://schemas.openxmlformats.org/officeDocument/2006/relationships/hyperlink" Target="https://fbref.com/en/matches/1627b8da/Espanyol-Barcelona-April-29-2017-La-Liga" TargetMode="External"/><Relationship Id="rId463" Type="http://schemas.openxmlformats.org/officeDocument/2006/relationships/hyperlink" Target="https://fbref.com/en/comps/12/2017-2018/schedule/2017-2018-La-Liga-Scores-and-Fixtures" TargetMode="External"/><Relationship Id="rId670" Type="http://schemas.openxmlformats.org/officeDocument/2006/relationships/hyperlink" Target="https://fbref.com/en/comps/12/2016-2017/schedule/2016-2017-La-Liga-Scores-and-Fixtures" TargetMode="External"/><Relationship Id="rId1093" Type="http://schemas.openxmlformats.org/officeDocument/2006/relationships/hyperlink" Target="https://fbref.com/en/comps/12/2018-2019/schedule/2018-2019-La-Liga-Scores-and-Fixtures" TargetMode="External"/><Relationship Id="rId2144" Type="http://schemas.openxmlformats.org/officeDocument/2006/relationships/hyperlink" Target="https://fbref.com/en/comps/12/2022-2023/schedule/2022-2023-La-Liga-Scores-and-Fixtures" TargetMode="External"/><Relationship Id="rId2351" Type="http://schemas.openxmlformats.org/officeDocument/2006/relationships/hyperlink" Target="https://fbref.com/en/players/335fa267/Sergi-Roberto" TargetMode="External"/><Relationship Id="rId2589" Type="http://schemas.openxmlformats.org/officeDocument/2006/relationships/hyperlink" Target="https://fbref.com/en/comps/12/2024-2025/schedule/2024-2025-La-Liga-Scores-and-Fixtures" TargetMode="External"/><Relationship Id="rId116" Type="http://schemas.openxmlformats.org/officeDocument/2006/relationships/hyperlink" Target="https://fbref.com/en/players/cfd65a29/Andres-Iniesta" TargetMode="External"/><Relationship Id="rId323" Type="http://schemas.openxmlformats.org/officeDocument/2006/relationships/hyperlink" Target="https://fbref.com/en/squads/9024a00a/2017-2018/Girona-Stats" TargetMode="External"/><Relationship Id="rId530" Type="http://schemas.openxmlformats.org/officeDocument/2006/relationships/hyperlink" Target="https://fbref.com/en/squads/dcc91a7b/2017-2018/Valencia-Stats" TargetMode="External"/><Relationship Id="rId768" Type="http://schemas.openxmlformats.org/officeDocument/2006/relationships/hyperlink" Target="https://fbref.com/en/players/5ab0ea87/Sergio-Busquets" TargetMode="External"/><Relationship Id="rId975" Type="http://schemas.openxmlformats.org/officeDocument/2006/relationships/hyperlink" Target="https://fbref.com/en/squads/a8661628/2018-2019/Espanyol-Stats" TargetMode="External"/><Relationship Id="rId1160" Type="http://schemas.openxmlformats.org/officeDocument/2006/relationships/hyperlink" Target="https://fbref.com/en/squads/dcc91a7b/2018-2019/Valencia-Stats" TargetMode="External"/><Relationship Id="rId1398" Type="http://schemas.openxmlformats.org/officeDocument/2006/relationships/hyperlink" Target="https://fbref.com/en/comps/12/2019-2020/schedule/2019-2020-La-Liga-Scores-and-Fixtures" TargetMode="External"/><Relationship Id="rId2004" Type="http://schemas.openxmlformats.org/officeDocument/2006/relationships/hyperlink" Target="https://fbref.com/en/comps/12/2022-2023/schedule/2022-2023-La-Liga-Scores-and-Fixtures" TargetMode="External"/><Relationship Id="rId2211" Type="http://schemas.openxmlformats.org/officeDocument/2006/relationships/hyperlink" Target="https://fbref.com/en/players/5ab0ea87/Sergio-Busquets" TargetMode="External"/><Relationship Id="rId2449" Type="http://schemas.openxmlformats.org/officeDocument/2006/relationships/hyperlink" Target="https://fbref.com/en/comps/12/2023-2024/schedule/2023-2024-La-Liga-Scores-and-Fixtures" TargetMode="External"/><Relationship Id="rId2656" Type="http://schemas.openxmlformats.org/officeDocument/2006/relationships/hyperlink" Target="https://fbref.com/en/players/1bacc518/Frenkie-de-Jong" TargetMode="External"/><Relationship Id="rId628" Type="http://schemas.openxmlformats.org/officeDocument/2006/relationships/hyperlink" Target="https://fbref.com/en/comps/8/2016-2017/schedule/2016-2017-Champions-League-Scores-and-Fixtures" TargetMode="External"/><Relationship Id="rId835" Type="http://schemas.openxmlformats.org/officeDocument/2006/relationships/hyperlink" Target="https://fbref.com/en/comps/12/2015-2016/schedule/2015-2016-La-Liga-Scores-and-Fixtures" TargetMode="External"/><Relationship Id="rId1258" Type="http://schemas.openxmlformats.org/officeDocument/2006/relationships/hyperlink" Target="https://fbref.com/en/comps/12/2019-2020/schedule/2019-2020-La-Liga-Scores-and-Fixtures" TargetMode="External"/><Relationship Id="rId1465" Type="http://schemas.openxmlformats.org/officeDocument/2006/relationships/hyperlink" Target="https://fbref.com/en/squads/fc536746/2020-2021/Real-Betis-Stats" TargetMode="External"/><Relationship Id="rId1672" Type="http://schemas.openxmlformats.org/officeDocument/2006/relationships/hyperlink" Target="https://fbref.com/en/matches/69a3efe4/Levante-Barcelona-May-11-2021-La-Liga" TargetMode="External"/><Relationship Id="rId2309" Type="http://schemas.openxmlformats.org/officeDocument/2006/relationships/hyperlink" Target="https://fbref.com/en/comps/8/2023-2024/schedule/2023-2024-Champions-League-Scores-and-Fixtures" TargetMode="External"/><Relationship Id="rId2516" Type="http://schemas.openxmlformats.org/officeDocument/2006/relationships/hyperlink" Target="https://fbref.com/en/players/6f51e382/Marc-Andre-ter-Stegen" TargetMode="External"/><Relationship Id="rId2723" Type="http://schemas.openxmlformats.org/officeDocument/2006/relationships/hyperlink" Target="https://fbref.com/en/comps/12/2024-2025/schedule/2024-2025-La-Liga-Scores-and-Fixtures" TargetMode="External"/><Relationship Id="rId1020" Type="http://schemas.openxmlformats.org/officeDocument/2006/relationships/hyperlink" Target="https://fbref.com/en/squads/ad2be733/2018-2019/Sevilla-Stats" TargetMode="External"/><Relationship Id="rId1118" Type="http://schemas.openxmlformats.org/officeDocument/2006/relationships/hyperlink" Target="https://fbref.com/en/comps/12/2018-2019/schedule/2018-2019-La-Liga-Scores-and-Fixtures" TargetMode="External"/><Relationship Id="rId1325" Type="http://schemas.openxmlformats.org/officeDocument/2006/relationships/hyperlink" Target="https://fbref.com/en/squads/fc536746/2019-2020/Real-Betis-Stats" TargetMode="External"/><Relationship Id="rId1532" Type="http://schemas.openxmlformats.org/officeDocument/2006/relationships/hyperlink" Target="https://fbref.com/en/matches/820f8ab3/Granada-Barcelona-January-9-2021-La-Liga" TargetMode="External"/><Relationship Id="rId1977" Type="http://schemas.openxmlformats.org/officeDocument/2006/relationships/hyperlink" Target="https://fbref.com/en/matches/50a0b6b9/Cadiz-Barcelona-September-10-2022-La-Liga" TargetMode="External"/><Relationship Id="rId902" Type="http://schemas.openxmlformats.org/officeDocument/2006/relationships/hyperlink" Target="https://fbref.com/en/matches/104beba1/Barcelona-Athletic-Club-September-29-2018-La-Liga" TargetMode="External"/><Relationship Id="rId1837" Type="http://schemas.openxmlformats.org/officeDocument/2006/relationships/hyperlink" Target="https://fbref.com/en/matches/ce2db225/Barcelona-Atletico-Madrid-February-6-2022-La-Liga" TargetMode="External"/><Relationship Id="rId31" Type="http://schemas.openxmlformats.org/officeDocument/2006/relationships/hyperlink" Target="https://fbref.com/en/comps/8/2015-2016/schedule/2015-2016-Champions-League-Scores-and-Fixtures" TargetMode="External"/><Relationship Id="rId2099" Type="http://schemas.openxmlformats.org/officeDocument/2006/relationships/hyperlink" Target="https://fbref.com/en/comps/12/2022-2023/schedule/2022-2023-La-Liga-Scores-and-Fixtures" TargetMode="External"/><Relationship Id="rId180" Type="http://schemas.openxmlformats.org/officeDocument/2006/relationships/hyperlink" Target="https://fbref.com/en/squads/9800b6a1/2015-2016/Levante-Stats" TargetMode="External"/><Relationship Id="rId278" Type="http://schemas.openxmlformats.org/officeDocument/2006/relationships/hyperlink" Target="https://fbref.com/en/comps/569/2016-2017/schedule/2016-2017-Copa-del-Rey-Scores-and-Fixtures" TargetMode="External"/><Relationship Id="rId1904" Type="http://schemas.openxmlformats.org/officeDocument/2006/relationships/hyperlink" Target="https://fbref.com/en/comps/12/2021-2022/schedule/2021-2022-La-Liga-Scores-and-Fixtures" TargetMode="External"/><Relationship Id="rId485" Type="http://schemas.openxmlformats.org/officeDocument/2006/relationships/hyperlink" Target="https://fbref.com/en/squads/0049d422/2017-2018/Las-Palmas-Stats" TargetMode="External"/><Relationship Id="rId692" Type="http://schemas.openxmlformats.org/officeDocument/2006/relationships/hyperlink" Target="https://fbref.com/en/comps/12/2016-2017/schedule/2016-2017-La-Liga-Scores-and-Fixtures" TargetMode="External"/><Relationship Id="rId2166" Type="http://schemas.openxmlformats.org/officeDocument/2006/relationships/hyperlink" Target="https://fbref.com/en/players/5ab0ea87/Sergio-Busquets" TargetMode="External"/><Relationship Id="rId2373" Type="http://schemas.openxmlformats.org/officeDocument/2006/relationships/hyperlink" Target="https://fbref.com/en/comps/12/2023-2024/schedule/2023-2024-La-Liga-Scores-and-Fixtures" TargetMode="External"/><Relationship Id="rId2580" Type="http://schemas.openxmlformats.org/officeDocument/2006/relationships/hyperlink" Target="https://fbref.com/en/squads/0049d422/2024-2025/Las-Palmas-Stats" TargetMode="External"/><Relationship Id="rId138" Type="http://schemas.openxmlformats.org/officeDocument/2006/relationships/hyperlink" Target="https://fbref.com/en/comps/569/2015-2016/schedule/2015-2016-Copa-del-Rey-Scores-and-Fixtures" TargetMode="External"/><Relationship Id="rId345" Type="http://schemas.openxmlformats.org/officeDocument/2006/relationships/hyperlink" Target="https://fbref.com/en/matches/830e300c/Barcelona-Malaga-October-21-2017-La-Liga" TargetMode="External"/><Relationship Id="rId552" Type="http://schemas.openxmlformats.org/officeDocument/2006/relationships/hyperlink" Target="https://fbref.com/en/comps/12/2017-2018/schedule/2017-2018-La-Liga-Scores-and-Fixtures" TargetMode="External"/><Relationship Id="rId997" Type="http://schemas.openxmlformats.org/officeDocument/2006/relationships/hyperlink" Target="https://fbref.com/en/matches/577b56e3/Levante-Barcelona-January-10-2019-Copa-del-Rey" TargetMode="External"/><Relationship Id="rId1182" Type="http://schemas.openxmlformats.org/officeDocument/2006/relationships/hyperlink" Target="https://fbref.com/en/matches/15996455/Dortmund-Barcelona-September-17-2019-Champions-League" TargetMode="External"/><Relationship Id="rId2026" Type="http://schemas.openxmlformats.org/officeDocument/2006/relationships/hyperlink" Target="https://fbref.com/en/players/5ab0ea87/Sergio-Busquets" TargetMode="External"/><Relationship Id="rId2233" Type="http://schemas.openxmlformats.org/officeDocument/2006/relationships/hyperlink" Target="https://fbref.com/en/comps/12/2023-2024/schedule/2023-2024-La-Liga-Scores-and-Fixtures" TargetMode="External"/><Relationship Id="rId2440" Type="http://schemas.openxmlformats.org/officeDocument/2006/relationships/hyperlink" Target="https://fbref.com/en/squads/ee7c297c/2023-2024/Cadiz-Stats" TargetMode="External"/><Relationship Id="rId2678" Type="http://schemas.openxmlformats.org/officeDocument/2006/relationships/hyperlink" Target="https://fbref.com/en/comps/12/2024-2025/schedule/2024-2025-La-Liga-Scores-and-Fixtures" TargetMode="External"/><Relationship Id="rId205" Type="http://schemas.openxmlformats.org/officeDocument/2006/relationships/hyperlink" Target="https://fbref.com/en/players/cfd65a29/Andres-Iniesta" TargetMode="External"/><Relationship Id="rId412" Type="http://schemas.openxmlformats.org/officeDocument/2006/relationships/hyperlink" Target="https://fbref.com/en/players/cfd65a29/Andres-Iniesta" TargetMode="External"/><Relationship Id="rId857" Type="http://schemas.openxmlformats.org/officeDocument/2006/relationships/hyperlink" Target="https://fbref.com/en/players/cfd65a29/Andres-Iniesta" TargetMode="External"/><Relationship Id="rId1042" Type="http://schemas.openxmlformats.org/officeDocument/2006/relationships/hyperlink" Target="https://fbref.com/en/matches/7a72c2d3/Athletic-Club-Barcelona-February-10-2019-La-Liga" TargetMode="External"/><Relationship Id="rId1487" Type="http://schemas.openxmlformats.org/officeDocument/2006/relationships/hyperlink" Target="https://fbref.com/en/matches/b0c1990b/Cadiz-Barcelona-December-5-2020-La-Liga" TargetMode="External"/><Relationship Id="rId1694" Type="http://schemas.openxmlformats.org/officeDocument/2006/relationships/hyperlink" Target="https://fbref.com/en/comps/12/2021-2022/schedule/2021-2022-La-Liga-Scores-and-Fixtures" TargetMode="External"/><Relationship Id="rId2300" Type="http://schemas.openxmlformats.org/officeDocument/2006/relationships/hyperlink" Target="https://fbref.com/en/squads/8d6fd021/2023-2024/Alaves-Stats" TargetMode="External"/><Relationship Id="rId2538" Type="http://schemas.openxmlformats.org/officeDocument/2006/relationships/hyperlink" Target="https://fbref.com/en/comps/12/2024-2025/schedule/2024-2025-La-Liga-Scores-and-Fixtures" TargetMode="External"/><Relationship Id="rId2745" Type="http://schemas.openxmlformats.org/officeDocument/2006/relationships/hyperlink" Target="https://fbref.com/en/squads/53a2f082/2024-2025/Real-Madrid-Stats" TargetMode="External"/><Relationship Id="rId717" Type="http://schemas.openxmlformats.org/officeDocument/2006/relationships/hyperlink" Target="https://fbref.com/en/matches/a60ba8f3/Real-Sociedad-Barcelona-November-27-2016-La-Liga" TargetMode="External"/><Relationship Id="rId924" Type="http://schemas.openxmlformats.org/officeDocument/2006/relationships/hyperlink" Target="https://fbref.com/en/comps/8/2018-2019/schedule/2018-2019-Champions-League-Scores-and-Fixtures" TargetMode="External"/><Relationship Id="rId1347" Type="http://schemas.openxmlformats.org/officeDocument/2006/relationships/hyperlink" Target="https://fbref.com/en/matches/92ad4ba9/Barcelona-Real-Sociedad-March-7-2020-La-Liga" TargetMode="External"/><Relationship Id="rId1554" Type="http://schemas.openxmlformats.org/officeDocument/2006/relationships/hyperlink" Target="https://fbref.com/en/comps/12/2020-2021/schedule/2020-2021-La-Liga-Scores-and-Fixtures" TargetMode="External"/><Relationship Id="rId1761" Type="http://schemas.openxmlformats.org/officeDocument/2006/relationships/hyperlink" Target="https://fbref.com/en/players/5ab0ea87/Sergio-Busquets" TargetMode="External"/><Relationship Id="rId1999" Type="http://schemas.openxmlformats.org/officeDocument/2006/relationships/hyperlink" Target="https://fbref.com/en/comps/8/2022-2023/schedule/2022-2023-Champions-League-Scores-and-Fixtures" TargetMode="External"/><Relationship Id="rId2605" Type="http://schemas.openxmlformats.org/officeDocument/2006/relationships/hyperlink" Target="https://fbref.com/en/squads/db3b9613/2024-2025/Atletico-Madrid-Stats" TargetMode="External"/><Relationship Id="rId53" Type="http://schemas.openxmlformats.org/officeDocument/2006/relationships/hyperlink" Target="https://fbref.com/en/players/cfd65a29/Andres-Iniesta" TargetMode="External"/><Relationship Id="rId1207" Type="http://schemas.openxmlformats.org/officeDocument/2006/relationships/hyperlink" Target="https://fbref.com/en/matches/4bb0f58e/Barcelona-Sevilla-October-6-2019-La-Liga" TargetMode="External"/><Relationship Id="rId1414" Type="http://schemas.openxmlformats.org/officeDocument/2006/relationships/hyperlink" Target="https://fbref.com/en/comps/8/2019-2020/schedule/2019-2020-Champions-League-Scores-and-Fixtures" TargetMode="External"/><Relationship Id="rId1621" Type="http://schemas.openxmlformats.org/officeDocument/2006/relationships/hyperlink" Target="https://fbref.com/en/players/d70ce98e/Lionel-Messi" TargetMode="External"/><Relationship Id="rId1859" Type="http://schemas.openxmlformats.org/officeDocument/2006/relationships/hyperlink" Target="https://fbref.com/en/comps/19/2021-2022/schedule/2021-2022-Europa-League-Scores-and-Fixtures" TargetMode="External"/><Relationship Id="rId1719" Type="http://schemas.openxmlformats.org/officeDocument/2006/relationships/hyperlink" Target="https://fbref.com/en/comps/12/2021-2022/schedule/2021-2022-La-Liga-Scores-and-Fixtures" TargetMode="External"/><Relationship Id="rId1926" Type="http://schemas.openxmlformats.org/officeDocument/2006/relationships/hyperlink" Target="https://fbref.com/en/players/5ab0ea87/Sergio-Busquets" TargetMode="External"/><Relationship Id="rId2090" Type="http://schemas.openxmlformats.org/officeDocument/2006/relationships/hyperlink" Target="https://fbref.com/en/squads/e31d1cd9/2022-2023/Real-Sociedad-Stats" TargetMode="External"/><Relationship Id="rId2188" Type="http://schemas.openxmlformats.org/officeDocument/2006/relationships/hyperlink" Target="https://fbref.com/en/comps/12/2022-2023/schedule/2022-2023-La-Liga-Scores-and-Fixtures" TargetMode="External"/><Relationship Id="rId2395" Type="http://schemas.openxmlformats.org/officeDocument/2006/relationships/hyperlink" Target="https://fbref.com/en/squads/f25da7fb/2023-2024/Celta-Vigo-Stats" TargetMode="External"/><Relationship Id="rId367" Type="http://schemas.openxmlformats.org/officeDocument/2006/relationships/hyperlink" Target="https://fbref.com/en/squads/ad2be733/2017-2018/Sevilla-Stats" TargetMode="External"/><Relationship Id="rId574" Type="http://schemas.openxmlformats.org/officeDocument/2006/relationships/hyperlink" Target="https://fbref.com/en/comps/8/2016-2017/schedule/2016-2017-Champions-League-Scores-and-Fixtures" TargetMode="External"/><Relationship Id="rId2048" Type="http://schemas.openxmlformats.org/officeDocument/2006/relationships/hyperlink" Target="https://fbref.com/en/comps/12/2022-2023/schedule/2022-2023-La-Liga-Scores-and-Fixtures" TargetMode="External"/><Relationship Id="rId2255" Type="http://schemas.openxmlformats.org/officeDocument/2006/relationships/hyperlink" Target="https://fbref.com/en/squads/2aa12281/2023-2024/Mallorca-Stats" TargetMode="External"/><Relationship Id="rId227" Type="http://schemas.openxmlformats.org/officeDocument/2006/relationships/hyperlink" Target="https://fbref.com/en/comps/8/2015-2016/schedule/2015-2016-Champions-League-Scores-and-Fixtures" TargetMode="External"/><Relationship Id="rId781" Type="http://schemas.openxmlformats.org/officeDocument/2006/relationships/hyperlink" Target="https://fbref.com/en/comps/12/2016-2017/schedule/2016-2017-La-Liga-Scores-and-Fixtures" TargetMode="External"/><Relationship Id="rId879" Type="http://schemas.openxmlformats.org/officeDocument/2006/relationships/hyperlink" Target="https://fbref.com/en/comps/12/2018-2019/schedule/2018-2019-La-Liga-Scores-and-Fixtures" TargetMode="External"/><Relationship Id="rId2462" Type="http://schemas.openxmlformats.org/officeDocument/2006/relationships/hyperlink" Target="https://fbref.com/en/matches/3d94f1a4/Barcelona-Real-Sociedad-May-13-2024-La-Liga" TargetMode="External"/><Relationship Id="rId2767" Type="http://schemas.openxmlformats.org/officeDocument/2006/relationships/hyperlink" Target="https://fbref.com/en/matches/45f486b1/Espanyol-Barcelona-May-15-2025-La-Liga" TargetMode="External"/><Relationship Id="rId434" Type="http://schemas.openxmlformats.org/officeDocument/2006/relationships/hyperlink" Target="https://fbref.com/en/squads/a8661628/2017-2018/Espanyol-Stats" TargetMode="External"/><Relationship Id="rId641" Type="http://schemas.openxmlformats.org/officeDocument/2006/relationships/hyperlink" Target="https://fbref.com/en/squads/2b390eca/2016-2017/Athletic-Club-Stats" TargetMode="External"/><Relationship Id="rId739" Type="http://schemas.openxmlformats.org/officeDocument/2006/relationships/hyperlink" Target="https://fbref.com/en/squads/a0435291/2016-2017/Granada-Stats" TargetMode="External"/><Relationship Id="rId1064" Type="http://schemas.openxmlformats.org/officeDocument/2006/relationships/hyperlink" Target="https://fbref.com/en/comps/569/2018-2019/schedule/2018-2019-Copa-del-Rey-Scores-and-Fixtures" TargetMode="External"/><Relationship Id="rId1271" Type="http://schemas.openxmlformats.org/officeDocument/2006/relationships/hyperlink" Target="https://fbref.com/en/players/d70ce98e/Lionel-Messi" TargetMode="External"/><Relationship Id="rId1369" Type="http://schemas.openxmlformats.org/officeDocument/2006/relationships/hyperlink" Target="https://fbref.com/en/comps/12/2019-2020/schedule/2019-2020-La-Liga-Scores-and-Fixtures" TargetMode="External"/><Relationship Id="rId1576" Type="http://schemas.openxmlformats.org/officeDocument/2006/relationships/hyperlink" Target="https://fbref.com/en/players/5ab0ea87/Sergio-Busquets" TargetMode="External"/><Relationship Id="rId2115" Type="http://schemas.openxmlformats.org/officeDocument/2006/relationships/hyperlink" Target="https://fbref.com/en/squads/19538871/2022-2023/Manchester-United-Stats" TargetMode="External"/><Relationship Id="rId2322" Type="http://schemas.openxmlformats.org/officeDocument/2006/relationships/hyperlink" Target="https://fbref.com/en/matches/511c707c/Antwerp-Barcelona-December-13-2023-Champions-League" TargetMode="External"/><Relationship Id="rId501" Type="http://schemas.openxmlformats.org/officeDocument/2006/relationships/hyperlink" Target="https://fbref.com/en/players/cfd65a29/Andres-Iniesta" TargetMode="External"/><Relationship Id="rId946" Type="http://schemas.openxmlformats.org/officeDocument/2006/relationships/hyperlink" Target="https://fbref.com/en/players/5ab0ea87/Sergio-Busquets" TargetMode="External"/><Relationship Id="rId1131" Type="http://schemas.openxmlformats.org/officeDocument/2006/relationships/hyperlink" Target="https://fbref.com/en/players/adfc9123/Gerard-Pique" TargetMode="External"/><Relationship Id="rId1229" Type="http://schemas.openxmlformats.org/officeDocument/2006/relationships/hyperlink" Target="https://fbref.com/en/comps/12/2019-2020/schedule/2019-2020-La-Liga-Scores-and-Fixtures" TargetMode="External"/><Relationship Id="rId1783" Type="http://schemas.openxmlformats.org/officeDocument/2006/relationships/hyperlink" Target="https://fbref.com/en/comps/12/2021-2022/schedule/2021-2022-La-Liga-Scores-and-Fixtures" TargetMode="External"/><Relationship Id="rId1990" Type="http://schemas.openxmlformats.org/officeDocument/2006/relationships/hyperlink" Target="https://fbref.com/en/squads/6c8b07df/2022-2023/Elche-Stats" TargetMode="External"/><Relationship Id="rId2627" Type="http://schemas.openxmlformats.org/officeDocument/2006/relationships/hyperlink" Target="https://fbref.com/en/matches/ac3f8e9a/Getafe-Barcelona-January-18-2025-La-Liga" TargetMode="External"/><Relationship Id="rId75" Type="http://schemas.openxmlformats.org/officeDocument/2006/relationships/hyperlink" Target="https://fbref.com/en/comps/569/2015-2016/schedule/2015-2016-Copa-del-Rey-Scores-and-Fixtures" TargetMode="External"/><Relationship Id="rId806" Type="http://schemas.openxmlformats.org/officeDocument/2006/relationships/hyperlink" Target="https://fbref.com/en/comps/646/2016-2017/schedule/2016-Supercopa-de-Espana-Scores-and-Fixtures" TargetMode="External"/><Relationship Id="rId1436" Type="http://schemas.openxmlformats.org/officeDocument/2006/relationships/hyperlink" Target="https://fbref.com/en/players/d70ce98e/Lionel-Messi" TargetMode="External"/><Relationship Id="rId1643" Type="http://schemas.openxmlformats.org/officeDocument/2006/relationships/hyperlink" Target="https://fbref.com/en/comps/569/2020-2021/schedule/2020-2021-Copa-del-Rey-Scores-and-Fixtures" TargetMode="External"/><Relationship Id="rId1850" Type="http://schemas.openxmlformats.org/officeDocument/2006/relationships/hyperlink" Target="https://fbref.com/en/squads/d48ad4ff/2021-2022/Napoli-Stats" TargetMode="External"/><Relationship Id="rId1503" Type="http://schemas.openxmlformats.org/officeDocument/2006/relationships/hyperlink" Target="https://fbref.com/en/comps/12/2020-2021/schedule/2020-2021-La-Liga-Scores-and-Fixtures" TargetMode="External"/><Relationship Id="rId1710" Type="http://schemas.openxmlformats.org/officeDocument/2006/relationships/hyperlink" Target="https://fbref.com/en/squads/a0435291/2021-2022/Granada-Stats" TargetMode="External"/><Relationship Id="rId1948" Type="http://schemas.openxmlformats.org/officeDocument/2006/relationships/hyperlink" Target="https://fbref.com/en/comps/12/2021-2022/schedule/2021-2022-La-Liga-Scores-and-Fixtures" TargetMode="External"/><Relationship Id="rId291" Type="http://schemas.openxmlformats.org/officeDocument/2006/relationships/hyperlink" Target="https://fbref.com/en/comps/12/2017-2018/schedule/2017-2018-La-Liga-Scores-and-Fixtures" TargetMode="External"/><Relationship Id="rId1808" Type="http://schemas.openxmlformats.org/officeDocument/2006/relationships/hyperlink" Target="https://fbref.com/en/comps/12/2021-2022/schedule/2021-2022-La-Liga-Scores-and-Fixtures" TargetMode="External"/><Relationship Id="rId151" Type="http://schemas.openxmlformats.org/officeDocument/2006/relationships/hyperlink" Target="https://fbref.com/en/comps/12/2015-2016/schedule/2015-2016-La-Liga-Scores-and-Fixtures" TargetMode="External"/><Relationship Id="rId389" Type="http://schemas.openxmlformats.org/officeDocument/2006/relationships/hyperlink" Target="https://fbref.com/en/comps/12/2017-2018/schedule/2017-2018-La-Liga-Scores-and-Fixtures" TargetMode="External"/><Relationship Id="rId596" Type="http://schemas.openxmlformats.org/officeDocument/2006/relationships/hyperlink" Target="https://fbref.com/en/players/d70ce98e/Lionel-Messi" TargetMode="External"/><Relationship Id="rId2277" Type="http://schemas.openxmlformats.org/officeDocument/2006/relationships/hyperlink" Target="https://fbref.com/en/matches/0eff6ab7/Barcelona-Shakhtar-Donetsk-October-25-2023-Champions-League" TargetMode="External"/><Relationship Id="rId2484" Type="http://schemas.openxmlformats.org/officeDocument/2006/relationships/hyperlink" Target="https://fbref.com/en/comps/12/2024-2025/schedule/2024-2025-La-Liga-Scores-and-Fixtures" TargetMode="External"/><Relationship Id="rId2691" Type="http://schemas.openxmlformats.org/officeDocument/2006/relationships/hyperlink" Target="https://fbref.com/en/players/2bef2bca/Ronald-Araujo" TargetMode="External"/><Relationship Id="rId249" Type="http://schemas.openxmlformats.org/officeDocument/2006/relationships/hyperlink" Target="https://fbref.com/en/squads/53a2f082/2016-2017/Real-Madrid-Stats" TargetMode="External"/><Relationship Id="rId456" Type="http://schemas.openxmlformats.org/officeDocument/2006/relationships/hyperlink" Target="https://fbref.com/en/squads/a8661628/2017-2018/Espanyol-Stats" TargetMode="External"/><Relationship Id="rId663" Type="http://schemas.openxmlformats.org/officeDocument/2006/relationships/hyperlink" Target="https://fbref.com/en/squads/e31d1cd9/2016-2017/Real-Sociedad-Stats" TargetMode="External"/><Relationship Id="rId870" Type="http://schemas.openxmlformats.org/officeDocument/2006/relationships/hyperlink" Target="https://fbref.com/en/squads/8d6fd021/2018-2019/Alaves-Stats" TargetMode="External"/><Relationship Id="rId1086" Type="http://schemas.openxmlformats.org/officeDocument/2006/relationships/hyperlink" Target="https://fbref.com/en/players/d70ce98e/Lionel-Messi" TargetMode="External"/><Relationship Id="rId1293" Type="http://schemas.openxmlformats.org/officeDocument/2006/relationships/hyperlink" Target="https://fbref.com/en/comps/12/2019-2020/schedule/2019-2020-La-Liga-Scores-and-Fixtures" TargetMode="External"/><Relationship Id="rId2137" Type="http://schemas.openxmlformats.org/officeDocument/2006/relationships/hyperlink" Target="https://fbref.com/en/matches/3dc648e6/Barcelona-Valencia-March-5-2023-La-Liga" TargetMode="External"/><Relationship Id="rId2344" Type="http://schemas.openxmlformats.org/officeDocument/2006/relationships/hyperlink" Target="https://fbref.com/en/comps/569/2023-2024/schedule/2023-2024-Copa-del-Rey-Scores-and-Fixtures" TargetMode="External"/><Relationship Id="rId2551" Type="http://schemas.openxmlformats.org/officeDocument/2006/relationships/hyperlink" Target="https://fbref.com/en/players/3423f250/Raphinha" TargetMode="External"/><Relationship Id="rId109" Type="http://schemas.openxmlformats.org/officeDocument/2006/relationships/hyperlink" Target="https://fbref.com/en/comps/569/2015-2016/schedule/2015-2016-Copa-del-Rey-Scores-and-Fixtures" TargetMode="External"/><Relationship Id="rId316" Type="http://schemas.openxmlformats.org/officeDocument/2006/relationships/hyperlink" Target="https://fbref.com/en/comps/12/2017-2018/schedule/2017-2018-La-Liga-Scores-and-Fixtures" TargetMode="External"/><Relationship Id="rId523" Type="http://schemas.openxmlformats.org/officeDocument/2006/relationships/hyperlink" Target="https://fbref.com/en/comps/8/2017-2018/schedule/2017-2018-Champions-League-Scores-and-Fixtures" TargetMode="External"/><Relationship Id="rId968" Type="http://schemas.openxmlformats.org/officeDocument/2006/relationships/hyperlink" Target="https://fbref.com/en/comps/569/2018-2019/schedule/2018-2019-Copa-del-Rey-Scores-and-Fixtures" TargetMode="External"/><Relationship Id="rId1153" Type="http://schemas.openxmlformats.org/officeDocument/2006/relationships/hyperlink" Target="https://fbref.com/en/comps/12/2018-2019/schedule/2018-2019-La-Liga-Scores-and-Fixtures" TargetMode="External"/><Relationship Id="rId1598" Type="http://schemas.openxmlformats.org/officeDocument/2006/relationships/hyperlink" Target="https://fbref.com/en/comps/12/2020-2021/schedule/2020-2021-La-Liga-Scores-and-Fixtures" TargetMode="External"/><Relationship Id="rId2204" Type="http://schemas.openxmlformats.org/officeDocument/2006/relationships/hyperlink" Target="https://fbref.com/en/comps/12/2022-2023/schedule/2022-2023-La-Liga-Scores-and-Fixtures" TargetMode="External"/><Relationship Id="rId2649" Type="http://schemas.openxmlformats.org/officeDocument/2006/relationships/hyperlink" Target="https://fbref.com/en/comps/12/2024-2025/schedule/2024-2025-La-Liga-Scores-and-Fixtures" TargetMode="External"/><Relationship Id="rId97" Type="http://schemas.openxmlformats.org/officeDocument/2006/relationships/hyperlink" Target="https://fbref.com/en/players/cfd65a29/Andres-Iniesta" TargetMode="External"/><Relationship Id="rId730" Type="http://schemas.openxmlformats.org/officeDocument/2006/relationships/hyperlink" Target="https://fbref.com/en/comps/12/2016-2017/schedule/2016-2017-La-Liga-Scores-and-Fixtures" TargetMode="External"/><Relationship Id="rId828" Type="http://schemas.openxmlformats.org/officeDocument/2006/relationships/hyperlink" Target="https://fbref.com/en/squads/fc536746/2015-2016/Real-Betis-Stats" TargetMode="External"/><Relationship Id="rId1013" Type="http://schemas.openxmlformats.org/officeDocument/2006/relationships/hyperlink" Target="https://fbref.com/en/comps/12/2018-2019/schedule/2018-2019-La-Liga-Scores-and-Fixtures" TargetMode="External"/><Relationship Id="rId1360" Type="http://schemas.openxmlformats.org/officeDocument/2006/relationships/hyperlink" Target="https://fbref.com/en/squads/7c6f2c78/2019-2020/Leganes-Stats" TargetMode="External"/><Relationship Id="rId1458" Type="http://schemas.openxmlformats.org/officeDocument/2006/relationships/hyperlink" Target="https://fbref.com/en/comps/8/2020-2021/schedule/2020-2021-Champions-League-Scores-and-Fixtures" TargetMode="External"/><Relationship Id="rId1665" Type="http://schemas.openxmlformats.org/officeDocument/2006/relationships/hyperlink" Target="https://fbref.com/en/squads/dcc91a7b/2020-2021/Valencia-Stats" TargetMode="External"/><Relationship Id="rId1872" Type="http://schemas.openxmlformats.org/officeDocument/2006/relationships/hyperlink" Target="https://fbref.com/en/matches/00b3aa88/Barcelona-Galatasaray-March-10-2022-Europa-League" TargetMode="External"/><Relationship Id="rId2411" Type="http://schemas.openxmlformats.org/officeDocument/2006/relationships/hyperlink" Target="https://fbref.com/en/players/6f51e382/Marc-Andre-ter-Stegen" TargetMode="External"/><Relationship Id="rId2509" Type="http://schemas.openxmlformats.org/officeDocument/2006/relationships/hyperlink" Target="https://fbref.com/en/comps/8/2024-2025/schedule/2024-2025-Champions-League-Scores-and-Fixtures" TargetMode="External"/><Relationship Id="rId2716" Type="http://schemas.openxmlformats.org/officeDocument/2006/relationships/hyperlink" Target="https://fbref.com/en/players/2bef2bca/Ronald-Araujo" TargetMode="External"/><Relationship Id="rId1220" Type="http://schemas.openxmlformats.org/officeDocument/2006/relationships/hyperlink" Target="https://fbref.com/en/squads/111cbfb1/2019-2020/Slavia-Prague-Stats" TargetMode="External"/><Relationship Id="rId1318" Type="http://schemas.openxmlformats.org/officeDocument/2006/relationships/hyperlink" Target="https://fbref.com/en/comps/569/2019-2020/schedule/2019-2020-Copa-del-Rey-Scores-and-Fixtures" TargetMode="External"/><Relationship Id="rId1525" Type="http://schemas.openxmlformats.org/officeDocument/2006/relationships/hyperlink" Target="https://fbref.com/en/squads/c6c493e6/2020-2021/Huesca-Stats" TargetMode="External"/><Relationship Id="rId1732" Type="http://schemas.openxmlformats.org/officeDocument/2006/relationships/hyperlink" Target="https://fbref.com/en/matches/2a3e67f6/Barcelona-Valencia-October-17-2021-La-Liga" TargetMode="External"/><Relationship Id="rId24" Type="http://schemas.openxmlformats.org/officeDocument/2006/relationships/hyperlink" Target="https://fbref.com/en/matches/187a5503/Atletico-Madrid-Barcelona-September-12-2015-La-Liga" TargetMode="External"/><Relationship Id="rId2299" Type="http://schemas.openxmlformats.org/officeDocument/2006/relationships/hyperlink" Target="https://fbref.com/en/comps/12/2023-2024/schedule/2023-2024-La-Liga-Scores-and-Fixtures" TargetMode="External"/><Relationship Id="rId173" Type="http://schemas.openxmlformats.org/officeDocument/2006/relationships/hyperlink" Target="https://fbref.com/en/matches/17bd38cd/Barcelona-Valencia-February-3-2016-Copa-del-Rey" TargetMode="External"/><Relationship Id="rId380" Type="http://schemas.openxmlformats.org/officeDocument/2006/relationships/hyperlink" Target="https://fbref.com/en/comps/12/2017-2018/schedule/2017-2018-La-Liga-Scores-and-Fixtures" TargetMode="External"/><Relationship Id="rId2061" Type="http://schemas.openxmlformats.org/officeDocument/2006/relationships/hyperlink" Target="https://fbref.com/en/players/5ab0ea87/Sergio-Busquets" TargetMode="External"/><Relationship Id="rId240" Type="http://schemas.openxmlformats.org/officeDocument/2006/relationships/hyperlink" Target="https://fbref.com/en/players/cfd65a29/Andres-Iniesta" TargetMode="External"/><Relationship Id="rId478" Type="http://schemas.openxmlformats.org/officeDocument/2006/relationships/hyperlink" Target="https://fbref.com/en/comps/12/2017-2018/schedule/2017-2018-La-Liga-Scores-and-Fixtures" TargetMode="External"/><Relationship Id="rId685" Type="http://schemas.openxmlformats.org/officeDocument/2006/relationships/hyperlink" Target="https://fbref.com/en/squads/4222a514/2016-2017/Hercules-Stats" TargetMode="External"/><Relationship Id="rId892" Type="http://schemas.openxmlformats.org/officeDocument/2006/relationships/hyperlink" Target="https://fbref.com/en/matches/96e8cb92/Barcelona-Girona-September-23-2018-La-Liga" TargetMode="External"/><Relationship Id="rId2159" Type="http://schemas.openxmlformats.org/officeDocument/2006/relationships/hyperlink" Target="https://fbref.com/en/comps/569/2022-2023/schedule/2022-2023-Copa-del-Rey-Scores-and-Fixtures" TargetMode="External"/><Relationship Id="rId2366" Type="http://schemas.openxmlformats.org/officeDocument/2006/relationships/hyperlink" Target="https://fbref.com/en/players/2bef2bca/Ronald-Araujo" TargetMode="External"/><Relationship Id="rId2573" Type="http://schemas.openxmlformats.org/officeDocument/2006/relationships/hyperlink" Target="https://fbref.com/en/comps/8/2024-2025/schedule/2024-2025-Champions-League-Scores-and-Fixtures" TargetMode="External"/><Relationship Id="rId2780" Type="http://schemas.openxmlformats.org/officeDocument/2006/relationships/hyperlink" Target="https://fbref.com/en/squads/2b390eca/2024-2025/Athletic-Club-Stats" TargetMode="External"/><Relationship Id="rId100" Type="http://schemas.openxmlformats.org/officeDocument/2006/relationships/hyperlink" Target="https://fbref.com/en/comps/8/2015-2016/schedule/2015-2016-Champions-League-Scores-and-Fixtures" TargetMode="External"/><Relationship Id="rId338" Type="http://schemas.openxmlformats.org/officeDocument/2006/relationships/hyperlink" Target="https://fbref.com/en/squads/db3b9613/2017-2018/Atletico-Madrid-Stats" TargetMode="External"/><Relationship Id="rId545" Type="http://schemas.openxmlformats.org/officeDocument/2006/relationships/hyperlink" Target="https://fbref.com/en/players/d70ce98e/Lionel-Messi" TargetMode="External"/><Relationship Id="rId752" Type="http://schemas.openxmlformats.org/officeDocument/2006/relationships/hyperlink" Target="https://fbref.com/en/matches/50d6488e/Barcelona-Manchester-City-October-19-2016-Champions-League" TargetMode="External"/><Relationship Id="rId1175" Type="http://schemas.openxmlformats.org/officeDocument/2006/relationships/hyperlink" Target="https://fbref.com/en/squads/03c57e2b/2019-2020/Osasuna-Stats" TargetMode="External"/><Relationship Id="rId1382" Type="http://schemas.openxmlformats.org/officeDocument/2006/relationships/hyperlink" Target="https://fbref.com/en/matches/52c9281f/Villarreal-Barcelona-July-5-2020-La-Liga" TargetMode="External"/><Relationship Id="rId2019" Type="http://schemas.openxmlformats.org/officeDocument/2006/relationships/hyperlink" Target="https://fbref.com/en/comps/12/2022-2023/schedule/2022-2023-La-Liga-Scores-and-Fixtures" TargetMode="External"/><Relationship Id="rId2226" Type="http://schemas.openxmlformats.org/officeDocument/2006/relationships/hyperlink" Target="https://fbref.com/en/players/6f51e382/Marc-Andre-ter-Stegen" TargetMode="External"/><Relationship Id="rId2433" Type="http://schemas.openxmlformats.org/officeDocument/2006/relationships/hyperlink" Target="https://fbref.com/en/comps/8/2023-2024/schedule/2023-2024-Champions-League-Scores-and-Fixtures" TargetMode="External"/><Relationship Id="rId2640" Type="http://schemas.openxmlformats.org/officeDocument/2006/relationships/hyperlink" Target="https://fbref.com/en/squads/dcc91a7b/2024-2025/Valencia-Stats" TargetMode="External"/><Relationship Id="rId405" Type="http://schemas.openxmlformats.org/officeDocument/2006/relationships/hyperlink" Target="https://fbref.com/en/comps/12/2017-2018/schedule/2017-2018-La-Liga-Scores-and-Fixtures" TargetMode="External"/><Relationship Id="rId612" Type="http://schemas.openxmlformats.org/officeDocument/2006/relationships/hyperlink" Target="https://fbref.com/en/squads/bb9efd50/2016-2017/Sporting-Gijon-Stats" TargetMode="External"/><Relationship Id="rId1035" Type="http://schemas.openxmlformats.org/officeDocument/2006/relationships/hyperlink" Target="https://fbref.com/en/squads/dcc91a7b/2018-2019/Valencia-Stats" TargetMode="External"/><Relationship Id="rId1242" Type="http://schemas.openxmlformats.org/officeDocument/2006/relationships/hyperlink" Target="https://fbref.com/en/matches/b31decb6/Leganes-Barcelona-November-23-2019-La-Liga" TargetMode="External"/><Relationship Id="rId1687" Type="http://schemas.openxmlformats.org/officeDocument/2006/relationships/hyperlink" Target="https://fbref.com/en/matches/23eddc5a/Barcelona-Real-Sociedad-August-15-2021-La-Liga" TargetMode="External"/><Relationship Id="rId1894" Type="http://schemas.openxmlformats.org/officeDocument/2006/relationships/hyperlink" Target="https://fbref.com/en/comps/12/2021-2022/schedule/2021-2022-La-Liga-Scores-and-Fixtures" TargetMode="External"/><Relationship Id="rId2500" Type="http://schemas.openxmlformats.org/officeDocument/2006/relationships/hyperlink" Target="https://fbref.com/en/squads/17859612/2024-2025/Valladolid-Stats" TargetMode="External"/><Relationship Id="rId2738" Type="http://schemas.openxmlformats.org/officeDocument/2006/relationships/hyperlink" Target="https://fbref.com/en/comps/12/2024-2025/schedule/2024-2025-La-Liga-Scores-and-Fixtures" TargetMode="External"/><Relationship Id="rId917" Type="http://schemas.openxmlformats.org/officeDocument/2006/relationships/hyperlink" Target="https://fbref.com/en/matches/ce338edb/Barcelona-Sevilla-October-20-2018-La-Liga" TargetMode="External"/><Relationship Id="rId1102" Type="http://schemas.openxmlformats.org/officeDocument/2006/relationships/hyperlink" Target="https://fbref.com/en/matches/6aa43ab6/Manchester-United-Barcelona-April-10-2019-Champions-League" TargetMode="External"/><Relationship Id="rId1547" Type="http://schemas.openxmlformats.org/officeDocument/2006/relationships/hyperlink" Target="https://fbref.com/en/matches/d789dd5d/UE-Cornella-Barcelona-January-21-2021-Copa-del-Rey" TargetMode="External"/><Relationship Id="rId1754" Type="http://schemas.openxmlformats.org/officeDocument/2006/relationships/hyperlink" Target="https://fbref.com/en/comps/12/2021-2022/schedule/2021-2022-La-Liga-Scores-and-Fixtures" TargetMode="External"/><Relationship Id="rId1961" Type="http://schemas.openxmlformats.org/officeDocument/2006/relationships/hyperlink" Target="https://fbref.com/en/players/6f51e382/Marc-Andre-ter-Stegen" TargetMode="External"/><Relationship Id="rId46" Type="http://schemas.openxmlformats.org/officeDocument/2006/relationships/hyperlink" Target="https://fbref.com/en/comps/12/2015-2016/schedule/2015-2016-La-Liga-Scores-and-Fixtures" TargetMode="External"/><Relationship Id="rId1407" Type="http://schemas.openxmlformats.org/officeDocument/2006/relationships/hyperlink" Target="https://fbref.com/en/matches/6e05adfc/Barcelona-Napoli-August-8-2020-Champions-League" TargetMode="External"/><Relationship Id="rId1614" Type="http://schemas.openxmlformats.org/officeDocument/2006/relationships/hyperlink" Target="https://fbref.com/en/comps/12/2020-2021/schedule/2020-2021-La-Liga-Scores-and-Fixtures" TargetMode="External"/><Relationship Id="rId1821" Type="http://schemas.openxmlformats.org/officeDocument/2006/relationships/hyperlink" Target="https://fbref.com/en/players/5ab0ea87/Sergio-Busquets" TargetMode="External"/><Relationship Id="rId195" Type="http://schemas.openxmlformats.org/officeDocument/2006/relationships/hyperlink" Target="https://fbref.com/en/players/d70ce98e/Lionel-Messi" TargetMode="External"/><Relationship Id="rId1919" Type="http://schemas.openxmlformats.org/officeDocument/2006/relationships/hyperlink" Target="https://fbref.com/en/comps/12/2021-2022/schedule/2021-2022-La-Liga-Scores-and-Fixtures" TargetMode="External"/><Relationship Id="rId2083" Type="http://schemas.openxmlformats.org/officeDocument/2006/relationships/hyperlink" Target="https://fbref.com/en/comps/12/2022-2023/schedule/2022-2023-La-Liga-Scores-and-Fixtures" TargetMode="External"/><Relationship Id="rId2290" Type="http://schemas.openxmlformats.org/officeDocument/2006/relationships/hyperlink" Target="https://fbref.com/en/squads/e31d1cd9/2023-2024/Real-Sociedad-Stats" TargetMode="External"/><Relationship Id="rId2388" Type="http://schemas.openxmlformats.org/officeDocument/2006/relationships/hyperlink" Target="https://fbref.com/en/comps/12/2023-2024/schedule/2023-2024-La-Liga-Scores-and-Fixtures" TargetMode="External"/><Relationship Id="rId2595" Type="http://schemas.openxmlformats.org/officeDocument/2006/relationships/hyperlink" Target="https://fbref.com/en/squads/add600ae/2024-2025/Dortmund-Stats" TargetMode="External"/><Relationship Id="rId262" Type="http://schemas.openxmlformats.org/officeDocument/2006/relationships/hyperlink" Target="https://fbref.com/en/comps/12/2016-2017/schedule/2016-2017-La-Liga-Scores-and-Fixtures" TargetMode="External"/><Relationship Id="rId567" Type="http://schemas.openxmlformats.org/officeDocument/2006/relationships/hyperlink" Target="https://fbref.com/en/squads/e31d1cd9/2016-2017/Real-Sociedad-Stats" TargetMode="External"/><Relationship Id="rId1197" Type="http://schemas.openxmlformats.org/officeDocument/2006/relationships/hyperlink" Target="https://fbref.com/en/matches/642146a0/Getafe-Barcelona-September-28-2019-La-Liga" TargetMode="External"/><Relationship Id="rId2150" Type="http://schemas.openxmlformats.org/officeDocument/2006/relationships/hyperlink" Target="https://fbref.com/en/squads/53a2f082/2022-2023/Real-Madrid-Stats" TargetMode="External"/><Relationship Id="rId2248" Type="http://schemas.openxmlformats.org/officeDocument/2006/relationships/hyperlink" Target="https://fbref.com/en/comps/12/2023-2024/schedule/2023-2024-La-Liga-Scores-and-Fixtures" TargetMode="External"/><Relationship Id="rId122" Type="http://schemas.openxmlformats.org/officeDocument/2006/relationships/hyperlink" Target="https://fbref.com/en/matches/0f3ae9c1/Barcelona-Deportivo-La-Coruna-December-12-2015-La-Liga" TargetMode="External"/><Relationship Id="rId774" Type="http://schemas.openxmlformats.org/officeDocument/2006/relationships/hyperlink" Target="https://fbref.com/en/squads/db3b9613/2016-2017/Atletico-Madrid-Stats" TargetMode="External"/><Relationship Id="rId981" Type="http://schemas.openxmlformats.org/officeDocument/2006/relationships/hyperlink" Target="https://fbref.com/en/players/89f951b5/Ivan-Rakitic" TargetMode="External"/><Relationship Id="rId1057" Type="http://schemas.openxmlformats.org/officeDocument/2006/relationships/hyperlink" Target="https://fbref.com/en/matches/9c343f00/Sevilla-Barcelona-February-23-2019-La-Liga" TargetMode="External"/><Relationship Id="rId2010" Type="http://schemas.openxmlformats.org/officeDocument/2006/relationships/hyperlink" Target="https://fbref.com/en/squads/d609edc0/2022-2023/Internazionale-Stats" TargetMode="External"/><Relationship Id="rId2455" Type="http://schemas.openxmlformats.org/officeDocument/2006/relationships/hyperlink" Target="https://fbref.com/en/squads/dcc91a7b/2023-2024/Valencia-Stats" TargetMode="External"/><Relationship Id="rId2662" Type="http://schemas.openxmlformats.org/officeDocument/2006/relationships/hyperlink" Target="https://fbref.com/en/matches/b299fca9/Barcelona-Rayo-Vallecano-February-17-2025-La-Liga" TargetMode="External"/><Relationship Id="rId427" Type="http://schemas.openxmlformats.org/officeDocument/2006/relationships/hyperlink" Target="https://fbref.com/en/comps/12/2017-2018/schedule/2017-2018-La-Liga-Scores-and-Fixtures" TargetMode="External"/><Relationship Id="rId634" Type="http://schemas.openxmlformats.org/officeDocument/2006/relationships/hyperlink" Target="https://fbref.com/en/comps/12/2016-2017/schedule/2016-2017-La-Liga-Scores-and-Fixtures" TargetMode="External"/><Relationship Id="rId841" Type="http://schemas.openxmlformats.org/officeDocument/2006/relationships/hyperlink" Target="https://fbref.com/en/matches/7412ec7a/Deportivo-La-Coruna-Barcelona-April-20-2016-La-Liga" TargetMode="External"/><Relationship Id="rId1264" Type="http://schemas.openxmlformats.org/officeDocument/2006/relationships/hyperlink" Target="https://fbref.com/en/comps/8/2019-2020/schedule/2019-2020-Champions-League-Scores-and-Fixtures" TargetMode="External"/><Relationship Id="rId1471" Type="http://schemas.openxmlformats.org/officeDocument/2006/relationships/hyperlink" Target="https://fbref.com/en/players/d70ce98e/Lionel-Messi" TargetMode="External"/><Relationship Id="rId1569" Type="http://schemas.openxmlformats.org/officeDocument/2006/relationships/hyperlink" Target="https://fbref.com/en/comps/569/2020-2021/schedule/2020-2021-Copa-del-Rey-Scores-and-Fixtures" TargetMode="External"/><Relationship Id="rId2108" Type="http://schemas.openxmlformats.org/officeDocument/2006/relationships/hyperlink" Target="https://fbref.com/en/comps/12/2022-2023/schedule/2022-2023-La-Liga-Scores-and-Fixtures" TargetMode="External"/><Relationship Id="rId2315" Type="http://schemas.openxmlformats.org/officeDocument/2006/relationships/hyperlink" Target="https://fbref.com/en/squads/db3b9613/2023-2024/Atletico-Madrid-Stats" TargetMode="External"/><Relationship Id="rId2522" Type="http://schemas.openxmlformats.org/officeDocument/2006/relationships/hyperlink" Target="https://fbref.com/en/matches/d5c58cc9/Osasuna-Barcelona-September-28-2024-La-Liga" TargetMode="External"/><Relationship Id="rId701" Type="http://schemas.openxmlformats.org/officeDocument/2006/relationships/hyperlink" Target="https://fbref.com/en/comps/8/2016-2017/schedule/2016-2017-Champions-League-Scores-and-Fixtures" TargetMode="External"/><Relationship Id="rId939" Type="http://schemas.openxmlformats.org/officeDocument/2006/relationships/hyperlink" Target="https://fbref.com/en/comps/12/2018-2019/schedule/2018-2019-La-Liga-Scores-and-Fixtures" TargetMode="External"/><Relationship Id="rId1124" Type="http://schemas.openxmlformats.org/officeDocument/2006/relationships/hyperlink" Target="https://fbref.com/en/comps/12/2018-2019/schedule/2018-2019-La-Liga-Scores-and-Fixtures" TargetMode="External"/><Relationship Id="rId1331" Type="http://schemas.openxmlformats.org/officeDocument/2006/relationships/hyperlink" Target="https://fbref.com/en/players/d70ce98e/Lionel-Messi" TargetMode="External"/><Relationship Id="rId1776" Type="http://schemas.openxmlformats.org/officeDocument/2006/relationships/hyperlink" Target="https://fbref.com/en/players/5ab0ea87/Sergio-Busquets" TargetMode="External"/><Relationship Id="rId1983" Type="http://schemas.openxmlformats.org/officeDocument/2006/relationships/hyperlink" Target="https://fbref.com/en/comps/8/2022-2023/schedule/2022-2023-Champions-League-Scores-and-Fixtures" TargetMode="External"/><Relationship Id="rId68" Type="http://schemas.openxmlformats.org/officeDocument/2006/relationships/hyperlink" Target="https://fbref.com/en/players/5ab0ea87/Sergio-Busquets" TargetMode="External"/><Relationship Id="rId1429" Type="http://schemas.openxmlformats.org/officeDocument/2006/relationships/hyperlink" Target="https://fbref.com/en/comps/12/2020-2021/schedule/2020-2021-La-Liga-Scores-and-Fixtures" TargetMode="External"/><Relationship Id="rId1636" Type="http://schemas.openxmlformats.org/officeDocument/2006/relationships/hyperlink" Target="https://fbref.com/en/players/d70ce98e/Lionel-Messi" TargetMode="External"/><Relationship Id="rId1843" Type="http://schemas.openxmlformats.org/officeDocument/2006/relationships/hyperlink" Target="https://fbref.com/en/comps/12/2021-2022/schedule/2021-2022-La-Liga-Scores-and-Fixtures" TargetMode="External"/><Relationship Id="rId1703" Type="http://schemas.openxmlformats.org/officeDocument/2006/relationships/hyperlink" Target="https://fbref.com/en/comps/8/2021-2022/schedule/2021-2022-Champions-League-Scores-and-Fixtures" TargetMode="External"/><Relationship Id="rId1910" Type="http://schemas.openxmlformats.org/officeDocument/2006/relationships/hyperlink" Target="https://fbref.com/en/squads/f0ac8ee6/2021-2022/Eintracht-Frankfurt-Stats" TargetMode="External"/><Relationship Id="rId284" Type="http://schemas.openxmlformats.org/officeDocument/2006/relationships/hyperlink" Target="https://fbref.com/en/players/cfd65a29/Andres-Iniesta" TargetMode="External"/><Relationship Id="rId491" Type="http://schemas.openxmlformats.org/officeDocument/2006/relationships/hyperlink" Target="https://fbref.com/en/players/cfd65a29/Andres-Iniesta" TargetMode="External"/><Relationship Id="rId2172" Type="http://schemas.openxmlformats.org/officeDocument/2006/relationships/hyperlink" Target="https://fbref.com/en/matches/92aae030/Barcelona-Atletico-Madrid-April-23-2023-La-Liga" TargetMode="External"/><Relationship Id="rId144" Type="http://schemas.openxmlformats.org/officeDocument/2006/relationships/hyperlink" Target="https://fbref.com/en/squads/a0435291/2015-2016/Granada-Stats" TargetMode="External"/><Relationship Id="rId589" Type="http://schemas.openxmlformats.org/officeDocument/2006/relationships/hyperlink" Target="https://fbref.com/en/comps/12/2016-2017/schedule/2016-2017-La-Liga-Scores-and-Fixtures" TargetMode="External"/><Relationship Id="rId796" Type="http://schemas.openxmlformats.org/officeDocument/2006/relationships/hyperlink" Target="https://fbref.com/en/comps/12/2016-2017/schedule/2016-2017-La-Liga-Scores-and-Fixtures" TargetMode="External"/><Relationship Id="rId2477" Type="http://schemas.openxmlformats.org/officeDocument/2006/relationships/hyperlink" Target="https://fbref.com/en/matches/e45b3740/Sevilla-Barcelona-May-26-2024-La-Liga" TargetMode="External"/><Relationship Id="rId2684" Type="http://schemas.openxmlformats.org/officeDocument/2006/relationships/hyperlink" Target="https://fbref.com/en/comps/8/2024-2025/schedule/2024-2025-Champions-League-Scores-and-Fixtures" TargetMode="External"/><Relationship Id="rId351" Type="http://schemas.openxmlformats.org/officeDocument/2006/relationships/hyperlink" Target="https://fbref.com/en/comps/569/2017-2018/schedule/2017-2018-Copa-del-Rey-Scores-and-Fixtures" TargetMode="External"/><Relationship Id="rId449" Type="http://schemas.openxmlformats.org/officeDocument/2006/relationships/hyperlink" Target="https://fbref.com/en/matches/a7d798a6/Barcelona-Valencia-February-1-2018-Copa-del-Rey" TargetMode="External"/><Relationship Id="rId656" Type="http://schemas.openxmlformats.org/officeDocument/2006/relationships/hyperlink" Target="https://fbref.com/en/comps/569/2016-2017/schedule/2016-2017-Copa-del-Rey-Scores-and-Fixtures" TargetMode="External"/><Relationship Id="rId863" Type="http://schemas.openxmlformats.org/officeDocument/2006/relationships/hyperlink" Target="https://fbref.com/en/comps/646/2018-2019/schedule/2018-Supercopa-de-Espana-Scores-and-Fixtures" TargetMode="External"/><Relationship Id="rId1079" Type="http://schemas.openxmlformats.org/officeDocument/2006/relationships/hyperlink" Target="https://fbref.com/en/comps/8/2018-2019/schedule/2018-2019-Champions-League-Scores-and-Fixtures" TargetMode="External"/><Relationship Id="rId1286" Type="http://schemas.openxmlformats.org/officeDocument/2006/relationships/hyperlink" Target="https://fbref.com/en/players/d70ce98e/Lionel-Messi" TargetMode="External"/><Relationship Id="rId1493" Type="http://schemas.openxmlformats.org/officeDocument/2006/relationships/hyperlink" Target="https://fbref.com/en/comps/8/2020-2021/schedule/2020-2021-Champions-League-Scores-and-Fixtures" TargetMode="External"/><Relationship Id="rId2032" Type="http://schemas.openxmlformats.org/officeDocument/2006/relationships/hyperlink" Target="https://fbref.com/en/matches/9abb9c34/Valencia-Barcelona-October-29-2022-La-Liga" TargetMode="External"/><Relationship Id="rId2337" Type="http://schemas.openxmlformats.org/officeDocument/2006/relationships/hyperlink" Target="https://fbref.com/en/matches/2181388a/Las-Palmas-Barcelona-January-4-2024-La-Liga" TargetMode="External"/><Relationship Id="rId2544" Type="http://schemas.openxmlformats.org/officeDocument/2006/relationships/hyperlink" Target="https://fbref.com/en/comps/8/2024-2025/schedule/2024-2025-Champions-League-Scores-and-Fixtures" TargetMode="External"/><Relationship Id="rId211" Type="http://schemas.openxmlformats.org/officeDocument/2006/relationships/hyperlink" Target="https://fbref.com/en/matches/a3faab98/Rayo-Vallecano-Barcelona-March-3-2016-La-Liga" TargetMode="External"/><Relationship Id="rId309" Type="http://schemas.openxmlformats.org/officeDocument/2006/relationships/hyperlink" Target="https://fbref.com/en/players/cfd65a29/Andres-Iniesta" TargetMode="External"/><Relationship Id="rId516" Type="http://schemas.openxmlformats.org/officeDocument/2006/relationships/hyperlink" Target="https://fbref.com/en/players/cfd65a29/Andres-Iniesta" TargetMode="External"/><Relationship Id="rId1146" Type="http://schemas.openxmlformats.org/officeDocument/2006/relationships/hyperlink" Target="https://fbref.com/en/players/d70ce98e/Lionel-Messi" TargetMode="External"/><Relationship Id="rId1798" Type="http://schemas.openxmlformats.org/officeDocument/2006/relationships/hyperlink" Target="https://fbref.com/en/comps/12/2021-2022/schedule/2021-2022-La-Liga-Scores-and-Fixtures" TargetMode="External"/><Relationship Id="rId2751" Type="http://schemas.openxmlformats.org/officeDocument/2006/relationships/hyperlink" Target="https://fbref.com/en/players/1bacc518/Frenkie-de-Jong" TargetMode="External"/><Relationship Id="rId723" Type="http://schemas.openxmlformats.org/officeDocument/2006/relationships/hyperlink" Target="https://fbref.com/en/players/5ab0ea87/Sergio-Busquets" TargetMode="External"/><Relationship Id="rId930" Type="http://schemas.openxmlformats.org/officeDocument/2006/relationships/hyperlink" Target="https://fbref.com/en/squads/53a2f082/2018-2019/Real-Madrid-Stats" TargetMode="External"/><Relationship Id="rId1006" Type="http://schemas.openxmlformats.org/officeDocument/2006/relationships/hyperlink" Target="https://fbref.com/en/players/d70ce98e/Lionel-Messi" TargetMode="External"/><Relationship Id="rId1353" Type="http://schemas.openxmlformats.org/officeDocument/2006/relationships/hyperlink" Target="https://fbref.com/en/comps/12/2019-2020/schedule/2019-2020-La-Liga-Scores-and-Fixtures" TargetMode="External"/><Relationship Id="rId1560" Type="http://schemas.openxmlformats.org/officeDocument/2006/relationships/hyperlink" Target="https://fbref.com/en/squads/98e8af82/2020-2021/Rayo-Vallecano-Stats" TargetMode="External"/><Relationship Id="rId1658" Type="http://schemas.openxmlformats.org/officeDocument/2006/relationships/hyperlink" Target="https://fbref.com/en/comps/12/2020-2021/schedule/2020-2021-La-Liga-Scores-and-Fixtures" TargetMode="External"/><Relationship Id="rId1865" Type="http://schemas.openxmlformats.org/officeDocument/2006/relationships/hyperlink" Target="https://fbref.com/en/squads/2b390eca/2021-2022/Athletic-Club-Stats" TargetMode="External"/><Relationship Id="rId2404" Type="http://schemas.openxmlformats.org/officeDocument/2006/relationships/hyperlink" Target="https://fbref.com/en/comps/12/2023-2024/schedule/2023-2024-La-Liga-Scores-and-Fixtures" TargetMode="External"/><Relationship Id="rId2611" Type="http://schemas.openxmlformats.org/officeDocument/2006/relationships/hyperlink" Target="https://fbref.com/en/players/2bef2bca/Ronald-Araujo" TargetMode="External"/><Relationship Id="rId2709" Type="http://schemas.openxmlformats.org/officeDocument/2006/relationships/hyperlink" Target="https://fbref.com/en/comps/569/2024-2025/schedule/2024-2025-Copa-del-Rey-Scores-and-Fixtures" TargetMode="External"/><Relationship Id="rId1213" Type="http://schemas.openxmlformats.org/officeDocument/2006/relationships/hyperlink" Target="https://fbref.com/en/comps/12/2019-2020/schedule/2019-2020-La-Liga-Scores-and-Fixtures" TargetMode="External"/><Relationship Id="rId1420" Type="http://schemas.openxmlformats.org/officeDocument/2006/relationships/hyperlink" Target="https://fbref.com/en/squads/2a8183b3/2020-2021/Villarreal-Stats" TargetMode="External"/><Relationship Id="rId1518" Type="http://schemas.openxmlformats.org/officeDocument/2006/relationships/hyperlink" Target="https://fbref.com/en/comps/12/2020-2021/schedule/2020-2021-La-Liga-Scores-and-Fixtures" TargetMode="External"/><Relationship Id="rId1725" Type="http://schemas.openxmlformats.org/officeDocument/2006/relationships/hyperlink" Target="https://fbref.com/en/squads/a77c513e/2021-2022/Benfica-Stats" TargetMode="External"/><Relationship Id="rId1932" Type="http://schemas.openxmlformats.org/officeDocument/2006/relationships/hyperlink" Target="https://fbref.com/en/matches/aa0da874/Real-Betis-Barcelona-May-7-2022-La-Liga" TargetMode="External"/><Relationship Id="rId17" Type="http://schemas.openxmlformats.org/officeDocument/2006/relationships/hyperlink" Target="https://fbref.com/en/squads/2b390eca/2015-2016/Athletic-Club-Stats" TargetMode="External"/><Relationship Id="rId2194" Type="http://schemas.openxmlformats.org/officeDocument/2006/relationships/hyperlink" Target="https://fbref.com/en/comps/12/2022-2023/schedule/2022-2023-La-Liga-Scores-and-Fixtures" TargetMode="External"/><Relationship Id="rId166" Type="http://schemas.openxmlformats.org/officeDocument/2006/relationships/hyperlink" Target="https://fbref.com/en/comps/569/2015-2016/schedule/2015-2016-Copa-del-Rey-Scores-and-Fixtures" TargetMode="External"/><Relationship Id="rId373" Type="http://schemas.openxmlformats.org/officeDocument/2006/relationships/hyperlink" Target="https://fbref.com/en/players/cfd65a29/Andres-Iniesta" TargetMode="External"/><Relationship Id="rId580" Type="http://schemas.openxmlformats.org/officeDocument/2006/relationships/hyperlink" Target="https://fbref.com/en/matches/25443102/Malaga-Barcelona-April-8-2017-La-Liga" TargetMode="External"/><Relationship Id="rId2054" Type="http://schemas.openxmlformats.org/officeDocument/2006/relationships/hyperlink" Target="https://fbref.com/en/comps/12/2022-2023/schedule/2022-2023-La-Liga-Scores-and-Fixtures" TargetMode="External"/><Relationship Id="rId2261" Type="http://schemas.openxmlformats.org/officeDocument/2006/relationships/hyperlink" Target="https://fbref.com/en/players/6f51e382/Marc-Andre-ter-Stegen" TargetMode="External"/><Relationship Id="rId2499" Type="http://schemas.openxmlformats.org/officeDocument/2006/relationships/hyperlink" Target="https://fbref.com/en/comps/12/2024-2025/schedule/2024-2025-La-Liga-Scores-and-Fixtures" TargetMode="External"/><Relationship Id="rId1" Type="http://schemas.openxmlformats.org/officeDocument/2006/relationships/hyperlink" Target="https://fbref.com/en/matches/22602159/Barcelona-Sevilla-August-11-2015-UEFA-Super-Cup" TargetMode="External"/><Relationship Id="rId233" Type="http://schemas.openxmlformats.org/officeDocument/2006/relationships/hyperlink" Target="https://fbref.com/en/comps/12/2015-2016/schedule/2015-2016-La-Liga-Scores-and-Fixtures" TargetMode="External"/><Relationship Id="rId440" Type="http://schemas.openxmlformats.org/officeDocument/2006/relationships/hyperlink" Target="https://fbref.com/en/matches/4f3546c3/Barcelona-Espanyol-January-25-2018-Copa-del-Rey" TargetMode="External"/><Relationship Id="rId678" Type="http://schemas.openxmlformats.org/officeDocument/2006/relationships/hyperlink" Target="https://fbref.com/en/comps/12/2016-2017/schedule/2016-2017-La-Liga-Scores-and-Fixtures" TargetMode="External"/><Relationship Id="rId885" Type="http://schemas.openxmlformats.org/officeDocument/2006/relationships/hyperlink" Target="https://fbref.com/en/squads/e31d1cd9/2018-2019/Real-Sociedad-Stats" TargetMode="External"/><Relationship Id="rId1070" Type="http://schemas.openxmlformats.org/officeDocument/2006/relationships/hyperlink" Target="https://fbref.com/en/squads/53a2f082/2018-2019/Real-Madrid-Stats" TargetMode="External"/><Relationship Id="rId2121" Type="http://schemas.openxmlformats.org/officeDocument/2006/relationships/hyperlink" Target="https://fbref.com/en/players/335fa267/Sergi-Roberto" TargetMode="External"/><Relationship Id="rId2359" Type="http://schemas.openxmlformats.org/officeDocument/2006/relationships/hyperlink" Target="https://fbref.com/en/comps/569/2023-2024/schedule/2023-2024-Copa-del-Rey-Scores-and-Fixtures" TargetMode="External"/><Relationship Id="rId2566" Type="http://schemas.openxmlformats.org/officeDocument/2006/relationships/hyperlink" Target="https://fbref.com/en/players/1bacc518/Frenkie-de-Jong" TargetMode="External"/><Relationship Id="rId2773" Type="http://schemas.openxmlformats.org/officeDocument/2006/relationships/hyperlink" Target="https://fbref.com/en/comps/12/2024-2025/schedule/2024-2025-La-Liga-Scores-and-Fixtures" TargetMode="External"/><Relationship Id="rId300" Type="http://schemas.openxmlformats.org/officeDocument/2006/relationships/hyperlink" Target="https://fbref.com/en/matches/0a7a9c6c/Barcelona-Espanyol-September-9-2017-La-Liga" TargetMode="External"/><Relationship Id="rId538" Type="http://schemas.openxmlformats.org/officeDocument/2006/relationships/hyperlink" Target="https://fbref.com/en/comps/569/2017-2018/schedule/2017-2018-Copa-del-Rey-Scores-and-Fixtures" TargetMode="External"/><Relationship Id="rId745" Type="http://schemas.openxmlformats.org/officeDocument/2006/relationships/hyperlink" Target="https://fbref.com/en/comps/12/2016-2017/schedule/2016-2017-La-Liga-Scores-and-Fixtures" TargetMode="External"/><Relationship Id="rId952" Type="http://schemas.openxmlformats.org/officeDocument/2006/relationships/hyperlink" Target="https://fbref.com/en/matches/21323dd4/Atletico-Madrid-Barcelona-November-24-2018-La-Liga" TargetMode="External"/><Relationship Id="rId1168" Type="http://schemas.openxmlformats.org/officeDocument/2006/relationships/hyperlink" Target="https://fbref.com/en/comps/12/2019-2020/schedule/2019-2020-La-Liga-Scores-and-Fixtures" TargetMode="External"/><Relationship Id="rId1375" Type="http://schemas.openxmlformats.org/officeDocument/2006/relationships/hyperlink" Target="https://fbref.com/en/squads/f25da7fb/2019-2020/Celta-Vigo-Stats" TargetMode="External"/><Relationship Id="rId1582" Type="http://schemas.openxmlformats.org/officeDocument/2006/relationships/hyperlink" Target="https://fbref.com/en/matches/e1aa194a/Barcelona-Alaves-February-13-2021-La-Liga" TargetMode="External"/><Relationship Id="rId2219" Type="http://schemas.openxmlformats.org/officeDocument/2006/relationships/hyperlink" Target="https://fbref.com/en/comps/12/2023-2024/schedule/2023-2024-La-Liga-Scores-and-Fixtures" TargetMode="External"/><Relationship Id="rId2426" Type="http://schemas.openxmlformats.org/officeDocument/2006/relationships/hyperlink" Target="https://fbref.com/en/players/335fa267/Sergi-Roberto" TargetMode="External"/><Relationship Id="rId2633" Type="http://schemas.openxmlformats.org/officeDocument/2006/relationships/hyperlink" Target="https://fbref.com/en/comps/8/2024-2025/schedule/2024-2025-Champions-League-Scores-and-Fixtures" TargetMode="External"/><Relationship Id="rId81" Type="http://schemas.openxmlformats.org/officeDocument/2006/relationships/hyperlink" Target="https://fbref.com/en/squads/7848bd64/2015-2016/Getafe-Stats" TargetMode="External"/><Relationship Id="rId605" Type="http://schemas.openxmlformats.org/officeDocument/2006/relationships/hyperlink" Target="https://fbref.com/en/matches/3182885c/Barcelona-Paris-Saint-Germain-March-8-2017-Champions-League" TargetMode="External"/><Relationship Id="rId812" Type="http://schemas.openxmlformats.org/officeDocument/2006/relationships/hyperlink" Target="https://fbref.com/en/matches/627bf86e/Sevilla-Barcelona-August-14-2016-Supercopa-de-Espana" TargetMode="External"/><Relationship Id="rId1028" Type="http://schemas.openxmlformats.org/officeDocument/2006/relationships/hyperlink" Target="https://fbref.com/en/comps/569/2018-2019/schedule/2018-2019-Copa-del-Rey-Scores-and-Fixtures" TargetMode="External"/><Relationship Id="rId1235" Type="http://schemas.openxmlformats.org/officeDocument/2006/relationships/hyperlink" Target="https://fbref.com/en/squads/111cbfb1/2019-2020/Slavia-Prague-Stats" TargetMode="External"/><Relationship Id="rId1442" Type="http://schemas.openxmlformats.org/officeDocument/2006/relationships/hyperlink" Target="https://fbref.com/en/matches/9b07dcbc/El-Clasico-Barcelona-Real-Madrid-October-24-2020-La-Liga" TargetMode="External"/><Relationship Id="rId1887" Type="http://schemas.openxmlformats.org/officeDocument/2006/relationships/hyperlink" Target="https://fbref.com/en/matches/e6a099a7/El-Clasico-Real-Madrid-Barcelona-March-20-2022-La-Liga" TargetMode="External"/><Relationship Id="rId1302" Type="http://schemas.openxmlformats.org/officeDocument/2006/relationships/hyperlink" Target="https://fbref.com/en/matches/9ff75d4d/Valencia-Barcelona-January-25-2020-La-Liga" TargetMode="External"/><Relationship Id="rId1747" Type="http://schemas.openxmlformats.org/officeDocument/2006/relationships/hyperlink" Target="https://fbref.com/en/matches/be333306/Rayo-Vallecano-Barcelona-October-27-2021-La-Liga" TargetMode="External"/><Relationship Id="rId1954" Type="http://schemas.openxmlformats.org/officeDocument/2006/relationships/hyperlink" Target="https://fbref.com/en/comps/12/2022-2023/schedule/2022-2023-La-Liga-Scores-and-Fixtures" TargetMode="External"/><Relationship Id="rId2700" Type="http://schemas.openxmlformats.org/officeDocument/2006/relationships/hyperlink" Target="https://fbref.com/en/squads/03c57e2b/2024-2025/Osasuna-Stats" TargetMode="External"/><Relationship Id="rId39" Type="http://schemas.openxmlformats.org/officeDocument/2006/relationships/hyperlink" Target="https://fbref.com/en/matches/de53479f/Celta-Vigo-Barcelona-September-23-2015-La-Liga" TargetMode="External"/><Relationship Id="rId1607" Type="http://schemas.openxmlformats.org/officeDocument/2006/relationships/hyperlink" Target="https://fbref.com/en/matches/797dc929/Barcelona-Sevilla-March-3-2021-Copa-del-Rey" TargetMode="External"/><Relationship Id="rId1814" Type="http://schemas.openxmlformats.org/officeDocument/2006/relationships/hyperlink" Target="https://fbref.com/en/comps/569/2021-2022/schedule/2021-2022-Copa-del-Rey-Scores-and-Fixtures" TargetMode="External"/><Relationship Id="rId188" Type="http://schemas.openxmlformats.org/officeDocument/2006/relationships/hyperlink" Target="https://fbref.com/en/comps/12/2015-2016/schedule/2015-2016-La-Liga-Scores-and-Fixtures" TargetMode="External"/><Relationship Id="rId395" Type="http://schemas.openxmlformats.org/officeDocument/2006/relationships/hyperlink" Target="https://fbref.com/en/comps/8/2017-2018/schedule/2017-2018-Champions-League-Scores-and-Fixtures" TargetMode="External"/><Relationship Id="rId2076" Type="http://schemas.openxmlformats.org/officeDocument/2006/relationships/hyperlink" Target="https://fbref.com/en/players/5ab0ea87/Sergio-Busquets" TargetMode="External"/><Relationship Id="rId2283" Type="http://schemas.openxmlformats.org/officeDocument/2006/relationships/hyperlink" Target="https://fbref.com/en/comps/12/2023-2024/schedule/2023-2024-La-Liga-Scores-and-Fixtures" TargetMode="External"/><Relationship Id="rId2490" Type="http://schemas.openxmlformats.org/officeDocument/2006/relationships/hyperlink" Target="https://fbref.com/en/squads/2b390eca/2024-2025/Athletic-Club-Stats" TargetMode="External"/><Relationship Id="rId2588" Type="http://schemas.openxmlformats.org/officeDocument/2006/relationships/hyperlink" Target="https://fbref.com/en/comps/12/2024-2025/schedule/2024-2025-La-Liga-Scores-and-Fixtures" TargetMode="External"/><Relationship Id="rId255" Type="http://schemas.openxmlformats.org/officeDocument/2006/relationships/hyperlink" Target="https://fbref.com/en/players/d70ce98e/Lionel-Messi" TargetMode="External"/><Relationship Id="rId462" Type="http://schemas.openxmlformats.org/officeDocument/2006/relationships/hyperlink" Target="https://fbref.com/en/matches/22bd07eb/Barcelona-Getafe-February-11-2018-La-Liga" TargetMode="External"/><Relationship Id="rId1092" Type="http://schemas.openxmlformats.org/officeDocument/2006/relationships/hyperlink" Target="https://fbref.com/en/matches/e6d0225d/Villarreal-Barcelona-April-2-2019-La-Liga" TargetMode="External"/><Relationship Id="rId1397" Type="http://schemas.openxmlformats.org/officeDocument/2006/relationships/hyperlink" Target="https://fbref.com/en/matches/7ff03cb7/Barcelona-Osasuna-July-16-2020-La-Liga" TargetMode="External"/><Relationship Id="rId2143" Type="http://schemas.openxmlformats.org/officeDocument/2006/relationships/hyperlink" Target="https://fbref.com/en/comps/12/2022-2023/schedule/2022-2023-La-Liga-Scores-and-Fixtures" TargetMode="External"/><Relationship Id="rId2350" Type="http://schemas.openxmlformats.org/officeDocument/2006/relationships/hyperlink" Target="https://fbref.com/en/squads/03c57e2b/2023-2024/Osasuna-Stats" TargetMode="External"/><Relationship Id="rId115" Type="http://schemas.openxmlformats.org/officeDocument/2006/relationships/hyperlink" Target="https://fbref.com/en/squads/dcc91a7b/2015-2016/Valencia-Stats" TargetMode="External"/><Relationship Id="rId322" Type="http://schemas.openxmlformats.org/officeDocument/2006/relationships/hyperlink" Target="https://fbref.com/en/comps/12/2017-2018/schedule/2017-2018-La-Liga-Scores-and-Fixtures" TargetMode="External"/><Relationship Id="rId767" Type="http://schemas.openxmlformats.org/officeDocument/2006/relationships/hyperlink" Target="https://fbref.com/en/matches/7b6a04e6/Monchengladbach-Barcelona-September-28-2016-Champions-League" TargetMode="External"/><Relationship Id="rId974" Type="http://schemas.openxmlformats.org/officeDocument/2006/relationships/hyperlink" Target="https://fbref.com/en/comps/12/2018-2019/schedule/2018-2019-La-Liga-Scores-and-Fixtures" TargetMode="External"/><Relationship Id="rId2003" Type="http://schemas.openxmlformats.org/officeDocument/2006/relationships/hyperlink" Target="https://fbref.com/en/comps/12/2022-2023/schedule/2022-2023-La-Liga-Scores-and-Fixtures" TargetMode="External"/><Relationship Id="rId2210" Type="http://schemas.openxmlformats.org/officeDocument/2006/relationships/hyperlink" Target="https://fbref.com/en/squads/2aa12281/2022-2023/Mallorca-Stats" TargetMode="External"/><Relationship Id="rId2448" Type="http://schemas.openxmlformats.org/officeDocument/2006/relationships/hyperlink" Target="https://fbref.com/en/comps/12/2023-2024/schedule/2023-2024-La-Liga-Scores-and-Fixtures" TargetMode="External"/><Relationship Id="rId2655" Type="http://schemas.openxmlformats.org/officeDocument/2006/relationships/hyperlink" Target="https://fbref.com/en/squads/dcc91a7b/2024-2025/Valencia-Stats" TargetMode="External"/><Relationship Id="rId627" Type="http://schemas.openxmlformats.org/officeDocument/2006/relationships/hyperlink" Target="https://fbref.com/en/squads/e2d8892c/2016-2017/Paris-Saint-Germain-Stats" TargetMode="External"/><Relationship Id="rId834" Type="http://schemas.openxmlformats.org/officeDocument/2006/relationships/hyperlink" Target="https://fbref.com/en/comps/12/2015-2016/schedule/2015-2016-La-Liga-Scores-and-Fixtures" TargetMode="External"/><Relationship Id="rId1257" Type="http://schemas.openxmlformats.org/officeDocument/2006/relationships/hyperlink" Target="https://fbref.com/en/matches/3743ba66/Barcelona-Mallorca-December-7-2019-La-Liga" TargetMode="External"/><Relationship Id="rId1464" Type="http://schemas.openxmlformats.org/officeDocument/2006/relationships/hyperlink" Target="https://fbref.com/en/comps/12/2020-2021/schedule/2020-2021-La-Liga-Scores-and-Fixtures" TargetMode="External"/><Relationship Id="rId1671" Type="http://schemas.openxmlformats.org/officeDocument/2006/relationships/hyperlink" Target="https://fbref.com/en/players/d70ce98e/Lionel-Messi" TargetMode="External"/><Relationship Id="rId2308" Type="http://schemas.openxmlformats.org/officeDocument/2006/relationships/hyperlink" Target="https://fbref.com/en/comps/8/2023-2024/schedule/2023-2024-Champions-League-Scores-and-Fixtures" TargetMode="External"/><Relationship Id="rId2515" Type="http://schemas.openxmlformats.org/officeDocument/2006/relationships/hyperlink" Target="https://fbref.com/en/squads/2a8183b3/2024-2025/Villarreal-Stats" TargetMode="External"/><Relationship Id="rId2722" Type="http://schemas.openxmlformats.org/officeDocument/2006/relationships/hyperlink" Target="https://fbref.com/en/matches/5160bd9d/Leganes-Barcelona-April-12-2025-La-Liga" TargetMode="External"/><Relationship Id="rId901" Type="http://schemas.openxmlformats.org/officeDocument/2006/relationships/hyperlink" Target="https://fbref.com/en/players/d70ce98e/Lionel-Messi" TargetMode="External"/><Relationship Id="rId1117" Type="http://schemas.openxmlformats.org/officeDocument/2006/relationships/hyperlink" Target="https://fbref.com/en/matches/dc6a34e3/Barcelona-Real-Sociedad-April-20-2019-La-Liga" TargetMode="External"/><Relationship Id="rId1324" Type="http://schemas.openxmlformats.org/officeDocument/2006/relationships/hyperlink" Target="https://fbref.com/en/comps/12/2019-2020/schedule/2019-2020-La-Liga-Scores-and-Fixtures" TargetMode="External"/><Relationship Id="rId1531" Type="http://schemas.openxmlformats.org/officeDocument/2006/relationships/hyperlink" Target="https://fbref.com/en/players/d70ce98e/Lionel-Messi" TargetMode="External"/><Relationship Id="rId1769" Type="http://schemas.openxmlformats.org/officeDocument/2006/relationships/hyperlink" Target="https://fbref.com/en/comps/12/2021-2022/schedule/2021-2022-La-Liga-Scores-and-Fixtures" TargetMode="External"/><Relationship Id="rId1976" Type="http://schemas.openxmlformats.org/officeDocument/2006/relationships/hyperlink" Target="https://fbref.com/en/players/335fa267/Sergi-Roberto" TargetMode="External"/><Relationship Id="rId30" Type="http://schemas.openxmlformats.org/officeDocument/2006/relationships/hyperlink" Target="https://fbref.com/en/comps/8/2015-2016/schedule/2015-2016-Champions-League-Scores-and-Fixtures" TargetMode="External"/><Relationship Id="rId1629" Type="http://schemas.openxmlformats.org/officeDocument/2006/relationships/hyperlink" Target="https://fbref.com/en/comps/12/2020-2021/schedule/2020-2021-La-Liga-Scores-and-Fixtures" TargetMode="External"/><Relationship Id="rId1836" Type="http://schemas.openxmlformats.org/officeDocument/2006/relationships/hyperlink" Target="https://fbref.com/en/players/5ab0ea87/Sergio-Busquets" TargetMode="External"/><Relationship Id="rId1903" Type="http://schemas.openxmlformats.org/officeDocument/2006/relationships/hyperlink" Target="https://fbref.com/en/comps/12/2021-2022/schedule/2021-2022-La-Liga-Scores-and-Fixtures" TargetMode="External"/><Relationship Id="rId2098" Type="http://schemas.openxmlformats.org/officeDocument/2006/relationships/hyperlink" Target="https://fbref.com/en/comps/12/2022-2023/schedule/2022-2023-La-Liga-Scores-and-Fixtures" TargetMode="External"/><Relationship Id="rId277" Type="http://schemas.openxmlformats.org/officeDocument/2006/relationships/hyperlink" Target="https://fbref.com/en/comps/569/2016-2017/schedule/2016-2017-Copa-del-Rey-Scores-and-Fixtures" TargetMode="External"/><Relationship Id="rId484" Type="http://schemas.openxmlformats.org/officeDocument/2006/relationships/hyperlink" Target="https://fbref.com/en/comps/12/2017-2018/schedule/2017-2018-La-Liga-Scores-and-Fixtures" TargetMode="External"/><Relationship Id="rId2165" Type="http://schemas.openxmlformats.org/officeDocument/2006/relationships/hyperlink" Target="https://fbref.com/en/squads/9024a00a/2022-2023/Girona-Stats" TargetMode="External"/><Relationship Id="rId137" Type="http://schemas.openxmlformats.org/officeDocument/2006/relationships/hyperlink" Target="https://fbref.com/en/matches/d940d2d4/Barcelona-Espanyol-January-6-2016-Copa-del-Rey" TargetMode="External"/><Relationship Id="rId344" Type="http://schemas.openxmlformats.org/officeDocument/2006/relationships/hyperlink" Target="https://fbref.com/en/players/cfd65a29/Andres-Iniesta" TargetMode="External"/><Relationship Id="rId691" Type="http://schemas.openxmlformats.org/officeDocument/2006/relationships/hyperlink" Target="https://fbref.com/en/comps/12/2016-2017/schedule/2016-2017-La-Liga-Scores-and-Fixtures" TargetMode="External"/><Relationship Id="rId789" Type="http://schemas.openxmlformats.org/officeDocument/2006/relationships/hyperlink" Target="https://fbref.com/en/squads/8d6fd021/2016-2017/Alaves-Stats" TargetMode="External"/><Relationship Id="rId996" Type="http://schemas.openxmlformats.org/officeDocument/2006/relationships/hyperlink" Target="https://fbref.com/en/players/d70ce98e/Lionel-Messi" TargetMode="External"/><Relationship Id="rId2025" Type="http://schemas.openxmlformats.org/officeDocument/2006/relationships/hyperlink" Target="https://fbref.com/en/squads/2b390eca/2022-2023/Athletic-Club-Stats" TargetMode="External"/><Relationship Id="rId2372" Type="http://schemas.openxmlformats.org/officeDocument/2006/relationships/hyperlink" Target="https://fbref.com/en/matches/06120109/Barcelona-Villarreal-January-27-2024-La-Liga" TargetMode="External"/><Relationship Id="rId2677" Type="http://schemas.openxmlformats.org/officeDocument/2006/relationships/hyperlink" Target="https://fbref.com/en/matches/0b2c987f/Barcelona-Real-Sociedad-March-2-2025-La-Liga" TargetMode="External"/><Relationship Id="rId551" Type="http://schemas.openxmlformats.org/officeDocument/2006/relationships/hyperlink" Target="https://fbref.com/en/matches/0a1c93b4/Barcelona-Villarreal-May-9-2018-La-Liga" TargetMode="External"/><Relationship Id="rId649" Type="http://schemas.openxmlformats.org/officeDocument/2006/relationships/hyperlink" Target="https://fbref.com/en/players/d70ce98e/Lionel-Messi" TargetMode="External"/><Relationship Id="rId856" Type="http://schemas.openxmlformats.org/officeDocument/2006/relationships/hyperlink" Target="https://fbref.com/en/matches/d88ae3a2/Real-Sociedad-Barcelona-April-9-2016-La-Liga" TargetMode="External"/><Relationship Id="rId1181" Type="http://schemas.openxmlformats.org/officeDocument/2006/relationships/hyperlink" Target="https://fbref.com/en/players/5ab0ea87/Sergio-Busquets" TargetMode="External"/><Relationship Id="rId1279" Type="http://schemas.openxmlformats.org/officeDocument/2006/relationships/hyperlink" Target="https://fbref.com/en/comps/12/2019-2020/schedule/2019-2020-La-Liga-Scores-and-Fixtures" TargetMode="External"/><Relationship Id="rId1486" Type="http://schemas.openxmlformats.org/officeDocument/2006/relationships/hyperlink" Target="https://fbref.com/en/players/5ab0ea87/Sergio-Busquets" TargetMode="External"/><Relationship Id="rId2232" Type="http://schemas.openxmlformats.org/officeDocument/2006/relationships/hyperlink" Target="https://fbref.com/en/matches/de343043/Osasuna-Barcelona-September-3-2023-La-Liga" TargetMode="External"/><Relationship Id="rId2537" Type="http://schemas.openxmlformats.org/officeDocument/2006/relationships/hyperlink" Target="https://fbref.com/en/matches/5f73bf47/Barcelona-Sevilla-October-20-2024-La-Liga" TargetMode="External"/><Relationship Id="rId204" Type="http://schemas.openxmlformats.org/officeDocument/2006/relationships/hyperlink" Target="https://fbref.com/en/squads/18bb7c10/2015-2016/Arsenal-Stats" TargetMode="External"/><Relationship Id="rId411" Type="http://schemas.openxmlformats.org/officeDocument/2006/relationships/hyperlink" Target="https://fbref.com/en/squads/53a2f082/2017-2018/Real-Madrid-Stats" TargetMode="External"/><Relationship Id="rId509" Type="http://schemas.openxmlformats.org/officeDocument/2006/relationships/hyperlink" Target="https://fbref.com/en/comps/12/2017-2018/schedule/2017-2018-La-Liga-Scores-and-Fixtures" TargetMode="External"/><Relationship Id="rId1041" Type="http://schemas.openxmlformats.org/officeDocument/2006/relationships/hyperlink" Target="https://fbref.com/en/players/5ab0ea87/Sergio-Busquets" TargetMode="External"/><Relationship Id="rId1139" Type="http://schemas.openxmlformats.org/officeDocument/2006/relationships/hyperlink" Target="https://fbref.com/en/comps/12/2018-2019/schedule/2018-2019-La-Liga-Scores-and-Fixtures" TargetMode="External"/><Relationship Id="rId1346" Type="http://schemas.openxmlformats.org/officeDocument/2006/relationships/hyperlink" Target="https://fbref.com/en/players/d70ce98e/Lionel-Messi" TargetMode="External"/><Relationship Id="rId1693" Type="http://schemas.openxmlformats.org/officeDocument/2006/relationships/hyperlink" Target="https://fbref.com/en/comps/12/2021-2022/schedule/2021-2022-La-Liga-Scores-and-Fixtures" TargetMode="External"/><Relationship Id="rId1998" Type="http://schemas.openxmlformats.org/officeDocument/2006/relationships/hyperlink" Target="https://fbref.com/en/comps/8/2022-2023/schedule/2022-2023-Champions-League-Scores-and-Fixtures" TargetMode="External"/><Relationship Id="rId2744" Type="http://schemas.openxmlformats.org/officeDocument/2006/relationships/hyperlink" Target="https://fbref.com/en/comps/569/2024-2025/schedule/2024-2025-Copa-del-Rey-Scores-and-Fixtures" TargetMode="External"/><Relationship Id="rId716" Type="http://schemas.openxmlformats.org/officeDocument/2006/relationships/hyperlink" Target="https://fbref.com/en/comps/12/2016-2017/schedule/2016-2017-La-Liga-Scores-and-Fixtures" TargetMode="External"/><Relationship Id="rId923" Type="http://schemas.openxmlformats.org/officeDocument/2006/relationships/hyperlink" Target="https://fbref.com/en/comps/8/2018-2019/schedule/2018-2019-Champions-League-Scores-and-Fixtures" TargetMode="External"/><Relationship Id="rId1553" Type="http://schemas.openxmlformats.org/officeDocument/2006/relationships/hyperlink" Target="https://fbref.com/en/comps/12/2020-2021/schedule/2020-2021-La-Liga-Scores-and-Fixtures" TargetMode="External"/><Relationship Id="rId1760" Type="http://schemas.openxmlformats.org/officeDocument/2006/relationships/hyperlink" Target="https://fbref.com/en/squads/c734e22f/2021-2022/Dynamo-Kyiv-Stats" TargetMode="External"/><Relationship Id="rId1858" Type="http://schemas.openxmlformats.org/officeDocument/2006/relationships/hyperlink" Target="https://fbref.com/en/comps/19/2021-2022/schedule/2021-2022-Europa-League-Scores-and-Fixtures" TargetMode="External"/><Relationship Id="rId2604" Type="http://schemas.openxmlformats.org/officeDocument/2006/relationships/hyperlink" Target="https://fbref.com/en/comps/12/2024-2025/schedule/2024-2025-La-Liga-Scores-and-Fixtures" TargetMode="External"/><Relationship Id="rId52" Type="http://schemas.openxmlformats.org/officeDocument/2006/relationships/hyperlink" Target="https://fbref.com/en/squads/c7a9f859/2015-2016/Leverkusen-Stats" TargetMode="External"/><Relationship Id="rId1206" Type="http://schemas.openxmlformats.org/officeDocument/2006/relationships/hyperlink" Target="https://fbref.com/en/players/d70ce98e/Lionel-Messi" TargetMode="External"/><Relationship Id="rId1413" Type="http://schemas.openxmlformats.org/officeDocument/2006/relationships/hyperlink" Target="https://fbref.com/en/comps/8/2019-2020/schedule/2019-2020-Champions-League-Scores-and-Fixtures" TargetMode="External"/><Relationship Id="rId1620" Type="http://schemas.openxmlformats.org/officeDocument/2006/relationships/hyperlink" Target="https://fbref.com/en/squads/e2d8892c/2020-2021/Paris-Saint-Germain-Stats" TargetMode="External"/><Relationship Id="rId1718" Type="http://schemas.openxmlformats.org/officeDocument/2006/relationships/hyperlink" Target="https://fbref.com/en/comps/12/2021-2022/schedule/2021-2022-La-Liga-Scores-and-Fixtures" TargetMode="External"/><Relationship Id="rId1925" Type="http://schemas.openxmlformats.org/officeDocument/2006/relationships/hyperlink" Target="https://fbref.com/en/squads/98e8af82/2021-2022/Rayo-Vallecano-Stats" TargetMode="External"/><Relationship Id="rId299" Type="http://schemas.openxmlformats.org/officeDocument/2006/relationships/hyperlink" Target="https://fbref.com/en/players/cfd65a29/Andres-Iniesta" TargetMode="External"/><Relationship Id="rId2187" Type="http://schemas.openxmlformats.org/officeDocument/2006/relationships/hyperlink" Target="https://fbref.com/en/matches/8bf7a09f/Barcelona-Osasuna-May-2-2023-La-Liga" TargetMode="External"/><Relationship Id="rId2394" Type="http://schemas.openxmlformats.org/officeDocument/2006/relationships/hyperlink" Target="https://fbref.com/en/comps/12/2023-2024/schedule/2023-2024-La-Liga-Scores-and-Fixtures" TargetMode="External"/><Relationship Id="rId159" Type="http://schemas.openxmlformats.org/officeDocument/2006/relationships/hyperlink" Target="https://fbref.com/en/matches/a57605a4/Malaga-Barcelona-January-23-2016-La-Liga" TargetMode="External"/><Relationship Id="rId366" Type="http://schemas.openxmlformats.org/officeDocument/2006/relationships/hyperlink" Target="https://fbref.com/en/comps/12/2017-2018/schedule/2017-2018-La-Liga-Scores-and-Fixtures" TargetMode="External"/><Relationship Id="rId573" Type="http://schemas.openxmlformats.org/officeDocument/2006/relationships/hyperlink" Target="https://fbref.com/en/comps/8/2016-2017/schedule/2016-2017-Champions-League-Scores-and-Fixtures" TargetMode="External"/><Relationship Id="rId780" Type="http://schemas.openxmlformats.org/officeDocument/2006/relationships/hyperlink" Target="https://fbref.com/en/comps/12/2016-2017/schedule/2016-2017-La-Liga-Scores-and-Fixtures" TargetMode="External"/><Relationship Id="rId2047" Type="http://schemas.openxmlformats.org/officeDocument/2006/relationships/hyperlink" Target="https://fbref.com/en/matches/1eecb0cd/Osasuna-Barcelona-November-8-2022-La-Liga" TargetMode="External"/><Relationship Id="rId2254" Type="http://schemas.openxmlformats.org/officeDocument/2006/relationships/hyperlink" Target="https://fbref.com/en/comps/12/2023-2024/schedule/2023-2024-La-Liga-Scores-and-Fixtures" TargetMode="External"/><Relationship Id="rId2461" Type="http://schemas.openxmlformats.org/officeDocument/2006/relationships/hyperlink" Target="https://fbref.com/en/players/335fa267/Sergi-Roberto" TargetMode="External"/><Relationship Id="rId2699" Type="http://schemas.openxmlformats.org/officeDocument/2006/relationships/hyperlink" Target="https://fbref.com/en/comps/12/2024-2025/schedule/2024-2025-La-Liga-Scores-and-Fixtures" TargetMode="External"/><Relationship Id="rId226" Type="http://schemas.openxmlformats.org/officeDocument/2006/relationships/hyperlink" Target="https://fbref.com/en/matches/7f1594ed/Barcelona-Arsenal-March-16-2016-Champions-League" TargetMode="External"/><Relationship Id="rId433" Type="http://schemas.openxmlformats.org/officeDocument/2006/relationships/hyperlink" Target="https://fbref.com/en/comps/569/2017-2018/schedule/2017-2018-Copa-del-Rey-Scores-and-Fixtures" TargetMode="External"/><Relationship Id="rId878" Type="http://schemas.openxmlformats.org/officeDocument/2006/relationships/hyperlink" Target="https://fbref.com/en/comps/12/2018-2019/schedule/2018-2019-La-Liga-Scores-and-Fixtures" TargetMode="External"/><Relationship Id="rId1063" Type="http://schemas.openxmlformats.org/officeDocument/2006/relationships/hyperlink" Target="https://fbref.com/en/comps/569/2018-2019/schedule/2018-2019-Copa-del-Rey-Scores-and-Fixtures" TargetMode="External"/><Relationship Id="rId1270" Type="http://schemas.openxmlformats.org/officeDocument/2006/relationships/hyperlink" Target="https://fbref.com/en/squads/e31d1cd9/2019-2020/Real-Sociedad-Stats" TargetMode="External"/><Relationship Id="rId2114" Type="http://schemas.openxmlformats.org/officeDocument/2006/relationships/hyperlink" Target="https://fbref.com/en/comps/19/2022-2023/schedule/2022-2023-Europa-League-Scores-and-Fixtures" TargetMode="External"/><Relationship Id="rId2559" Type="http://schemas.openxmlformats.org/officeDocument/2006/relationships/hyperlink" Target="https://fbref.com/en/comps/8/2024-2025/schedule/2024-2025-Champions-League-Scores-and-Fixtures" TargetMode="External"/><Relationship Id="rId2766" Type="http://schemas.openxmlformats.org/officeDocument/2006/relationships/hyperlink" Target="https://fbref.com/en/players/1bacc518/Frenkie-de-Jong" TargetMode="External"/><Relationship Id="rId640" Type="http://schemas.openxmlformats.org/officeDocument/2006/relationships/hyperlink" Target="https://fbref.com/en/players/d70ce98e/Lionel-Messi" TargetMode="External"/><Relationship Id="rId738" Type="http://schemas.openxmlformats.org/officeDocument/2006/relationships/hyperlink" Target="https://fbref.com/en/players/d70ce98e/Lionel-Messi" TargetMode="External"/><Relationship Id="rId945" Type="http://schemas.openxmlformats.org/officeDocument/2006/relationships/hyperlink" Target="https://fbref.com/en/squads/d609edc0/2018-2019/Internazionale-Stats" TargetMode="External"/><Relationship Id="rId1368" Type="http://schemas.openxmlformats.org/officeDocument/2006/relationships/hyperlink" Target="https://fbref.com/en/comps/12/2019-2020/schedule/2019-2020-La-Liga-Scores-and-Fixtures" TargetMode="External"/><Relationship Id="rId1575" Type="http://schemas.openxmlformats.org/officeDocument/2006/relationships/hyperlink" Target="https://fbref.com/en/squads/fc536746/2020-2021/Real-Betis-Stats" TargetMode="External"/><Relationship Id="rId1782" Type="http://schemas.openxmlformats.org/officeDocument/2006/relationships/hyperlink" Target="https://fbref.com/en/matches/268dc2a6/Barcelona-Real-Betis-December-4-2021-La-Liga" TargetMode="External"/><Relationship Id="rId2321" Type="http://schemas.openxmlformats.org/officeDocument/2006/relationships/hyperlink" Target="https://fbref.com/en/players/2bef2bca/Ronald-Araujo" TargetMode="External"/><Relationship Id="rId2419" Type="http://schemas.openxmlformats.org/officeDocument/2006/relationships/hyperlink" Target="https://fbref.com/en/comps/8/2023-2024/schedule/2023-2024-Champions-League-Scores-and-Fixtures" TargetMode="External"/><Relationship Id="rId2626" Type="http://schemas.openxmlformats.org/officeDocument/2006/relationships/hyperlink" Target="https://fbref.com/en/players/2bef2bca/Ronald-Araujo" TargetMode="External"/><Relationship Id="rId74" Type="http://schemas.openxmlformats.org/officeDocument/2006/relationships/hyperlink" Target="https://fbref.com/en/matches/a4fbf25f/Villanovense-Barcelona-October-28-2015-Copa-del-Rey" TargetMode="External"/><Relationship Id="rId500" Type="http://schemas.openxmlformats.org/officeDocument/2006/relationships/hyperlink" Target="https://fbref.com/en/squads/cff3d9bb/2017-2018/Chelsea-Stats" TargetMode="External"/><Relationship Id="rId805" Type="http://schemas.openxmlformats.org/officeDocument/2006/relationships/hyperlink" Target="https://fbref.com/en/comps/646/2016-2017/schedule/2016-Supercopa-de-Espana-Scores-and-Fixtures" TargetMode="External"/><Relationship Id="rId1130" Type="http://schemas.openxmlformats.org/officeDocument/2006/relationships/hyperlink" Target="https://fbref.com/en/squads/9800b6a1/2018-2019/Levante-Stats" TargetMode="External"/><Relationship Id="rId1228" Type="http://schemas.openxmlformats.org/officeDocument/2006/relationships/hyperlink" Target="https://fbref.com/en/comps/12/2019-2020/schedule/2019-2020-La-Liga-Scores-and-Fixtures" TargetMode="External"/><Relationship Id="rId1435" Type="http://schemas.openxmlformats.org/officeDocument/2006/relationships/hyperlink" Target="https://fbref.com/en/squads/7848bd64/2020-2021/Getafe-Stats" TargetMode="External"/><Relationship Id="rId1642" Type="http://schemas.openxmlformats.org/officeDocument/2006/relationships/hyperlink" Target="https://fbref.com/en/matches/bfa125c3/Athletic-Club-Barcelona-April-17-2021-Copa-del-Rey" TargetMode="External"/><Relationship Id="rId1947" Type="http://schemas.openxmlformats.org/officeDocument/2006/relationships/hyperlink" Target="https://fbref.com/en/matches/3afd4f9f/Barcelona-Villarreal-May-22-2022-La-Liga" TargetMode="External"/><Relationship Id="rId1502" Type="http://schemas.openxmlformats.org/officeDocument/2006/relationships/hyperlink" Target="https://fbref.com/en/matches/be0928c2/Barcelona-Real-Sociedad-December-16-2020-La-Liga" TargetMode="External"/><Relationship Id="rId1807" Type="http://schemas.openxmlformats.org/officeDocument/2006/relationships/hyperlink" Target="https://fbref.com/en/matches/800b362a/Mallorca-Barcelona-January-2-2022-La-Liga" TargetMode="External"/><Relationship Id="rId290" Type="http://schemas.openxmlformats.org/officeDocument/2006/relationships/hyperlink" Target="https://fbref.com/en/matches/a17745cc/Barcelona-Real-Betis-August-20-2017-La-Liga" TargetMode="External"/><Relationship Id="rId388" Type="http://schemas.openxmlformats.org/officeDocument/2006/relationships/hyperlink" Target="https://fbref.com/en/matches/3985911a/Barcelona-Celta-Vigo-December-2-2017-La-Liga" TargetMode="External"/><Relationship Id="rId2069" Type="http://schemas.openxmlformats.org/officeDocument/2006/relationships/hyperlink" Target="https://fbref.com/en/comps/646/2022-2023/schedule/2023-Supercopa-de-Espana-Scores-and-Fixtures" TargetMode="External"/><Relationship Id="rId150" Type="http://schemas.openxmlformats.org/officeDocument/2006/relationships/hyperlink" Target="https://fbref.com/en/matches/b5ec0e74/Barcelona-Athletic-Club-January-17-2016-La-Liga" TargetMode="External"/><Relationship Id="rId595" Type="http://schemas.openxmlformats.org/officeDocument/2006/relationships/hyperlink" Target="https://fbref.com/en/matches/15d80a36/Barcelona-Valencia-March-19-2017-La-Liga" TargetMode="External"/><Relationship Id="rId2276" Type="http://schemas.openxmlformats.org/officeDocument/2006/relationships/hyperlink" Target="https://fbref.com/en/players/6f51e382/Marc-Andre-ter-Stegen" TargetMode="External"/><Relationship Id="rId2483" Type="http://schemas.openxmlformats.org/officeDocument/2006/relationships/hyperlink" Target="https://fbref.com/en/comps/12/2024-2025/schedule/2024-2025-La-Liga-Scores-and-Fixtures" TargetMode="External"/><Relationship Id="rId2690" Type="http://schemas.openxmlformats.org/officeDocument/2006/relationships/hyperlink" Target="https://fbref.com/en/squads/a77c513e/2024-2025/Benfica-Stats" TargetMode="External"/><Relationship Id="rId248" Type="http://schemas.openxmlformats.org/officeDocument/2006/relationships/hyperlink" Target="https://fbref.com/en/comps/12/2016-2017/schedule/2016-2017-La-Liga-Scores-and-Fixtures" TargetMode="External"/><Relationship Id="rId455" Type="http://schemas.openxmlformats.org/officeDocument/2006/relationships/hyperlink" Target="https://fbref.com/en/comps/12/2017-2018/schedule/2017-2018-La-Liga-Scores-and-Fixtures" TargetMode="External"/><Relationship Id="rId662" Type="http://schemas.openxmlformats.org/officeDocument/2006/relationships/hyperlink" Target="https://fbref.com/en/matches/81d836da/Eibar-Barcelona-January-22-2017-La-Liga" TargetMode="External"/><Relationship Id="rId1085" Type="http://schemas.openxmlformats.org/officeDocument/2006/relationships/hyperlink" Target="https://fbref.com/en/squads/fc536746/2018-2019/Real-Betis-Stats" TargetMode="External"/><Relationship Id="rId1292" Type="http://schemas.openxmlformats.org/officeDocument/2006/relationships/hyperlink" Target="https://fbref.com/en/matches/bd36d788/Barcelona-Granada-January-19-2020-La-Liga" TargetMode="External"/><Relationship Id="rId2136" Type="http://schemas.openxmlformats.org/officeDocument/2006/relationships/hyperlink" Target="https://fbref.com/en/players/5ab0ea87/Sergio-Busquets" TargetMode="External"/><Relationship Id="rId2343" Type="http://schemas.openxmlformats.org/officeDocument/2006/relationships/hyperlink" Target="https://fbref.com/en/comps/569/2023-2024/schedule/2023-2024-Copa-del-Rey-Scores-and-Fixtures" TargetMode="External"/><Relationship Id="rId2550" Type="http://schemas.openxmlformats.org/officeDocument/2006/relationships/hyperlink" Target="https://fbref.com/en/squads/53a2f082/2024-2025/Real-Madrid-Stats" TargetMode="External"/><Relationship Id="rId108" Type="http://schemas.openxmlformats.org/officeDocument/2006/relationships/hyperlink" Target="https://fbref.com/en/matches/b0d561e3/Barcelona-Villanovense-December-2-2015-Copa-del-Rey" TargetMode="External"/><Relationship Id="rId315" Type="http://schemas.openxmlformats.org/officeDocument/2006/relationships/hyperlink" Target="https://fbref.com/en/matches/136d34cd/Barcelona-Eibar-September-19-2017-La-Liga" TargetMode="External"/><Relationship Id="rId522" Type="http://schemas.openxmlformats.org/officeDocument/2006/relationships/hyperlink" Target="https://fbref.com/en/matches/facc75fa/Roma-Barcelona-April-10-2018-Champions-League" TargetMode="External"/><Relationship Id="rId967" Type="http://schemas.openxmlformats.org/officeDocument/2006/relationships/hyperlink" Target="https://fbref.com/en/matches/b9ee4965/Barcelona-Cultural-Leonesa-December-5-2018-Copa-del-Rey" TargetMode="External"/><Relationship Id="rId1152" Type="http://schemas.openxmlformats.org/officeDocument/2006/relationships/hyperlink" Target="https://fbref.com/en/matches/a7b68aed/Eibar-Barcelona-May-19-2019-La-Liga" TargetMode="External"/><Relationship Id="rId1597" Type="http://schemas.openxmlformats.org/officeDocument/2006/relationships/hyperlink" Target="https://fbref.com/en/matches/f613c734/Barcelona-Elche-February-24-2021-La-Liga" TargetMode="External"/><Relationship Id="rId2203" Type="http://schemas.openxmlformats.org/officeDocument/2006/relationships/hyperlink" Target="https://fbref.com/en/comps/12/2022-2023/schedule/2022-2023-La-Liga-Scores-and-Fixtures" TargetMode="External"/><Relationship Id="rId2410" Type="http://schemas.openxmlformats.org/officeDocument/2006/relationships/hyperlink" Target="https://fbref.com/en/squads/2b390eca/2023-2024/Athletic-Club-Stats" TargetMode="External"/><Relationship Id="rId2648" Type="http://schemas.openxmlformats.org/officeDocument/2006/relationships/hyperlink" Target="https://fbref.com/en/comps/12/2024-2025/schedule/2024-2025-La-Liga-Scores-and-Fixtures" TargetMode="External"/><Relationship Id="rId96" Type="http://schemas.openxmlformats.org/officeDocument/2006/relationships/hyperlink" Target="https://fbref.com/en/squads/53a2f082/2015-2016/Real-Madrid-Stats" TargetMode="External"/><Relationship Id="rId827" Type="http://schemas.openxmlformats.org/officeDocument/2006/relationships/hyperlink" Target="https://fbref.com/en/players/cfd65a29/Andres-Iniesta" TargetMode="External"/><Relationship Id="rId1012" Type="http://schemas.openxmlformats.org/officeDocument/2006/relationships/hyperlink" Target="https://fbref.com/en/matches/582c7af9/Barcelona-Leganes-January-20-2019-La-Liga" TargetMode="External"/><Relationship Id="rId1457" Type="http://schemas.openxmlformats.org/officeDocument/2006/relationships/hyperlink" Target="https://fbref.com/en/matches/c47a0ff7/Barcelona-Dynamo-Kyiv-November-4-2020-Champions-League" TargetMode="External"/><Relationship Id="rId1664" Type="http://schemas.openxmlformats.org/officeDocument/2006/relationships/hyperlink" Target="https://fbref.com/en/comps/12/2020-2021/schedule/2020-2021-La-Liga-Scores-and-Fixtures" TargetMode="External"/><Relationship Id="rId1871" Type="http://schemas.openxmlformats.org/officeDocument/2006/relationships/hyperlink" Target="https://fbref.com/en/players/5ab0ea87/Sergio-Busquets" TargetMode="External"/><Relationship Id="rId2508" Type="http://schemas.openxmlformats.org/officeDocument/2006/relationships/hyperlink" Target="https://fbref.com/en/comps/8/2024-2025/schedule/2024-2025-Champions-League-Scores-and-Fixtures" TargetMode="External"/><Relationship Id="rId2715" Type="http://schemas.openxmlformats.org/officeDocument/2006/relationships/hyperlink" Target="https://fbref.com/en/squads/fc536746/2024-2025/Real-Betis-Stats" TargetMode="External"/><Relationship Id="rId1317" Type="http://schemas.openxmlformats.org/officeDocument/2006/relationships/hyperlink" Target="https://fbref.com/en/matches/e44b6d3b/Athletic-Club-Barcelona-February-6-2020-Copa-del-Rey" TargetMode="External"/><Relationship Id="rId1524" Type="http://schemas.openxmlformats.org/officeDocument/2006/relationships/hyperlink" Target="https://fbref.com/en/comps/12/2020-2021/schedule/2020-2021-La-Liga-Scores-and-Fixtures" TargetMode="External"/><Relationship Id="rId1731" Type="http://schemas.openxmlformats.org/officeDocument/2006/relationships/hyperlink" Target="https://fbref.com/en/players/5ab0ea87/Sergio-Busquets" TargetMode="External"/><Relationship Id="rId1969" Type="http://schemas.openxmlformats.org/officeDocument/2006/relationships/hyperlink" Target="https://fbref.com/en/comps/12/2022-2023/schedule/2022-2023-La-Liga-Scores-and-Fixtures" TargetMode="External"/><Relationship Id="rId23" Type="http://schemas.openxmlformats.org/officeDocument/2006/relationships/hyperlink" Target="https://fbref.com/en/players/cfd65a29/Andres-Iniesta" TargetMode="External"/><Relationship Id="rId1829" Type="http://schemas.openxmlformats.org/officeDocument/2006/relationships/hyperlink" Target="https://fbref.com/en/comps/569/2021-2022/schedule/2021-2022-Copa-del-Rey-Scores-and-Fixtures" TargetMode="External"/><Relationship Id="rId2298" Type="http://schemas.openxmlformats.org/officeDocument/2006/relationships/hyperlink" Target="https://fbref.com/en/comps/12/2023-2024/schedule/2023-2024-La-Liga-Scores-and-Fixtures" TargetMode="External"/><Relationship Id="rId172" Type="http://schemas.openxmlformats.org/officeDocument/2006/relationships/hyperlink" Target="https://fbref.com/en/players/cfd65a29/Andres-Iniesta" TargetMode="External"/><Relationship Id="rId477" Type="http://schemas.openxmlformats.org/officeDocument/2006/relationships/hyperlink" Target="https://fbref.com/en/matches/d65971f2/Barcelona-Girona-February-24-2018-La-Liga" TargetMode="External"/><Relationship Id="rId684" Type="http://schemas.openxmlformats.org/officeDocument/2006/relationships/hyperlink" Target="https://fbref.com/en/matches/4223d6b8/Athletic-Club-Barcelona-January-5-2017-Copa-del-Rey" TargetMode="External"/><Relationship Id="rId2060" Type="http://schemas.openxmlformats.org/officeDocument/2006/relationships/hyperlink" Target="https://fbref.com/en/squads/a30c0db6/CF-Intercity-Stats" TargetMode="External"/><Relationship Id="rId2158" Type="http://schemas.openxmlformats.org/officeDocument/2006/relationships/hyperlink" Target="https://fbref.com/en/comps/569/2022-2023/schedule/2022-2023-Copa-del-Rey-Scores-and-Fixtures" TargetMode="External"/><Relationship Id="rId2365" Type="http://schemas.openxmlformats.org/officeDocument/2006/relationships/hyperlink" Target="https://fbref.com/en/squads/fc536746/2023-2024/Real-Betis-Stats" TargetMode="External"/><Relationship Id="rId337" Type="http://schemas.openxmlformats.org/officeDocument/2006/relationships/hyperlink" Target="https://fbref.com/en/comps/12/2017-2018/schedule/2017-2018-La-Liga-Scores-and-Fixtures" TargetMode="External"/><Relationship Id="rId891" Type="http://schemas.openxmlformats.org/officeDocument/2006/relationships/hyperlink" Target="https://fbref.com/en/players/d70ce98e/Lionel-Messi" TargetMode="External"/><Relationship Id="rId989" Type="http://schemas.openxmlformats.org/officeDocument/2006/relationships/hyperlink" Target="https://fbref.com/en/comps/12/2018-2019/schedule/2018-2019-La-Liga-Scores-and-Fixtures" TargetMode="External"/><Relationship Id="rId2018" Type="http://schemas.openxmlformats.org/officeDocument/2006/relationships/hyperlink" Target="https://fbref.com/en/comps/12/2022-2023/schedule/2022-2023-La-Liga-Scores-and-Fixtures" TargetMode="External"/><Relationship Id="rId2572" Type="http://schemas.openxmlformats.org/officeDocument/2006/relationships/hyperlink" Target="https://fbref.com/en/matches/d22fed87/Barcelona-Brest-November-26-2024-Champions-League" TargetMode="External"/><Relationship Id="rId544" Type="http://schemas.openxmlformats.org/officeDocument/2006/relationships/hyperlink" Target="https://fbref.com/en/squads/2a60ed82/2017-2018/Deportivo-La-Coruna-Stats" TargetMode="External"/><Relationship Id="rId751" Type="http://schemas.openxmlformats.org/officeDocument/2006/relationships/hyperlink" Target="https://fbref.com/en/comps/8/2016-2017/schedule/2016-2017-Champions-League-Scores-and-Fixtures" TargetMode="External"/><Relationship Id="rId849" Type="http://schemas.openxmlformats.org/officeDocument/2006/relationships/hyperlink" Target="https://fbref.com/en/comps/8/2015-2016/schedule/2015-2016-Champions-League-Scores-and-Fixtures" TargetMode="External"/><Relationship Id="rId1174" Type="http://schemas.openxmlformats.org/officeDocument/2006/relationships/hyperlink" Target="https://fbref.com/en/comps/12/2019-2020/schedule/2019-2020-La-Liga-Scores-and-Fixtures" TargetMode="External"/><Relationship Id="rId1381" Type="http://schemas.openxmlformats.org/officeDocument/2006/relationships/hyperlink" Target="https://fbref.com/en/players/d70ce98e/Lionel-Messi" TargetMode="External"/><Relationship Id="rId1479" Type="http://schemas.openxmlformats.org/officeDocument/2006/relationships/hyperlink" Target="https://fbref.com/en/comps/12/2020-2021/schedule/2020-2021-La-Liga-Scores-and-Fixtures" TargetMode="External"/><Relationship Id="rId1686" Type="http://schemas.openxmlformats.org/officeDocument/2006/relationships/hyperlink" Target="https://fbref.com/en/players/5ab0ea87/Sergio-Busquets" TargetMode="External"/><Relationship Id="rId2225" Type="http://schemas.openxmlformats.org/officeDocument/2006/relationships/hyperlink" Target="https://fbref.com/en/squads/ee7c297c/2023-2024/Cadiz-Stats" TargetMode="External"/><Relationship Id="rId2432" Type="http://schemas.openxmlformats.org/officeDocument/2006/relationships/hyperlink" Target="https://fbref.com/en/matches/d61ddb04/Paris-Saint-Germain-Barcelona-April-10-2024-Champions-League" TargetMode="External"/><Relationship Id="rId404" Type="http://schemas.openxmlformats.org/officeDocument/2006/relationships/hyperlink" Target="https://fbref.com/en/comps/12/2017-2018/schedule/2017-2018-La-Liga-Scores-and-Fixtures" TargetMode="External"/><Relationship Id="rId611" Type="http://schemas.openxmlformats.org/officeDocument/2006/relationships/hyperlink" Target="https://fbref.com/en/players/d70ce98e/Lionel-Messi" TargetMode="External"/><Relationship Id="rId1034" Type="http://schemas.openxmlformats.org/officeDocument/2006/relationships/hyperlink" Target="https://fbref.com/en/comps/12/2018-2019/schedule/2018-2019-La-Liga-Scores-and-Fixtures" TargetMode="External"/><Relationship Id="rId1241" Type="http://schemas.openxmlformats.org/officeDocument/2006/relationships/hyperlink" Target="https://fbref.com/en/players/d70ce98e/Lionel-Messi" TargetMode="External"/><Relationship Id="rId1339" Type="http://schemas.openxmlformats.org/officeDocument/2006/relationships/hyperlink" Target="https://fbref.com/en/comps/8/2019-2020/schedule/2019-2020-Champions-League-Scores-and-Fixtures" TargetMode="External"/><Relationship Id="rId1893" Type="http://schemas.openxmlformats.org/officeDocument/2006/relationships/hyperlink" Target="https://fbref.com/en/comps/12/2021-2022/schedule/2021-2022-La-Liga-Scores-and-Fixtures" TargetMode="External"/><Relationship Id="rId2737" Type="http://schemas.openxmlformats.org/officeDocument/2006/relationships/hyperlink" Target="https://fbref.com/en/matches/a71ce7d1/Barcelona-Mallorca-April-22-2025-La-Liga" TargetMode="External"/><Relationship Id="rId709" Type="http://schemas.openxmlformats.org/officeDocument/2006/relationships/hyperlink" Target="https://fbref.com/en/squads/4222a514/2016-2017/Hercules-Stats" TargetMode="External"/><Relationship Id="rId916" Type="http://schemas.openxmlformats.org/officeDocument/2006/relationships/hyperlink" Target="https://fbref.com/en/players/d70ce98e/Lionel-Messi" TargetMode="External"/><Relationship Id="rId1101" Type="http://schemas.openxmlformats.org/officeDocument/2006/relationships/hyperlink" Target="https://fbref.com/en/players/d70ce98e/Lionel-Messi" TargetMode="External"/><Relationship Id="rId1546" Type="http://schemas.openxmlformats.org/officeDocument/2006/relationships/hyperlink" Target="https://fbref.com/en/players/d70ce98e/Lionel-Messi" TargetMode="External"/><Relationship Id="rId1753" Type="http://schemas.openxmlformats.org/officeDocument/2006/relationships/hyperlink" Target="https://fbref.com/en/comps/12/2021-2022/schedule/2021-2022-La-Liga-Scores-and-Fixtures" TargetMode="External"/><Relationship Id="rId1960" Type="http://schemas.openxmlformats.org/officeDocument/2006/relationships/hyperlink" Target="https://fbref.com/en/squads/e31d1cd9/2022-2023/Real-Sociedad-Stats" TargetMode="External"/><Relationship Id="rId45" Type="http://schemas.openxmlformats.org/officeDocument/2006/relationships/hyperlink" Target="https://fbref.com/en/comps/12/2015-2016/schedule/2015-2016-La-Liga-Scores-and-Fixtures" TargetMode="External"/><Relationship Id="rId1406" Type="http://schemas.openxmlformats.org/officeDocument/2006/relationships/hyperlink" Target="https://fbref.com/en/players/d70ce98e/Lionel-Messi" TargetMode="External"/><Relationship Id="rId1613" Type="http://schemas.openxmlformats.org/officeDocument/2006/relationships/hyperlink" Target="https://fbref.com/en/comps/12/2020-2021/schedule/2020-2021-La-Liga-Scores-and-Fixtures" TargetMode="External"/><Relationship Id="rId1820" Type="http://schemas.openxmlformats.org/officeDocument/2006/relationships/hyperlink" Target="https://fbref.com/en/squads/a0435291/2021-2022/Granada-Stats" TargetMode="External"/><Relationship Id="rId194" Type="http://schemas.openxmlformats.org/officeDocument/2006/relationships/hyperlink" Target="https://fbref.com/en/squads/bb9efd50/2015-2016/Sporting-Gijon-Stats" TargetMode="External"/><Relationship Id="rId1918" Type="http://schemas.openxmlformats.org/officeDocument/2006/relationships/hyperlink" Target="https://fbref.com/en/comps/12/2021-2022/schedule/2021-2022-La-Liga-Scores-and-Fixtures" TargetMode="External"/><Relationship Id="rId2082" Type="http://schemas.openxmlformats.org/officeDocument/2006/relationships/hyperlink" Target="https://fbref.com/en/matches/09f83bbc/Barcelona-Getafe-January-22-2023-La-Liga" TargetMode="External"/><Relationship Id="rId261" Type="http://schemas.openxmlformats.org/officeDocument/2006/relationships/hyperlink" Target="https://fbref.com/en/matches/b1e6dbde/Barcelona-Villarreal-May-6-2017-La-Liga" TargetMode="External"/><Relationship Id="rId499" Type="http://schemas.openxmlformats.org/officeDocument/2006/relationships/hyperlink" Target="https://fbref.com/en/comps/8/2017-2018/schedule/2017-2018-Champions-League-Scores-and-Fixtures" TargetMode="External"/><Relationship Id="rId2387" Type="http://schemas.openxmlformats.org/officeDocument/2006/relationships/hyperlink" Target="https://fbref.com/en/matches/02934208/Barcelona-Granada-February-11-2024-La-Liga" TargetMode="External"/><Relationship Id="rId2594" Type="http://schemas.openxmlformats.org/officeDocument/2006/relationships/hyperlink" Target="https://fbref.com/en/comps/8/2024-2025/schedule/2024-2025-Champions-League-Scores-and-Fixtures" TargetMode="External"/><Relationship Id="rId359" Type="http://schemas.openxmlformats.org/officeDocument/2006/relationships/hyperlink" Target="https://fbref.com/en/matches/64b8250b/Olympiacos-Barcelona-October-31-2017-Champions-League" TargetMode="External"/><Relationship Id="rId566" Type="http://schemas.openxmlformats.org/officeDocument/2006/relationships/hyperlink" Target="https://fbref.com/en/players/d70ce98e/Lionel-Messi" TargetMode="External"/><Relationship Id="rId773" Type="http://schemas.openxmlformats.org/officeDocument/2006/relationships/hyperlink" Target="https://fbref.com/en/players/cfd65a29/Andres-Iniesta" TargetMode="External"/><Relationship Id="rId1196" Type="http://schemas.openxmlformats.org/officeDocument/2006/relationships/hyperlink" Target="https://fbref.com/en/players/d70ce98e/Lionel-Messi" TargetMode="External"/><Relationship Id="rId2247" Type="http://schemas.openxmlformats.org/officeDocument/2006/relationships/hyperlink" Target="https://fbref.com/en/matches/027eed9e/Barcelona-Celta-Vigo-September-23-2023-La-Liga" TargetMode="External"/><Relationship Id="rId2454" Type="http://schemas.openxmlformats.org/officeDocument/2006/relationships/hyperlink" Target="https://fbref.com/en/comps/12/2023-2024/schedule/2023-2024-La-Liga-Scores-and-Fixtures" TargetMode="External"/><Relationship Id="rId121" Type="http://schemas.openxmlformats.org/officeDocument/2006/relationships/hyperlink" Target="https://fbref.com/en/players/d70ce98e/Lionel-Messi" TargetMode="External"/><Relationship Id="rId219" Type="http://schemas.openxmlformats.org/officeDocument/2006/relationships/hyperlink" Target="https://fbref.com/en/squads/bea5c710/2015-2016/Eibar-Stats" TargetMode="External"/><Relationship Id="rId426" Type="http://schemas.openxmlformats.org/officeDocument/2006/relationships/hyperlink" Target="https://fbref.com/en/matches/df31b840/Real-Sociedad-Barcelona-January-14-2018-La-Liga" TargetMode="External"/><Relationship Id="rId633" Type="http://schemas.openxmlformats.org/officeDocument/2006/relationships/hyperlink" Target="https://fbref.com/en/comps/12/2016-2017/schedule/2016-2017-La-Liga-Scores-and-Fixtures" TargetMode="External"/><Relationship Id="rId980" Type="http://schemas.openxmlformats.org/officeDocument/2006/relationships/hyperlink" Target="https://fbref.com/en/squads/361ca564/2018-2019/Tottenham-Hotspur-Stats" TargetMode="External"/><Relationship Id="rId1056" Type="http://schemas.openxmlformats.org/officeDocument/2006/relationships/hyperlink" Target="https://fbref.com/en/players/d70ce98e/Lionel-Messi" TargetMode="External"/><Relationship Id="rId1263" Type="http://schemas.openxmlformats.org/officeDocument/2006/relationships/hyperlink" Target="https://fbref.com/en/comps/8/2019-2020/schedule/2019-2020-Champions-League-Scores-and-Fixtures" TargetMode="External"/><Relationship Id="rId2107" Type="http://schemas.openxmlformats.org/officeDocument/2006/relationships/hyperlink" Target="https://fbref.com/en/matches/44e57939/Villarreal-Barcelona-February-12-2023-La-Liga" TargetMode="External"/><Relationship Id="rId2314" Type="http://schemas.openxmlformats.org/officeDocument/2006/relationships/hyperlink" Target="https://fbref.com/en/comps/12/2023-2024/schedule/2023-2024-La-Liga-Scores-and-Fixtures" TargetMode="External"/><Relationship Id="rId2661" Type="http://schemas.openxmlformats.org/officeDocument/2006/relationships/hyperlink" Target="https://fbref.com/en/players/2bef2bca/Ronald-Araujo" TargetMode="External"/><Relationship Id="rId2759" Type="http://schemas.openxmlformats.org/officeDocument/2006/relationships/hyperlink" Target="https://fbref.com/en/comps/8/2024-2025/schedule/2024-2025-Champions-League-Scores-and-Fixtures" TargetMode="External"/><Relationship Id="rId840" Type="http://schemas.openxmlformats.org/officeDocument/2006/relationships/hyperlink" Target="https://fbref.com/en/comps/12/2015-2016/schedule/2015-2016-La-Liga-Scores-and-Fixtures" TargetMode="External"/><Relationship Id="rId938" Type="http://schemas.openxmlformats.org/officeDocument/2006/relationships/hyperlink" Target="https://fbref.com/en/comps/12/2018-2019/schedule/2018-2019-La-Liga-Scores-and-Fixtures" TargetMode="External"/><Relationship Id="rId1470" Type="http://schemas.openxmlformats.org/officeDocument/2006/relationships/hyperlink" Target="https://fbref.com/en/squads/db3b9613/2020-2021/Atletico-Madrid-Stats" TargetMode="External"/><Relationship Id="rId1568" Type="http://schemas.openxmlformats.org/officeDocument/2006/relationships/hyperlink" Target="https://fbref.com/en/comps/569/2020-2021/schedule/2020-2021-Copa-del-Rey-Scores-and-Fixtures" TargetMode="External"/><Relationship Id="rId1775" Type="http://schemas.openxmlformats.org/officeDocument/2006/relationships/hyperlink" Target="https://fbref.com/en/squads/a77c513e/2021-2022/Benfica-Stats" TargetMode="External"/><Relationship Id="rId2521" Type="http://schemas.openxmlformats.org/officeDocument/2006/relationships/hyperlink" Target="https://fbref.com/en/players/3423f250/Raphinha" TargetMode="External"/><Relationship Id="rId2619" Type="http://schemas.openxmlformats.org/officeDocument/2006/relationships/hyperlink" Target="https://fbref.com/en/comps/646/2024-2025/schedule/2025-Supercopa-de-Espana-Scores-and-Fixtures" TargetMode="External"/><Relationship Id="rId67" Type="http://schemas.openxmlformats.org/officeDocument/2006/relationships/hyperlink" Target="https://fbref.com/en/squads/b983b638/2015-2016/BATE-Borisov-Stats" TargetMode="External"/><Relationship Id="rId700" Type="http://schemas.openxmlformats.org/officeDocument/2006/relationships/hyperlink" Target="https://fbref.com/en/squads/32f3ee20/2016-2017/Monchengladbach-Stats" TargetMode="External"/><Relationship Id="rId1123" Type="http://schemas.openxmlformats.org/officeDocument/2006/relationships/hyperlink" Target="https://fbref.com/en/comps/12/2018-2019/schedule/2018-2019-La-Liga-Scores-and-Fixtures" TargetMode="External"/><Relationship Id="rId1330" Type="http://schemas.openxmlformats.org/officeDocument/2006/relationships/hyperlink" Target="https://fbref.com/en/squads/7848bd64/2019-2020/Getafe-Stats" TargetMode="External"/><Relationship Id="rId1428" Type="http://schemas.openxmlformats.org/officeDocument/2006/relationships/hyperlink" Target="https://fbref.com/en/comps/12/2020-2021/schedule/2020-2021-La-Liga-Scores-and-Fixtures" TargetMode="External"/><Relationship Id="rId1635" Type="http://schemas.openxmlformats.org/officeDocument/2006/relationships/hyperlink" Target="https://fbref.com/en/squads/17859612/2020-2021/Valladolid-Stats" TargetMode="External"/><Relationship Id="rId1982" Type="http://schemas.openxmlformats.org/officeDocument/2006/relationships/hyperlink" Target="https://fbref.com/en/matches/fa6819d6/Bayern-Munich-Barcelona-September-13-2022-Champions-League" TargetMode="External"/><Relationship Id="rId1842" Type="http://schemas.openxmlformats.org/officeDocument/2006/relationships/hyperlink" Target="https://fbref.com/en/matches/682e2c2a/Espanyol-Barcelona-February-13-2022-La-Liga" TargetMode="External"/><Relationship Id="rId1702" Type="http://schemas.openxmlformats.org/officeDocument/2006/relationships/hyperlink" Target="https://fbref.com/en/matches/9673a872/Barcelona-Bayern-Munich-September-14-2021-Champions-League" TargetMode="External"/><Relationship Id="rId283" Type="http://schemas.openxmlformats.org/officeDocument/2006/relationships/hyperlink" Target="https://fbref.com/en/squads/53a2f082/2017-2018/Real-Madrid-Stats" TargetMode="External"/><Relationship Id="rId490" Type="http://schemas.openxmlformats.org/officeDocument/2006/relationships/hyperlink" Target="https://fbref.com/en/squads/db3b9613/2017-2018/Atletico-Madrid-Stats" TargetMode="External"/><Relationship Id="rId2171" Type="http://schemas.openxmlformats.org/officeDocument/2006/relationships/hyperlink" Target="https://fbref.com/en/players/5ab0ea87/Sergio-Busquets" TargetMode="External"/><Relationship Id="rId143" Type="http://schemas.openxmlformats.org/officeDocument/2006/relationships/hyperlink" Target="https://fbref.com/en/comps/12/2015-2016/schedule/2015-2016-La-Liga-Scores-and-Fixtures" TargetMode="External"/><Relationship Id="rId350" Type="http://schemas.openxmlformats.org/officeDocument/2006/relationships/hyperlink" Target="https://fbref.com/en/matches/321a2d7f/Real-Murcia-Barcelona-October-24-2017-Copa-del-Rey" TargetMode="External"/><Relationship Id="rId588" Type="http://schemas.openxmlformats.org/officeDocument/2006/relationships/hyperlink" Target="https://fbref.com/en/comps/12/2016-2017/schedule/2016-2017-La-Liga-Scores-and-Fixtures" TargetMode="External"/><Relationship Id="rId795" Type="http://schemas.openxmlformats.org/officeDocument/2006/relationships/hyperlink" Target="https://fbref.com/en/comps/12/2016-2017/schedule/2016-2017-La-Liga-Scores-and-Fixtures" TargetMode="External"/><Relationship Id="rId2031" Type="http://schemas.openxmlformats.org/officeDocument/2006/relationships/hyperlink" Target="https://fbref.com/en/players/5ab0ea87/Sergio-Busquets" TargetMode="External"/><Relationship Id="rId2269" Type="http://schemas.openxmlformats.org/officeDocument/2006/relationships/hyperlink" Target="https://fbref.com/en/comps/12/2023-2024/schedule/2023-2024-La-Liga-Scores-and-Fixtures" TargetMode="External"/><Relationship Id="rId2476" Type="http://schemas.openxmlformats.org/officeDocument/2006/relationships/hyperlink" Target="https://fbref.com/en/players/335fa267/Sergi-Roberto" TargetMode="External"/><Relationship Id="rId2683" Type="http://schemas.openxmlformats.org/officeDocument/2006/relationships/hyperlink" Target="https://fbref.com/en/comps/8/2024-2025/schedule/2024-2025-Champions-League-Scores-and-Fixtures" TargetMode="External"/><Relationship Id="rId9" Type="http://schemas.openxmlformats.org/officeDocument/2006/relationships/hyperlink" Target="https://fbref.com/en/squads/2b390eca/2015-2016/Athletic-Club-Stats" TargetMode="External"/><Relationship Id="rId210" Type="http://schemas.openxmlformats.org/officeDocument/2006/relationships/hyperlink" Target="https://fbref.com/en/players/d70ce98e/Lionel-Messi" TargetMode="External"/><Relationship Id="rId448" Type="http://schemas.openxmlformats.org/officeDocument/2006/relationships/hyperlink" Target="https://fbref.com/en/players/cfd65a29/Andres-Iniesta" TargetMode="External"/><Relationship Id="rId655" Type="http://schemas.openxmlformats.org/officeDocument/2006/relationships/hyperlink" Target="https://fbref.com/en/comps/569/2016-2017/schedule/2016-2017-Copa-del-Rey-Scores-and-Fixtures" TargetMode="External"/><Relationship Id="rId862" Type="http://schemas.openxmlformats.org/officeDocument/2006/relationships/hyperlink" Target="https://fbref.com/en/matches/fcefdf4f/Sevilla-Barcelona-August-12-2018-Supercopa-de-Espana" TargetMode="External"/><Relationship Id="rId1078" Type="http://schemas.openxmlformats.org/officeDocument/2006/relationships/hyperlink" Target="https://fbref.com/en/comps/8/2018-2019/schedule/2018-2019-Champions-League-Scores-and-Fixtures" TargetMode="External"/><Relationship Id="rId1285" Type="http://schemas.openxmlformats.org/officeDocument/2006/relationships/hyperlink" Target="https://fbref.com/en/squads/a8661628/2019-2020/Espanyol-Stats" TargetMode="External"/><Relationship Id="rId1492" Type="http://schemas.openxmlformats.org/officeDocument/2006/relationships/hyperlink" Target="https://fbref.com/en/matches/5271f34b/Barcelona-Juventus-December-8-2020-Champions-League" TargetMode="External"/><Relationship Id="rId2129" Type="http://schemas.openxmlformats.org/officeDocument/2006/relationships/hyperlink" Target="https://fbref.com/en/comps/12/2022-2023/schedule/2022-2023-La-Liga-Scores-and-Fixtures" TargetMode="External"/><Relationship Id="rId2336" Type="http://schemas.openxmlformats.org/officeDocument/2006/relationships/hyperlink" Target="https://fbref.com/en/players/335fa267/Sergi-Roberto" TargetMode="External"/><Relationship Id="rId2543" Type="http://schemas.openxmlformats.org/officeDocument/2006/relationships/hyperlink" Target="https://fbref.com/en/comps/8/2024-2025/schedule/2024-2025-Champions-League-Scores-and-Fixtures" TargetMode="External"/><Relationship Id="rId2750" Type="http://schemas.openxmlformats.org/officeDocument/2006/relationships/hyperlink" Target="https://fbref.com/en/squads/d609edc0/2024-2025/Internazionale-Stats" TargetMode="External"/><Relationship Id="rId308" Type="http://schemas.openxmlformats.org/officeDocument/2006/relationships/hyperlink" Target="https://fbref.com/en/squads/e0652b02/2017-2018/Juventus-Stats" TargetMode="External"/><Relationship Id="rId515" Type="http://schemas.openxmlformats.org/officeDocument/2006/relationships/hyperlink" Target="https://fbref.com/en/squads/cf74a709/2017-2018/Roma-Stats" TargetMode="External"/><Relationship Id="rId722" Type="http://schemas.openxmlformats.org/officeDocument/2006/relationships/hyperlink" Target="https://fbref.com/en/matches/1fb37901/Celtic-Barcelona-November-23-2016-Champions-League" TargetMode="External"/><Relationship Id="rId1145" Type="http://schemas.openxmlformats.org/officeDocument/2006/relationships/hyperlink" Target="https://fbref.com/en/squads/822bd0ba/2018-2019/Liverpool-Stats" TargetMode="External"/><Relationship Id="rId1352" Type="http://schemas.openxmlformats.org/officeDocument/2006/relationships/hyperlink" Target="https://fbref.com/en/matches/fbb4584c/Mallorca-Barcelona-June-13-2020-La-Liga" TargetMode="External"/><Relationship Id="rId1797" Type="http://schemas.openxmlformats.org/officeDocument/2006/relationships/hyperlink" Target="https://fbref.com/en/matches/611e1be5/Barcelona-Elche-December-18-2021-La-Liga" TargetMode="External"/><Relationship Id="rId2403" Type="http://schemas.openxmlformats.org/officeDocument/2006/relationships/hyperlink" Target="https://fbref.com/en/comps/12/2023-2024/schedule/2023-2024-La-Liga-Scores-and-Fixtures" TargetMode="External"/><Relationship Id="rId89" Type="http://schemas.openxmlformats.org/officeDocument/2006/relationships/hyperlink" Target="https://fbref.com/en/comps/12/2015-2016/schedule/2015-2016-La-Liga-Scores-and-Fixtures" TargetMode="External"/><Relationship Id="rId1005" Type="http://schemas.openxmlformats.org/officeDocument/2006/relationships/hyperlink" Target="https://fbref.com/en/squads/bea5c710/2018-2019/Eibar-Stats" TargetMode="External"/><Relationship Id="rId1212" Type="http://schemas.openxmlformats.org/officeDocument/2006/relationships/hyperlink" Target="https://fbref.com/en/matches/9232aa89/Eibar-Barcelona-October-19-2019-La-Liga" TargetMode="External"/><Relationship Id="rId1657" Type="http://schemas.openxmlformats.org/officeDocument/2006/relationships/hyperlink" Target="https://fbref.com/en/matches/6f566040/Barcelona-Granada-April-29-2021-La-Liga" TargetMode="External"/><Relationship Id="rId1864" Type="http://schemas.openxmlformats.org/officeDocument/2006/relationships/hyperlink" Target="https://fbref.com/en/comps/12/2021-2022/schedule/2021-2022-La-Liga-Scores-and-Fixtures" TargetMode="External"/><Relationship Id="rId2610" Type="http://schemas.openxmlformats.org/officeDocument/2006/relationships/hyperlink" Target="https://fbref.com/en/squads/4eaa9116/Barbastro-Stats" TargetMode="External"/><Relationship Id="rId2708" Type="http://schemas.openxmlformats.org/officeDocument/2006/relationships/hyperlink" Target="https://fbref.com/en/comps/569/2024-2025/schedule/2024-2025-Copa-del-Rey-Scores-and-Fixtures" TargetMode="External"/><Relationship Id="rId1517" Type="http://schemas.openxmlformats.org/officeDocument/2006/relationships/hyperlink" Target="https://fbref.com/en/matches/d3f9d764/Barcelona-Eibar-December-29-2020-La-Liga" TargetMode="External"/><Relationship Id="rId1724" Type="http://schemas.openxmlformats.org/officeDocument/2006/relationships/hyperlink" Target="https://fbref.com/en/comps/8/2021-2022/schedule/2021-2022-Champions-League-Scores-and-Fixtures" TargetMode="External"/><Relationship Id="rId16" Type="http://schemas.openxmlformats.org/officeDocument/2006/relationships/hyperlink" Target="https://fbref.com/en/comps/12/2015-2016/schedule/2015-2016-La-Liga-Scores-and-Fixtures" TargetMode="External"/><Relationship Id="rId1931" Type="http://schemas.openxmlformats.org/officeDocument/2006/relationships/hyperlink" Target="https://fbref.com/en/players/5ab0ea87/Sergio-Busquets" TargetMode="External"/><Relationship Id="rId2193" Type="http://schemas.openxmlformats.org/officeDocument/2006/relationships/hyperlink" Target="https://fbref.com/en/comps/12/2022-2023/schedule/2022-2023-La-Liga-Scores-and-Fixtures" TargetMode="External"/><Relationship Id="rId2498" Type="http://schemas.openxmlformats.org/officeDocument/2006/relationships/hyperlink" Target="https://fbref.com/en/comps/12/2024-2025/schedule/2024-2025-La-Liga-Scores-and-Fixtures" TargetMode="External"/><Relationship Id="rId165" Type="http://schemas.openxmlformats.org/officeDocument/2006/relationships/hyperlink" Target="https://fbref.com/en/comps/569/2015-2016/schedule/2015-2016-Copa-del-Rey-Scores-and-Fixtures" TargetMode="External"/><Relationship Id="rId372" Type="http://schemas.openxmlformats.org/officeDocument/2006/relationships/hyperlink" Target="https://fbref.com/en/squads/7c6f2c78/2017-2018/Leganes-Stats" TargetMode="External"/><Relationship Id="rId677" Type="http://schemas.openxmlformats.org/officeDocument/2006/relationships/hyperlink" Target="https://fbref.com/en/squads/2a8183b3/2016-2017/Villarreal-Stats" TargetMode="External"/><Relationship Id="rId2053" Type="http://schemas.openxmlformats.org/officeDocument/2006/relationships/hyperlink" Target="https://fbref.com/en/comps/12/2022-2023/schedule/2022-2023-La-Liga-Scores-and-Fixtures" TargetMode="External"/><Relationship Id="rId2260" Type="http://schemas.openxmlformats.org/officeDocument/2006/relationships/hyperlink" Target="https://fbref.com/en/squads/ad2be733/2023-2024/Sevilla-Stats" TargetMode="External"/><Relationship Id="rId2358" Type="http://schemas.openxmlformats.org/officeDocument/2006/relationships/hyperlink" Target="https://fbref.com/en/comps/569/2023-2024/schedule/2023-2024-Copa-del-Rey-Scores-and-Fixtures" TargetMode="External"/><Relationship Id="rId232" Type="http://schemas.openxmlformats.org/officeDocument/2006/relationships/hyperlink" Target="https://fbref.com/en/comps/12/2015-2016/schedule/2015-2016-La-Liga-Scores-and-Fixtures" TargetMode="External"/><Relationship Id="rId884" Type="http://schemas.openxmlformats.org/officeDocument/2006/relationships/hyperlink" Target="https://fbref.com/en/comps/12/2018-2019/schedule/2018-2019-La-Liga-Scores-and-Fixtures" TargetMode="External"/><Relationship Id="rId2120" Type="http://schemas.openxmlformats.org/officeDocument/2006/relationships/hyperlink" Target="https://fbref.com/en/squads/ee7c297c/2022-2023/Cadiz-Stats" TargetMode="External"/><Relationship Id="rId2565" Type="http://schemas.openxmlformats.org/officeDocument/2006/relationships/hyperlink" Target="https://fbref.com/en/squads/e31d1cd9/2024-2025/Real-Sociedad-Stats" TargetMode="External"/><Relationship Id="rId2772" Type="http://schemas.openxmlformats.org/officeDocument/2006/relationships/hyperlink" Target="https://fbref.com/en/matches/db2637b7/Barcelona-Villarreal-May-18-2025-La-Liga" TargetMode="External"/><Relationship Id="rId537" Type="http://schemas.openxmlformats.org/officeDocument/2006/relationships/hyperlink" Target="https://fbref.com/en/matches/b3626761/Sevilla-Barcelona-April-21-2018-Copa-del-Rey" TargetMode="External"/><Relationship Id="rId744" Type="http://schemas.openxmlformats.org/officeDocument/2006/relationships/hyperlink" Target="https://fbref.com/en/squads/dcc91a7b/2016-2017/Valencia-Stats" TargetMode="External"/><Relationship Id="rId951" Type="http://schemas.openxmlformats.org/officeDocument/2006/relationships/hyperlink" Target="https://fbref.com/en/players/d70ce98e/Lionel-Messi" TargetMode="External"/><Relationship Id="rId1167" Type="http://schemas.openxmlformats.org/officeDocument/2006/relationships/hyperlink" Target="https://fbref.com/en/matches/d102478f/Barcelona-Real-Betis-August-25-2019-La-Liga" TargetMode="External"/><Relationship Id="rId1374" Type="http://schemas.openxmlformats.org/officeDocument/2006/relationships/hyperlink" Target="https://fbref.com/en/comps/12/2019-2020/schedule/2019-2020-La-Liga-Scores-and-Fixtures" TargetMode="External"/><Relationship Id="rId1581" Type="http://schemas.openxmlformats.org/officeDocument/2006/relationships/hyperlink" Target="https://fbref.com/en/players/d70ce98e/Lionel-Messi" TargetMode="External"/><Relationship Id="rId1679" Type="http://schemas.openxmlformats.org/officeDocument/2006/relationships/hyperlink" Target="https://fbref.com/en/comps/12/2020-2021/schedule/2020-2021-La-Liga-Scores-and-Fixtures" TargetMode="External"/><Relationship Id="rId2218" Type="http://schemas.openxmlformats.org/officeDocument/2006/relationships/hyperlink" Target="https://fbref.com/en/comps/12/2023-2024/schedule/2023-2024-La-Liga-Scores-and-Fixtures" TargetMode="External"/><Relationship Id="rId2425" Type="http://schemas.openxmlformats.org/officeDocument/2006/relationships/hyperlink" Target="https://fbref.com/en/squads/db3b9613/2023-2024/Atletico-Madrid-Stats" TargetMode="External"/><Relationship Id="rId2632" Type="http://schemas.openxmlformats.org/officeDocument/2006/relationships/hyperlink" Target="https://fbref.com/en/matches/b72a4588/Benfica-Barcelona-January-21-2025-Champions-League" TargetMode="External"/><Relationship Id="rId80" Type="http://schemas.openxmlformats.org/officeDocument/2006/relationships/hyperlink" Target="https://fbref.com/en/comps/12/2015-2016/schedule/2015-2016-La-Liga-Scores-and-Fixtures" TargetMode="External"/><Relationship Id="rId604" Type="http://schemas.openxmlformats.org/officeDocument/2006/relationships/hyperlink" Target="https://fbref.com/en/comps/8/2016-2017/schedule/2016-2017-Champions-League-Scores-and-Fixtures" TargetMode="External"/><Relationship Id="rId811" Type="http://schemas.openxmlformats.org/officeDocument/2006/relationships/hyperlink" Target="https://fbref.com/en/comps/646/2016-2017/schedule/2016-Supercopa-de-Espana-Scores-and-Fixtures" TargetMode="External"/><Relationship Id="rId1027" Type="http://schemas.openxmlformats.org/officeDocument/2006/relationships/hyperlink" Target="https://fbref.com/en/matches/2443a947/Barcelona-Sevilla-January-30-2019-Copa-del-Rey" TargetMode="External"/><Relationship Id="rId1234" Type="http://schemas.openxmlformats.org/officeDocument/2006/relationships/hyperlink" Target="https://fbref.com/en/comps/8/2019-2020/schedule/2019-2020-Champions-League-Scores-and-Fixtures" TargetMode="External"/><Relationship Id="rId1441" Type="http://schemas.openxmlformats.org/officeDocument/2006/relationships/hyperlink" Target="https://fbref.com/en/players/d70ce98e/Lionel-Messi" TargetMode="External"/><Relationship Id="rId1886" Type="http://schemas.openxmlformats.org/officeDocument/2006/relationships/hyperlink" Target="https://fbref.com/en/players/5ab0ea87/Sergio-Busquets" TargetMode="External"/><Relationship Id="rId909" Type="http://schemas.openxmlformats.org/officeDocument/2006/relationships/hyperlink" Target="https://fbref.com/en/comps/8/2018-2019/schedule/2018-2019-Champions-League-Scores-and-Fixtures" TargetMode="External"/><Relationship Id="rId1301" Type="http://schemas.openxmlformats.org/officeDocument/2006/relationships/hyperlink" Target="https://fbref.com/en/players/335fa267/Sergi-Roberto" TargetMode="External"/><Relationship Id="rId1539" Type="http://schemas.openxmlformats.org/officeDocument/2006/relationships/hyperlink" Target="https://fbref.com/en/comps/646/2020-2021/schedule/2021-Supercopa-de-Espana-Scores-and-Fixtures" TargetMode="External"/><Relationship Id="rId1746" Type="http://schemas.openxmlformats.org/officeDocument/2006/relationships/hyperlink" Target="https://fbref.com/en/players/5ab0ea87/Sergio-Busquets" TargetMode="External"/><Relationship Id="rId1953" Type="http://schemas.openxmlformats.org/officeDocument/2006/relationships/hyperlink" Target="https://fbref.com/en/comps/12/2022-2023/schedule/2022-2023-La-Liga-Scores-and-Fixtures" TargetMode="External"/><Relationship Id="rId38" Type="http://schemas.openxmlformats.org/officeDocument/2006/relationships/hyperlink" Target="https://fbref.com/en/players/d70ce98e/Lionel-Messi" TargetMode="External"/><Relationship Id="rId1606" Type="http://schemas.openxmlformats.org/officeDocument/2006/relationships/hyperlink" Target="https://fbref.com/en/players/d70ce98e/Lionel-Messi" TargetMode="External"/><Relationship Id="rId1813" Type="http://schemas.openxmlformats.org/officeDocument/2006/relationships/hyperlink" Target="https://fbref.com/en/comps/569/2021-2022/schedule/2021-2022-Copa-del-Rey-Scores-and-Fixtures" TargetMode="External"/><Relationship Id="rId187" Type="http://schemas.openxmlformats.org/officeDocument/2006/relationships/hyperlink" Target="https://fbref.com/en/comps/12/2015-2016/schedule/2015-2016-La-Liga-Scores-and-Fixtures" TargetMode="External"/><Relationship Id="rId394" Type="http://schemas.openxmlformats.org/officeDocument/2006/relationships/hyperlink" Target="https://fbref.com/en/comps/8/2017-2018/schedule/2017-2018-Champions-League-Scores-and-Fixtures" TargetMode="External"/><Relationship Id="rId2075" Type="http://schemas.openxmlformats.org/officeDocument/2006/relationships/hyperlink" Target="https://fbref.com/en/squads/53a2f082/2022-2023/Real-Madrid-Stats" TargetMode="External"/><Relationship Id="rId2282" Type="http://schemas.openxmlformats.org/officeDocument/2006/relationships/hyperlink" Target="https://fbref.com/en/matches/59b0e4f0/El-Clasico-Barcelona-Real-Madrid-October-28-2023-La-Liga" TargetMode="External"/><Relationship Id="rId254" Type="http://schemas.openxmlformats.org/officeDocument/2006/relationships/hyperlink" Target="https://fbref.com/en/squads/03c57e2b/2016-2017/Osasuna-Stats" TargetMode="External"/><Relationship Id="rId699" Type="http://schemas.openxmlformats.org/officeDocument/2006/relationships/hyperlink" Target="https://fbref.com/en/players/cfd65a29/Andres-Iniesta" TargetMode="External"/><Relationship Id="rId1091" Type="http://schemas.openxmlformats.org/officeDocument/2006/relationships/hyperlink" Target="https://fbref.com/en/players/d70ce98e/Lionel-Messi" TargetMode="External"/><Relationship Id="rId2587" Type="http://schemas.openxmlformats.org/officeDocument/2006/relationships/hyperlink" Target="https://fbref.com/en/matches/fb5d09d6/Real-Betis-Barcelona-December-7-2024-La-Liga" TargetMode="External"/><Relationship Id="rId114" Type="http://schemas.openxmlformats.org/officeDocument/2006/relationships/hyperlink" Target="https://fbref.com/en/comps/12/2015-2016/schedule/2015-2016-La-Liga-Scores-and-Fixtures" TargetMode="External"/><Relationship Id="rId461" Type="http://schemas.openxmlformats.org/officeDocument/2006/relationships/hyperlink" Target="https://fbref.com/en/squads/dcc91a7b/2017-2018/Valencia-Stats" TargetMode="External"/><Relationship Id="rId559" Type="http://schemas.openxmlformats.org/officeDocument/2006/relationships/hyperlink" Target="https://fbref.com/en/squads/9800b6a1/2017-2018/Levante-Stats" TargetMode="External"/><Relationship Id="rId766" Type="http://schemas.openxmlformats.org/officeDocument/2006/relationships/hyperlink" Target="https://fbref.com/en/comps/8/2016-2017/schedule/2016-2017-Champions-League-Scores-and-Fixtures" TargetMode="External"/><Relationship Id="rId1189" Type="http://schemas.openxmlformats.org/officeDocument/2006/relationships/hyperlink" Target="https://fbref.com/en/comps/12/2019-2020/schedule/2019-2020-La-Liga-Scores-and-Fixtures" TargetMode="External"/><Relationship Id="rId1396" Type="http://schemas.openxmlformats.org/officeDocument/2006/relationships/hyperlink" Target="https://fbref.com/en/players/d70ce98e/Lionel-Messi" TargetMode="External"/><Relationship Id="rId2142" Type="http://schemas.openxmlformats.org/officeDocument/2006/relationships/hyperlink" Target="https://fbref.com/en/matches/11efb749/Athletic-Club-Barcelona-March-12-2023-La-Liga" TargetMode="External"/><Relationship Id="rId2447" Type="http://schemas.openxmlformats.org/officeDocument/2006/relationships/hyperlink" Target="https://fbref.com/en/matches/9699d0ae/El-Clasico-Real-Madrid-Barcelona-April-21-2024-La-Liga" TargetMode="External"/><Relationship Id="rId321" Type="http://schemas.openxmlformats.org/officeDocument/2006/relationships/hyperlink" Target="https://fbref.com/en/comps/12/2017-2018/schedule/2017-2018-La-Liga-Scores-and-Fixtures" TargetMode="External"/><Relationship Id="rId419" Type="http://schemas.openxmlformats.org/officeDocument/2006/relationships/hyperlink" Target="https://fbref.com/en/comps/12/2017-2018/schedule/2017-2018-La-Liga-Scores-and-Fixtures" TargetMode="External"/><Relationship Id="rId626" Type="http://schemas.openxmlformats.org/officeDocument/2006/relationships/hyperlink" Target="https://fbref.com/en/players/cfd65a29/Andres-Iniesta" TargetMode="External"/><Relationship Id="rId973" Type="http://schemas.openxmlformats.org/officeDocument/2006/relationships/hyperlink" Target="https://fbref.com/en/comps/12/2018-2019/schedule/2018-2019-La-Liga-Scores-and-Fixtures" TargetMode="External"/><Relationship Id="rId1049" Type="http://schemas.openxmlformats.org/officeDocument/2006/relationships/hyperlink" Target="https://fbref.com/en/comps/12/2018-2019/schedule/2018-2019-La-Liga-Scores-and-Fixtures" TargetMode="External"/><Relationship Id="rId1256" Type="http://schemas.openxmlformats.org/officeDocument/2006/relationships/hyperlink" Target="https://fbref.com/en/players/d70ce98e/Lionel-Messi" TargetMode="External"/><Relationship Id="rId2002" Type="http://schemas.openxmlformats.org/officeDocument/2006/relationships/hyperlink" Target="https://fbref.com/en/matches/a32c09d3/Barcelona-Celta-Vigo-October-9-2022-La-Liga" TargetMode="External"/><Relationship Id="rId2307" Type="http://schemas.openxmlformats.org/officeDocument/2006/relationships/hyperlink" Target="https://fbref.com/en/matches/ed34277e/Barcelona-Porto-November-28-2023-Champions-League" TargetMode="External"/><Relationship Id="rId2654" Type="http://schemas.openxmlformats.org/officeDocument/2006/relationships/hyperlink" Target="https://fbref.com/en/comps/569/2024-2025/schedule/2024-2025-Copa-del-Rey-Scores-and-Fixtures" TargetMode="External"/><Relationship Id="rId833" Type="http://schemas.openxmlformats.org/officeDocument/2006/relationships/hyperlink" Target="https://fbref.com/en/squads/bb9efd50/2015-2016/Sporting-Gijon-Stats" TargetMode="External"/><Relationship Id="rId1116" Type="http://schemas.openxmlformats.org/officeDocument/2006/relationships/hyperlink" Target="https://fbref.com/en/players/d70ce98e/Lionel-Messi" TargetMode="External"/><Relationship Id="rId1463" Type="http://schemas.openxmlformats.org/officeDocument/2006/relationships/hyperlink" Target="https://fbref.com/en/comps/12/2020-2021/schedule/2020-2021-La-Liga-Scores-and-Fixtures" TargetMode="External"/><Relationship Id="rId1670" Type="http://schemas.openxmlformats.org/officeDocument/2006/relationships/hyperlink" Target="https://fbref.com/en/squads/db3b9613/2020-2021/Atletico-Madrid-Stats" TargetMode="External"/><Relationship Id="rId1768" Type="http://schemas.openxmlformats.org/officeDocument/2006/relationships/hyperlink" Target="https://fbref.com/en/comps/12/2021-2022/schedule/2021-2022-La-Liga-Scores-and-Fixtures" TargetMode="External"/><Relationship Id="rId2514" Type="http://schemas.openxmlformats.org/officeDocument/2006/relationships/hyperlink" Target="https://fbref.com/en/comps/12/2024-2025/schedule/2024-2025-La-Liga-Scores-and-Fixtures" TargetMode="External"/><Relationship Id="rId2721" Type="http://schemas.openxmlformats.org/officeDocument/2006/relationships/hyperlink" Target="https://fbref.com/en/players/1bacc518/Frenkie-de-Jong" TargetMode="External"/><Relationship Id="rId900" Type="http://schemas.openxmlformats.org/officeDocument/2006/relationships/hyperlink" Target="https://fbref.com/en/squads/7c6f2c78/2018-2019/Leganes-Stats" TargetMode="External"/><Relationship Id="rId1323" Type="http://schemas.openxmlformats.org/officeDocument/2006/relationships/hyperlink" Target="https://fbref.com/en/comps/12/2019-2020/schedule/2019-2020-La-Liga-Scores-and-Fixtures" TargetMode="External"/><Relationship Id="rId1530" Type="http://schemas.openxmlformats.org/officeDocument/2006/relationships/hyperlink" Target="https://fbref.com/en/squads/2b390eca/2020-2021/Athletic-Club-Stats" TargetMode="External"/><Relationship Id="rId1628" Type="http://schemas.openxmlformats.org/officeDocument/2006/relationships/hyperlink" Target="https://fbref.com/en/comps/12/2020-2021/schedule/2020-2021-La-Liga-Scores-and-Fixtures" TargetMode="External"/><Relationship Id="rId1975" Type="http://schemas.openxmlformats.org/officeDocument/2006/relationships/hyperlink" Target="https://fbref.com/en/squads/02cd81bf/2022-2023/Viktoria-Plzen-Stats" TargetMode="External"/><Relationship Id="rId1835" Type="http://schemas.openxmlformats.org/officeDocument/2006/relationships/hyperlink" Target="https://fbref.com/en/squads/8d6fd021/2021-2022/Alaves-Stats" TargetMode="External"/><Relationship Id="rId1902" Type="http://schemas.openxmlformats.org/officeDocument/2006/relationships/hyperlink" Target="https://fbref.com/en/matches/daab4bf0/Levante-Barcelona-April-10-2022-La-Liga" TargetMode="External"/><Relationship Id="rId2097" Type="http://schemas.openxmlformats.org/officeDocument/2006/relationships/hyperlink" Target="https://fbref.com/en/matches/1826e512/Real-Betis-Barcelona-February-1-2023-La-Liga" TargetMode="External"/><Relationship Id="rId276" Type="http://schemas.openxmlformats.org/officeDocument/2006/relationships/hyperlink" Target="https://fbref.com/en/matches/783c9cd3/Barcelona-Alaves-May-27-2017-Copa-del-Rey" TargetMode="External"/><Relationship Id="rId483" Type="http://schemas.openxmlformats.org/officeDocument/2006/relationships/hyperlink" Target="https://fbref.com/en/comps/12/2017-2018/schedule/2017-2018-La-Liga-Scores-and-Fixtures" TargetMode="External"/><Relationship Id="rId690" Type="http://schemas.openxmlformats.org/officeDocument/2006/relationships/hyperlink" Target="https://fbref.com/en/squads/a8661628/2016-2017/Espanyol-Stats" TargetMode="External"/><Relationship Id="rId2164" Type="http://schemas.openxmlformats.org/officeDocument/2006/relationships/hyperlink" Target="https://fbref.com/en/comps/12/2022-2023/schedule/2022-2023-La-Liga-Scores-and-Fixtures" TargetMode="External"/><Relationship Id="rId2371" Type="http://schemas.openxmlformats.org/officeDocument/2006/relationships/hyperlink" Target="https://fbref.com/en/players/2bef2bca/Ronald-Araujo" TargetMode="External"/><Relationship Id="rId136" Type="http://schemas.openxmlformats.org/officeDocument/2006/relationships/hyperlink" Target="https://fbref.com/en/players/cfd65a29/Andres-Iniesta" TargetMode="External"/><Relationship Id="rId343" Type="http://schemas.openxmlformats.org/officeDocument/2006/relationships/hyperlink" Target="https://fbref.com/en/squads/2fdb4aef/2017-2018/Olympiacos-Stats" TargetMode="External"/><Relationship Id="rId550" Type="http://schemas.openxmlformats.org/officeDocument/2006/relationships/hyperlink" Target="https://fbref.com/en/players/cfd65a29/Andres-Iniesta" TargetMode="External"/><Relationship Id="rId788" Type="http://schemas.openxmlformats.org/officeDocument/2006/relationships/hyperlink" Target="https://fbref.com/en/players/5ab0ea87/Sergio-Busquets" TargetMode="External"/><Relationship Id="rId995" Type="http://schemas.openxmlformats.org/officeDocument/2006/relationships/hyperlink" Target="https://fbref.com/en/squads/7848bd64/2018-2019/Getafe-Stats" TargetMode="External"/><Relationship Id="rId1180" Type="http://schemas.openxmlformats.org/officeDocument/2006/relationships/hyperlink" Target="https://fbref.com/en/squads/dcc91a7b/2019-2020/Valencia-Stats" TargetMode="External"/><Relationship Id="rId2024" Type="http://schemas.openxmlformats.org/officeDocument/2006/relationships/hyperlink" Target="https://fbref.com/en/comps/12/2022-2023/schedule/2022-2023-La-Liga-Scores-and-Fixtures" TargetMode="External"/><Relationship Id="rId2231" Type="http://schemas.openxmlformats.org/officeDocument/2006/relationships/hyperlink" Target="https://fbref.com/en/players/335fa267/Sergi-Roberto" TargetMode="External"/><Relationship Id="rId2469" Type="http://schemas.openxmlformats.org/officeDocument/2006/relationships/hyperlink" Target="https://fbref.com/en/comps/12/2023-2024/schedule/2023-2024-La-Liga-Scores-and-Fixtures" TargetMode="External"/><Relationship Id="rId2676" Type="http://schemas.openxmlformats.org/officeDocument/2006/relationships/hyperlink" Target="https://fbref.com/en/players/1bacc518/Frenkie-de-Jong" TargetMode="External"/><Relationship Id="rId203" Type="http://schemas.openxmlformats.org/officeDocument/2006/relationships/hyperlink" Target="https://fbref.com/en/comps/8/2015-2016/schedule/2015-2016-Champions-League-Scores-and-Fixtures" TargetMode="External"/><Relationship Id="rId648" Type="http://schemas.openxmlformats.org/officeDocument/2006/relationships/hyperlink" Target="https://fbref.com/en/matches/7d267aa6/Atletico-Madrid-Barcelona-February-1-2017-Copa-del-Rey" TargetMode="External"/><Relationship Id="rId855" Type="http://schemas.openxmlformats.org/officeDocument/2006/relationships/hyperlink" Target="https://fbref.com/en/comps/12/2015-2016/schedule/2015-2016-La-Liga-Scores-and-Fixtures" TargetMode="External"/><Relationship Id="rId1040" Type="http://schemas.openxmlformats.org/officeDocument/2006/relationships/hyperlink" Target="https://fbref.com/en/squads/53a2f082/2018-2019/Real-Madrid-Stats" TargetMode="External"/><Relationship Id="rId1278" Type="http://schemas.openxmlformats.org/officeDocument/2006/relationships/hyperlink" Target="https://fbref.com/en/comps/12/2019-2020/schedule/2019-2020-La-Liga-Scores-and-Fixtures" TargetMode="External"/><Relationship Id="rId1485" Type="http://schemas.openxmlformats.org/officeDocument/2006/relationships/hyperlink" Target="https://fbref.com/en/squads/6611f992/2020-2021/Ferencvaros-Stats" TargetMode="External"/><Relationship Id="rId1692" Type="http://schemas.openxmlformats.org/officeDocument/2006/relationships/hyperlink" Target="https://fbref.com/en/matches/102335b0/Athletic-Club-Barcelona-August-21-2021-La-Liga" TargetMode="External"/><Relationship Id="rId2329" Type="http://schemas.openxmlformats.org/officeDocument/2006/relationships/hyperlink" Target="https://fbref.com/en/comps/12/2023-2024/schedule/2023-2024-La-Liga-Scores-and-Fixtures" TargetMode="External"/><Relationship Id="rId2536" Type="http://schemas.openxmlformats.org/officeDocument/2006/relationships/hyperlink" Target="https://fbref.com/en/players/3423f250/Raphinha" TargetMode="External"/><Relationship Id="rId2743" Type="http://schemas.openxmlformats.org/officeDocument/2006/relationships/hyperlink" Target="https://fbref.com/en/comps/569/2024-2025/schedule/2024-2025-Copa-del-Rey-Scores-and-Fixtures" TargetMode="External"/><Relationship Id="rId410" Type="http://schemas.openxmlformats.org/officeDocument/2006/relationships/hyperlink" Target="https://fbref.com/en/comps/12/2017-2018/schedule/2017-2018-La-Liga-Scores-and-Fixtures" TargetMode="External"/><Relationship Id="rId508" Type="http://schemas.openxmlformats.org/officeDocument/2006/relationships/hyperlink" Target="https://fbref.com/en/comps/12/2017-2018/schedule/2017-2018-La-Liga-Scores-and-Fixtures" TargetMode="External"/><Relationship Id="rId715" Type="http://schemas.openxmlformats.org/officeDocument/2006/relationships/hyperlink" Target="https://fbref.com/en/comps/12/2016-2017/schedule/2016-2017-La-Liga-Scores-and-Fixtures" TargetMode="External"/><Relationship Id="rId922" Type="http://schemas.openxmlformats.org/officeDocument/2006/relationships/hyperlink" Target="https://fbref.com/en/matches/75424425/Barcelona-Internazionale-October-24-2018-Champions-League" TargetMode="External"/><Relationship Id="rId1138" Type="http://schemas.openxmlformats.org/officeDocument/2006/relationships/hyperlink" Target="https://fbref.com/en/comps/12/2018-2019/schedule/2018-2019-La-Liga-Scores-and-Fixtures" TargetMode="External"/><Relationship Id="rId1345" Type="http://schemas.openxmlformats.org/officeDocument/2006/relationships/hyperlink" Target="https://fbref.com/en/squads/53a2f082/2019-2020/Real-Madrid-Stats" TargetMode="External"/><Relationship Id="rId1552" Type="http://schemas.openxmlformats.org/officeDocument/2006/relationships/hyperlink" Target="https://fbref.com/en/matches/582338aa/Elche-Barcelona-January-24-2021-La-Liga" TargetMode="External"/><Relationship Id="rId1997" Type="http://schemas.openxmlformats.org/officeDocument/2006/relationships/hyperlink" Target="https://fbref.com/en/matches/3b3866ca/Internazionale-Barcelona-October-4-2022-Champions-League" TargetMode="External"/><Relationship Id="rId2603" Type="http://schemas.openxmlformats.org/officeDocument/2006/relationships/hyperlink" Target="https://fbref.com/en/comps/12/2024-2025/schedule/2024-2025-La-Liga-Scores-and-Fixtures" TargetMode="External"/><Relationship Id="rId1205" Type="http://schemas.openxmlformats.org/officeDocument/2006/relationships/hyperlink" Target="https://fbref.com/en/squads/d609edc0/2019-2020/Internazionale-Stats" TargetMode="External"/><Relationship Id="rId1857" Type="http://schemas.openxmlformats.org/officeDocument/2006/relationships/hyperlink" Target="https://fbref.com/en/matches/352ce719/Napoli-Barcelona-February-24-2022-Europa-League" TargetMode="External"/><Relationship Id="rId51" Type="http://schemas.openxmlformats.org/officeDocument/2006/relationships/hyperlink" Target="https://fbref.com/en/comps/8/2015-2016/schedule/2015-2016-Champions-League-Scores-and-Fixtures" TargetMode="External"/><Relationship Id="rId1412" Type="http://schemas.openxmlformats.org/officeDocument/2006/relationships/hyperlink" Target="https://fbref.com/en/matches/b76118ee/Barcelona-Bayern-Munich-August-14-2020-Champions-League" TargetMode="External"/><Relationship Id="rId1717" Type="http://schemas.openxmlformats.org/officeDocument/2006/relationships/hyperlink" Target="https://fbref.com/en/matches/eafd9715/Barcelona-Levante-September-26-2021-La-Liga" TargetMode="External"/><Relationship Id="rId1924" Type="http://schemas.openxmlformats.org/officeDocument/2006/relationships/hyperlink" Target="https://fbref.com/en/comps/12/2021-2022/schedule/2021-2022-La-Liga-Scores-and-Fixtures" TargetMode="External"/><Relationship Id="rId298" Type="http://schemas.openxmlformats.org/officeDocument/2006/relationships/hyperlink" Target="https://fbref.com/en/squads/8d6fd021/2017-2018/Alaves-Stats" TargetMode="External"/><Relationship Id="rId158" Type="http://schemas.openxmlformats.org/officeDocument/2006/relationships/hyperlink" Target="https://fbref.com/en/squads/2b390eca/2015-2016/Athletic-Club-Stats" TargetMode="External"/><Relationship Id="rId2186" Type="http://schemas.openxmlformats.org/officeDocument/2006/relationships/hyperlink" Target="https://fbref.com/en/players/5ab0ea87/Sergio-Busquets" TargetMode="External"/><Relationship Id="rId2393" Type="http://schemas.openxmlformats.org/officeDocument/2006/relationships/hyperlink" Target="https://fbref.com/en/comps/12/2023-2024/schedule/2023-2024-La-Liga-Scores-and-Fixtures" TargetMode="External"/><Relationship Id="rId2698" Type="http://schemas.openxmlformats.org/officeDocument/2006/relationships/hyperlink" Target="https://fbref.com/en/comps/12/2024-2025/schedule/2024-2025-La-Liga-Scores-and-Fixtures" TargetMode="External"/><Relationship Id="rId365" Type="http://schemas.openxmlformats.org/officeDocument/2006/relationships/hyperlink" Target="https://fbref.com/en/comps/12/2017-2018/schedule/2017-2018-La-Liga-Scores-and-Fixtures" TargetMode="External"/><Relationship Id="rId572" Type="http://schemas.openxmlformats.org/officeDocument/2006/relationships/hyperlink" Target="https://fbref.com/en/squads/e0652b02/2016-2017/Juventus-Stats" TargetMode="External"/><Relationship Id="rId2046" Type="http://schemas.openxmlformats.org/officeDocument/2006/relationships/hyperlink" Target="https://fbref.com/en/players/adfc9123/Gerard-Pique" TargetMode="External"/><Relationship Id="rId2253" Type="http://schemas.openxmlformats.org/officeDocument/2006/relationships/hyperlink" Target="https://fbref.com/en/comps/12/2023-2024/schedule/2023-2024-La-Liga-Scores-and-Fixtures" TargetMode="External"/><Relationship Id="rId2460" Type="http://schemas.openxmlformats.org/officeDocument/2006/relationships/hyperlink" Target="https://fbref.com/en/squads/9024a00a/2023-2024/Girona-Stats" TargetMode="External"/><Relationship Id="rId225" Type="http://schemas.openxmlformats.org/officeDocument/2006/relationships/hyperlink" Target="https://fbref.com/en/players/cfd65a29/Andres-Iniesta" TargetMode="External"/><Relationship Id="rId432" Type="http://schemas.openxmlformats.org/officeDocument/2006/relationships/hyperlink" Target="https://fbref.com/en/comps/569/2017-2018/schedule/2017-2018-Copa-del-Rey-Scores-and-Fixtures" TargetMode="External"/><Relationship Id="rId877" Type="http://schemas.openxmlformats.org/officeDocument/2006/relationships/hyperlink" Target="https://fbref.com/en/matches/0b6d40c5/Barcelona-Huesca-September-2-2018-La-Liga" TargetMode="External"/><Relationship Id="rId1062" Type="http://schemas.openxmlformats.org/officeDocument/2006/relationships/hyperlink" Target="https://fbref.com/en/matches/ee895278/El-Clasico-Real-Madrid-Barcelona-February-27-2019-Copa-del-Rey" TargetMode="External"/><Relationship Id="rId2113" Type="http://schemas.openxmlformats.org/officeDocument/2006/relationships/hyperlink" Target="https://fbref.com/en/comps/19/2022-2023/schedule/2022-2023-Europa-League-Scores-and-Fixtures" TargetMode="External"/><Relationship Id="rId2320" Type="http://schemas.openxmlformats.org/officeDocument/2006/relationships/hyperlink" Target="https://fbref.com/en/squads/9024a00a/2023-2024/Girona-Stats" TargetMode="External"/><Relationship Id="rId2558" Type="http://schemas.openxmlformats.org/officeDocument/2006/relationships/hyperlink" Target="https://fbref.com/en/comps/8/2024-2025/schedule/2024-2025-Champions-League-Scores-and-Fixtures" TargetMode="External"/><Relationship Id="rId2765" Type="http://schemas.openxmlformats.org/officeDocument/2006/relationships/hyperlink" Target="https://fbref.com/en/squads/53a2f082/2024-2025/Real-Madrid-Stats" TargetMode="External"/><Relationship Id="rId737" Type="http://schemas.openxmlformats.org/officeDocument/2006/relationships/hyperlink" Target="https://fbref.com/en/matches/9d998c1c/Manchester-City-Barcelona-November-1-2016-Champions-League" TargetMode="External"/><Relationship Id="rId944" Type="http://schemas.openxmlformats.org/officeDocument/2006/relationships/hyperlink" Target="https://fbref.com/en/comps/8/2018-2019/schedule/2018-2019-Champions-League-Scores-and-Fixtures" TargetMode="External"/><Relationship Id="rId1367" Type="http://schemas.openxmlformats.org/officeDocument/2006/relationships/hyperlink" Target="https://fbref.com/en/matches/7d493bcc/Barcelona-Athletic-Club-June-23-2020-La-Liga" TargetMode="External"/><Relationship Id="rId1574" Type="http://schemas.openxmlformats.org/officeDocument/2006/relationships/hyperlink" Target="https://fbref.com/en/comps/12/2020-2021/schedule/2020-2021-La-Liga-Scores-and-Fixtures" TargetMode="External"/><Relationship Id="rId1781" Type="http://schemas.openxmlformats.org/officeDocument/2006/relationships/hyperlink" Target="https://fbref.com/en/players/5ab0ea87/Sergio-Busquets" TargetMode="External"/><Relationship Id="rId2418" Type="http://schemas.openxmlformats.org/officeDocument/2006/relationships/hyperlink" Target="https://fbref.com/en/comps/8/2023-2024/schedule/2023-2024-Champions-League-Scores-and-Fixtures" TargetMode="External"/><Relationship Id="rId2625" Type="http://schemas.openxmlformats.org/officeDocument/2006/relationships/hyperlink" Target="https://fbref.com/en/squads/fc536746/2024-2025/Real-Betis-Stats" TargetMode="External"/><Relationship Id="rId73" Type="http://schemas.openxmlformats.org/officeDocument/2006/relationships/hyperlink" Target="https://fbref.com/en/players/5ab0ea87/Sergio-Busquets" TargetMode="External"/><Relationship Id="rId804" Type="http://schemas.openxmlformats.org/officeDocument/2006/relationships/hyperlink" Target="https://fbref.com/en/squads/ad2be733/2016-2017/Sevilla-Stats" TargetMode="External"/><Relationship Id="rId1227" Type="http://schemas.openxmlformats.org/officeDocument/2006/relationships/hyperlink" Target="https://fbref.com/en/matches/e9d7c91f/Levante-Barcelona-November-2-2019-La-Liga" TargetMode="External"/><Relationship Id="rId1434" Type="http://schemas.openxmlformats.org/officeDocument/2006/relationships/hyperlink" Target="https://fbref.com/en/comps/12/2020-2021/schedule/2020-2021-La-Liga-Scores-and-Fixtures" TargetMode="External"/><Relationship Id="rId1641" Type="http://schemas.openxmlformats.org/officeDocument/2006/relationships/hyperlink" Target="https://fbref.com/en/players/d70ce98e/Lionel-Messi" TargetMode="External"/><Relationship Id="rId1879" Type="http://schemas.openxmlformats.org/officeDocument/2006/relationships/hyperlink" Target="https://fbref.com/en/comps/12/2021-2022/schedule/2021-2022-La-Liga-Scores-and-Fixtures" TargetMode="External"/><Relationship Id="rId1501" Type="http://schemas.openxmlformats.org/officeDocument/2006/relationships/hyperlink" Target="https://fbref.com/en/players/d70ce98e/Lionel-Messi" TargetMode="External"/><Relationship Id="rId1739" Type="http://schemas.openxmlformats.org/officeDocument/2006/relationships/hyperlink" Target="https://fbref.com/en/comps/8/2021-2022/schedule/2021-2022-Champions-League-Scores-and-Fixtures" TargetMode="External"/><Relationship Id="rId1946" Type="http://schemas.openxmlformats.org/officeDocument/2006/relationships/hyperlink" Target="https://fbref.com/en/players/5ab0ea87/Sergio-Busquets" TargetMode="External"/><Relationship Id="rId1806" Type="http://schemas.openxmlformats.org/officeDocument/2006/relationships/hyperlink" Target="https://fbref.com/en/players/5ab0ea87/Sergio-Busquets" TargetMode="External"/><Relationship Id="rId387" Type="http://schemas.openxmlformats.org/officeDocument/2006/relationships/hyperlink" Target="https://fbref.com/en/squads/ab0dc306/2017-2018/Real-Murcia-Stats" TargetMode="External"/><Relationship Id="rId594" Type="http://schemas.openxmlformats.org/officeDocument/2006/relationships/hyperlink" Target="https://fbref.com/en/comps/12/2016-2017/schedule/2016-2017-La-Liga-Scores-and-Fixtures" TargetMode="External"/><Relationship Id="rId2068" Type="http://schemas.openxmlformats.org/officeDocument/2006/relationships/hyperlink" Target="https://fbref.com/en/comps/646/2022-2023/schedule/2023-Supercopa-de-Espana-Scores-and-Fixtures" TargetMode="External"/><Relationship Id="rId2275" Type="http://schemas.openxmlformats.org/officeDocument/2006/relationships/hyperlink" Target="https://fbref.com/en/squads/2b390eca/2023-2024/Athletic-Club-Stats" TargetMode="External"/><Relationship Id="rId247" Type="http://schemas.openxmlformats.org/officeDocument/2006/relationships/hyperlink" Target="https://fbref.com/en/comps/12/2016-2017/schedule/2016-2017-La-Liga-Scores-and-Fixtures" TargetMode="External"/><Relationship Id="rId899" Type="http://schemas.openxmlformats.org/officeDocument/2006/relationships/hyperlink" Target="https://fbref.com/en/comps/12/2018-2019/schedule/2018-2019-La-Liga-Scores-and-Fixtures" TargetMode="External"/><Relationship Id="rId1084" Type="http://schemas.openxmlformats.org/officeDocument/2006/relationships/hyperlink" Target="https://fbref.com/en/comps/12/2018-2019/schedule/2018-2019-La-Liga-Scores-and-Fixtures" TargetMode="External"/><Relationship Id="rId2482" Type="http://schemas.openxmlformats.org/officeDocument/2006/relationships/hyperlink" Target="https://fbref.com/en/matches/6f0fac43/Valencia-Barcelona-August-17-2024-La-Liga" TargetMode="External"/><Relationship Id="rId107" Type="http://schemas.openxmlformats.org/officeDocument/2006/relationships/hyperlink" Target="https://fbref.com/en/players/cfd65a29/Andres-Iniesta" TargetMode="External"/><Relationship Id="rId454" Type="http://schemas.openxmlformats.org/officeDocument/2006/relationships/hyperlink" Target="https://fbref.com/en/comps/12/2017-2018/schedule/2017-2018-La-Liga-Scores-and-Fixtures" TargetMode="External"/><Relationship Id="rId661" Type="http://schemas.openxmlformats.org/officeDocument/2006/relationships/hyperlink" Target="https://fbref.com/en/comps/12/2016-2017/schedule/2016-2017-La-Liga-Scores-and-Fixtures" TargetMode="External"/><Relationship Id="rId759" Type="http://schemas.openxmlformats.org/officeDocument/2006/relationships/hyperlink" Target="https://fbref.com/en/squads/f25da7fb/2016-2017/Celta-Vigo-Stats" TargetMode="External"/><Relationship Id="rId966" Type="http://schemas.openxmlformats.org/officeDocument/2006/relationships/hyperlink" Target="https://fbref.com/en/players/d70ce98e/Lionel-Messi" TargetMode="External"/><Relationship Id="rId1291" Type="http://schemas.openxmlformats.org/officeDocument/2006/relationships/hyperlink" Target="https://fbref.com/en/players/d70ce98e/Lionel-Messi" TargetMode="External"/><Relationship Id="rId1389" Type="http://schemas.openxmlformats.org/officeDocument/2006/relationships/hyperlink" Target="https://fbref.com/en/comps/12/2019-2020/schedule/2019-2020-La-Liga-Scores-and-Fixtures" TargetMode="External"/><Relationship Id="rId1596" Type="http://schemas.openxmlformats.org/officeDocument/2006/relationships/hyperlink" Target="https://fbref.com/en/players/d70ce98e/Lionel-Messi" TargetMode="External"/><Relationship Id="rId2135" Type="http://schemas.openxmlformats.org/officeDocument/2006/relationships/hyperlink" Target="https://fbref.com/en/squads/53a2f082/2022-2023/Real-Madrid-Stats" TargetMode="External"/><Relationship Id="rId2342" Type="http://schemas.openxmlformats.org/officeDocument/2006/relationships/hyperlink" Target="https://fbref.com/en/matches/f6335caa/Barbastro-Barcelona-January-7-2024-Copa-del-Rey" TargetMode="External"/><Relationship Id="rId2647" Type="http://schemas.openxmlformats.org/officeDocument/2006/relationships/hyperlink" Target="https://fbref.com/en/matches/5dd33e2b/Barcelona-Alaves-February-2-2025-La-Liga" TargetMode="External"/><Relationship Id="rId314" Type="http://schemas.openxmlformats.org/officeDocument/2006/relationships/hyperlink" Target="https://fbref.com/en/players/cfd65a29/Andres-Iniesta" TargetMode="External"/><Relationship Id="rId521" Type="http://schemas.openxmlformats.org/officeDocument/2006/relationships/hyperlink" Target="https://fbref.com/en/players/d70ce98e/Lionel-Messi" TargetMode="External"/><Relationship Id="rId619" Type="http://schemas.openxmlformats.org/officeDocument/2006/relationships/hyperlink" Target="https://fbref.com/en/comps/12/2016-2017/schedule/2016-2017-La-Liga-Scores-and-Fixtures" TargetMode="External"/><Relationship Id="rId1151" Type="http://schemas.openxmlformats.org/officeDocument/2006/relationships/hyperlink" Target="https://fbref.com/en/players/d70ce98e/Lionel-Messi" TargetMode="External"/><Relationship Id="rId1249" Type="http://schemas.openxmlformats.org/officeDocument/2006/relationships/hyperlink" Target="https://fbref.com/en/comps/8/2019-2020/schedule/2019-2020-Champions-League-Scores-and-Fixtures" TargetMode="External"/><Relationship Id="rId2202" Type="http://schemas.openxmlformats.org/officeDocument/2006/relationships/hyperlink" Target="https://fbref.com/en/matches/d3913703/Valladolid-Barcelona-May-23-2023-La-Liga" TargetMode="External"/><Relationship Id="rId95" Type="http://schemas.openxmlformats.org/officeDocument/2006/relationships/hyperlink" Target="https://fbref.com/en/comps/12/2015-2016/schedule/2015-2016-La-Liga-Scores-and-Fixtures" TargetMode="External"/><Relationship Id="rId826" Type="http://schemas.openxmlformats.org/officeDocument/2006/relationships/hyperlink" Target="https://fbref.com/en/matches/7363a1b9/Barcelona-Espanyol-May-8-2016-La-Liga" TargetMode="External"/><Relationship Id="rId1011" Type="http://schemas.openxmlformats.org/officeDocument/2006/relationships/hyperlink" Target="https://fbref.com/en/players/d70ce98e/Lionel-Messi" TargetMode="External"/><Relationship Id="rId1109" Type="http://schemas.openxmlformats.org/officeDocument/2006/relationships/hyperlink" Target="https://fbref.com/en/comps/12/2018-2019/schedule/2018-2019-La-Liga-Scores-and-Fixtures" TargetMode="External"/><Relationship Id="rId1456" Type="http://schemas.openxmlformats.org/officeDocument/2006/relationships/hyperlink" Target="https://fbref.com/en/players/d70ce98e/Lionel-Messi" TargetMode="External"/><Relationship Id="rId1663" Type="http://schemas.openxmlformats.org/officeDocument/2006/relationships/hyperlink" Target="https://fbref.com/en/comps/12/2020-2021/schedule/2020-2021-La-Liga-Scores-and-Fixtures" TargetMode="External"/><Relationship Id="rId1870" Type="http://schemas.openxmlformats.org/officeDocument/2006/relationships/hyperlink" Target="https://fbref.com/en/squads/6c8b07df/2021-2022/Elche-Stats" TargetMode="External"/><Relationship Id="rId1968" Type="http://schemas.openxmlformats.org/officeDocument/2006/relationships/hyperlink" Target="https://fbref.com/en/comps/12/2022-2023/schedule/2022-2023-La-Liga-Scores-and-Fixtures" TargetMode="External"/><Relationship Id="rId2507" Type="http://schemas.openxmlformats.org/officeDocument/2006/relationships/hyperlink" Target="https://fbref.com/en/matches/745d19c2/Monaco-Barcelona-September-19-2024-Champions-League" TargetMode="External"/><Relationship Id="rId2714" Type="http://schemas.openxmlformats.org/officeDocument/2006/relationships/hyperlink" Target="https://fbref.com/en/comps/12/2024-2025/schedule/2024-2025-La-Liga-Scores-and-Fixtures" TargetMode="External"/><Relationship Id="rId1316" Type="http://schemas.openxmlformats.org/officeDocument/2006/relationships/hyperlink" Target="https://fbref.com/en/players/d70ce98e/Lionel-Messi" TargetMode="External"/><Relationship Id="rId1523" Type="http://schemas.openxmlformats.org/officeDocument/2006/relationships/hyperlink" Target="https://fbref.com/en/comps/12/2020-2021/schedule/2020-2021-La-Liga-Scores-and-Fixtures" TargetMode="External"/><Relationship Id="rId1730" Type="http://schemas.openxmlformats.org/officeDocument/2006/relationships/hyperlink" Target="https://fbref.com/en/squads/db3b9613/2021-2022/Atletico-Madrid-Stats" TargetMode="External"/><Relationship Id="rId22" Type="http://schemas.openxmlformats.org/officeDocument/2006/relationships/hyperlink" Target="https://fbref.com/en/squads/1c896955/2015-2016/Malaga-Stats" TargetMode="External"/><Relationship Id="rId1828" Type="http://schemas.openxmlformats.org/officeDocument/2006/relationships/hyperlink" Target="https://fbref.com/en/comps/569/2021-2022/schedule/2021-2022-Copa-del-Rey-Scores-and-Fixtures" TargetMode="External"/><Relationship Id="rId171" Type="http://schemas.openxmlformats.org/officeDocument/2006/relationships/hyperlink" Target="https://fbref.com/en/squads/db3b9613/2015-2016/Atletico-Madrid-Stats" TargetMode="External"/><Relationship Id="rId2297" Type="http://schemas.openxmlformats.org/officeDocument/2006/relationships/hyperlink" Target="https://fbref.com/en/matches/3541e819/Barcelona-Alaves-November-12-2023-La-Liga" TargetMode="External"/><Relationship Id="rId269" Type="http://schemas.openxmlformats.org/officeDocument/2006/relationships/hyperlink" Target="https://fbref.com/en/squads/0049d422/2016-2017/Las-Palmas-Stats" TargetMode="External"/><Relationship Id="rId476" Type="http://schemas.openxmlformats.org/officeDocument/2006/relationships/hyperlink" Target="https://fbref.com/en/players/cfd65a29/Andres-Iniesta" TargetMode="External"/><Relationship Id="rId683" Type="http://schemas.openxmlformats.org/officeDocument/2006/relationships/hyperlink" Target="https://fbref.com/en/comps/569/2016-2017/schedule/2016-2017-Copa-del-Rey-Scores-and-Fixtures" TargetMode="External"/><Relationship Id="rId890" Type="http://schemas.openxmlformats.org/officeDocument/2006/relationships/hyperlink" Target="https://fbref.com/en/squads/e334d850/2018-2019/PSV-Eindhoven-Stats" TargetMode="External"/><Relationship Id="rId2157" Type="http://schemas.openxmlformats.org/officeDocument/2006/relationships/hyperlink" Target="https://fbref.com/en/matches/27b6ac0a/El-Clasico-Barcelona-Real-Madrid-April-5-2023-Copa-del-Rey" TargetMode="External"/><Relationship Id="rId2364" Type="http://schemas.openxmlformats.org/officeDocument/2006/relationships/hyperlink" Target="https://fbref.com/en/comps/12/2023-2024/schedule/2023-2024-La-Liga-Scores-and-Fixtures" TargetMode="External"/><Relationship Id="rId2571" Type="http://schemas.openxmlformats.org/officeDocument/2006/relationships/hyperlink" Target="https://fbref.com/en/players/3423f250/Raphinha" TargetMode="External"/><Relationship Id="rId129" Type="http://schemas.openxmlformats.org/officeDocument/2006/relationships/hyperlink" Target="https://fbref.com/en/comps/12/2015-2016/schedule/2015-2016-La-Liga-Scores-and-Fixtures" TargetMode="External"/><Relationship Id="rId336" Type="http://schemas.openxmlformats.org/officeDocument/2006/relationships/hyperlink" Target="https://fbref.com/en/comps/12/2017-2018/schedule/2017-2018-La-Liga-Scores-and-Fixtures" TargetMode="External"/><Relationship Id="rId543" Type="http://schemas.openxmlformats.org/officeDocument/2006/relationships/hyperlink" Target="https://fbref.com/en/comps/12/2017-2018/schedule/2017-2018-La-Liga-Scores-and-Fixtures" TargetMode="External"/><Relationship Id="rId988" Type="http://schemas.openxmlformats.org/officeDocument/2006/relationships/hyperlink" Target="https://fbref.com/en/comps/12/2018-2019/schedule/2018-2019-La-Liga-Scores-and-Fixtures" TargetMode="External"/><Relationship Id="rId1173" Type="http://schemas.openxmlformats.org/officeDocument/2006/relationships/hyperlink" Target="https://fbref.com/en/comps/12/2019-2020/schedule/2019-2020-La-Liga-Scores-and-Fixtures" TargetMode="External"/><Relationship Id="rId1380" Type="http://schemas.openxmlformats.org/officeDocument/2006/relationships/hyperlink" Target="https://fbref.com/en/squads/db3b9613/2019-2020/Atletico-Madrid-Stats" TargetMode="External"/><Relationship Id="rId2017" Type="http://schemas.openxmlformats.org/officeDocument/2006/relationships/hyperlink" Target="https://fbref.com/en/matches/1fc0e34e/Barcelona-Villarreal-October-20-2022-La-Liga" TargetMode="External"/><Relationship Id="rId2224" Type="http://schemas.openxmlformats.org/officeDocument/2006/relationships/hyperlink" Target="https://fbref.com/en/comps/12/2023-2024/schedule/2023-2024-La-Liga-Scores-and-Fixtures" TargetMode="External"/><Relationship Id="rId2669" Type="http://schemas.openxmlformats.org/officeDocument/2006/relationships/hyperlink" Target="https://fbref.com/en/comps/12/2024-2025/schedule/2024-2025-La-Liga-Scores-and-Fixtures" TargetMode="External"/><Relationship Id="rId403" Type="http://schemas.openxmlformats.org/officeDocument/2006/relationships/hyperlink" Target="https://fbref.com/en/matches/081b6061/Barcelona-Deportivo-La-Coruna-December-17-2017-La-Liga" TargetMode="External"/><Relationship Id="rId750" Type="http://schemas.openxmlformats.org/officeDocument/2006/relationships/hyperlink" Target="https://fbref.com/en/comps/8/2016-2017/schedule/2016-2017-Champions-League-Scores-and-Fixtures" TargetMode="External"/><Relationship Id="rId848" Type="http://schemas.openxmlformats.org/officeDocument/2006/relationships/hyperlink" Target="https://fbref.com/en/squads/db3b9613/2015-2016/Atletico-Madrid-Stats" TargetMode="External"/><Relationship Id="rId1033" Type="http://schemas.openxmlformats.org/officeDocument/2006/relationships/hyperlink" Target="https://fbref.com/en/comps/12/2018-2019/schedule/2018-2019-La-Liga-Scores-and-Fixtures" TargetMode="External"/><Relationship Id="rId1478" Type="http://schemas.openxmlformats.org/officeDocument/2006/relationships/hyperlink" Target="https://fbref.com/en/comps/12/2020-2021/schedule/2020-2021-La-Liga-Scores-and-Fixtures" TargetMode="External"/><Relationship Id="rId1685" Type="http://schemas.openxmlformats.org/officeDocument/2006/relationships/hyperlink" Target="https://fbref.com/en/squads/bea5c710/2020-2021/Eibar-Stats" TargetMode="External"/><Relationship Id="rId1892" Type="http://schemas.openxmlformats.org/officeDocument/2006/relationships/hyperlink" Target="https://fbref.com/en/matches/7710201e/Barcelona-Sevilla-April-3-2022-La-Liga" TargetMode="External"/><Relationship Id="rId2431" Type="http://schemas.openxmlformats.org/officeDocument/2006/relationships/hyperlink" Target="https://fbref.com/en/players/335fa267/Sergi-Roberto" TargetMode="External"/><Relationship Id="rId2529" Type="http://schemas.openxmlformats.org/officeDocument/2006/relationships/hyperlink" Target="https://fbref.com/en/comps/8/2024-2025/schedule/2024-2025-Champions-League-Scores-and-Fixtures" TargetMode="External"/><Relationship Id="rId2736" Type="http://schemas.openxmlformats.org/officeDocument/2006/relationships/hyperlink" Target="https://fbref.com/en/players/1bacc518/Frenkie-de-Jong" TargetMode="External"/><Relationship Id="rId610" Type="http://schemas.openxmlformats.org/officeDocument/2006/relationships/hyperlink" Target="https://fbref.com/en/matches/b48dc08b/Barcelona-Celta-Vigo-March-4-2017-La-Liga" TargetMode="External"/><Relationship Id="rId708" Type="http://schemas.openxmlformats.org/officeDocument/2006/relationships/hyperlink" Target="https://fbref.com/en/matches/b5cd1031/El-Clasico-Barcelona-Real-Madrid-December-3-2016-La-Liga" TargetMode="External"/><Relationship Id="rId915" Type="http://schemas.openxmlformats.org/officeDocument/2006/relationships/hyperlink" Target="https://fbref.com/en/squads/dcc91a7b/2018-2019/Valencia-Stats" TargetMode="External"/><Relationship Id="rId1240" Type="http://schemas.openxmlformats.org/officeDocument/2006/relationships/hyperlink" Target="https://fbref.com/en/squads/f25da7fb/2019-2020/Celta-Vigo-Stats" TargetMode="External"/><Relationship Id="rId1338" Type="http://schemas.openxmlformats.org/officeDocument/2006/relationships/hyperlink" Target="https://fbref.com/en/comps/8/2019-2020/schedule/2019-2020-Champions-League-Scores-and-Fixtures" TargetMode="External"/><Relationship Id="rId1545" Type="http://schemas.openxmlformats.org/officeDocument/2006/relationships/hyperlink" Target="https://fbref.com/en/squads/2b390eca/2020-2021/Athletic-Club-Stats" TargetMode="External"/><Relationship Id="rId1100" Type="http://schemas.openxmlformats.org/officeDocument/2006/relationships/hyperlink" Target="https://fbref.com/en/squads/db3b9613/2018-2019/Atletico-Madrid-Stats" TargetMode="External"/><Relationship Id="rId1405" Type="http://schemas.openxmlformats.org/officeDocument/2006/relationships/hyperlink" Target="https://fbref.com/en/squads/8d6fd021/2019-2020/Alaves-Stats" TargetMode="External"/><Relationship Id="rId1752" Type="http://schemas.openxmlformats.org/officeDocument/2006/relationships/hyperlink" Target="https://fbref.com/en/matches/ddb09e34/Barcelona-Alaves-October-30-2021-La-Liga" TargetMode="External"/><Relationship Id="rId44" Type="http://schemas.openxmlformats.org/officeDocument/2006/relationships/hyperlink" Target="https://fbref.com/en/matches/7f0b0830/Barcelona-Las-Palmas-September-26-2015-La-Liga" TargetMode="External"/><Relationship Id="rId1612" Type="http://schemas.openxmlformats.org/officeDocument/2006/relationships/hyperlink" Target="https://fbref.com/en/matches/5c84db99/Osasuna-Barcelona-March-6-2021-La-Liga" TargetMode="External"/><Relationship Id="rId1917" Type="http://schemas.openxmlformats.org/officeDocument/2006/relationships/hyperlink" Target="https://fbref.com/en/matches/7e8b3ffd/Real-Sociedad-Barcelona-April-21-2022-La-Liga" TargetMode="External"/><Relationship Id="rId193" Type="http://schemas.openxmlformats.org/officeDocument/2006/relationships/hyperlink" Target="https://fbref.com/en/comps/12/2015-2016/schedule/2015-2016-La-Liga-Scores-and-Fixtures" TargetMode="External"/><Relationship Id="rId498" Type="http://schemas.openxmlformats.org/officeDocument/2006/relationships/hyperlink" Target="https://fbref.com/en/comps/8/2017-2018/schedule/2017-2018-Champions-League-Scores-and-Fixtures" TargetMode="External"/><Relationship Id="rId2081" Type="http://schemas.openxmlformats.org/officeDocument/2006/relationships/hyperlink" Target="https://fbref.com/en/players/335fa267/Sergi-Roberto" TargetMode="External"/><Relationship Id="rId2179" Type="http://schemas.openxmlformats.org/officeDocument/2006/relationships/hyperlink" Target="https://fbref.com/en/comps/12/2022-2023/schedule/2022-2023-La-Liga-Scores-and-Fixtures" TargetMode="External"/><Relationship Id="rId260" Type="http://schemas.openxmlformats.org/officeDocument/2006/relationships/hyperlink" Target="https://fbref.com/en/players/d70ce98e/Lionel-Messi" TargetMode="External"/><Relationship Id="rId2386" Type="http://schemas.openxmlformats.org/officeDocument/2006/relationships/hyperlink" Target="https://fbref.com/en/players/2bef2bca/Ronald-Araujo" TargetMode="External"/><Relationship Id="rId2593" Type="http://schemas.openxmlformats.org/officeDocument/2006/relationships/hyperlink" Target="https://fbref.com/en/comps/8/2024-2025/schedule/2024-2025-Champions-League-Scores-and-Fixtures" TargetMode="External"/><Relationship Id="rId120" Type="http://schemas.openxmlformats.org/officeDocument/2006/relationships/hyperlink" Target="https://fbref.com/en/squads/c7a9f859/2015-2016/Leverkusen-Stats" TargetMode="External"/><Relationship Id="rId358" Type="http://schemas.openxmlformats.org/officeDocument/2006/relationships/hyperlink" Target="https://fbref.com/en/players/d70ce98e/Lionel-Messi" TargetMode="External"/><Relationship Id="rId565" Type="http://schemas.openxmlformats.org/officeDocument/2006/relationships/hyperlink" Target="https://fbref.com/en/players/cfd65a29/Andres-Iniesta" TargetMode="External"/><Relationship Id="rId772" Type="http://schemas.openxmlformats.org/officeDocument/2006/relationships/hyperlink" Target="https://fbref.com/en/matches/670396da/Sporting-Gijon-Barcelona-September-24-2016-La-Liga" TargetMode="External"/><Relationship Id="rId1195" Type="http://schemas.openxmlformats.org/officeDocument/2006/relationships/hyperlink" Target="https://fbref.com/en/squads/2a8183b3/2019-2020/Villarreal-Stats" TargetMode="External"/><Relationship Id="rId2039" Type="http://schemas.openxmlformats.org/officeDocument/2006/relationships/hyperlink" Target="https://fbref.com/en/comps/8/2022-2023/schedule/2022-2023-Champions-League-Scores-and-Fixtures" TargetMode="External"/><Relationship Id="rId2246" Type="http://schemas.openxmlformats.org/officeDocument/2006/relationships/hyperlink" Target="https://fbref.com/en/players/6f51e382/Marc-Andre-ter-Stegen" TargetMode="External"/><Relationship Id="rId2453" Type="http://schemas.openxmlformats.org/officeDocument/2006/relationships/hyperlink" Target="https://fbref.com/en/comps/12/2023-2024/schedule/2023-2024-La-Liga-Scores-and-Fixtures" TargetMode="External"/><Relationship Id="rId2660" Type="http://schemas.openxmlformats.org/officeDocument/2006/relationships/hyperlink" Target="https://fbref.com/en/squads/ad2be733/2024-2025/Sevilla-Stats" TargetMode="External"/><Relationship Id="rId218" Type="http://schemas.openxmlformats.org/officeDocument/2006/relationships/hyperlink" Target="https://fbref.com/en/comps/12/2015-2016/schedule/2015-2016-La-Liga-Scores-and-Fixtures" TargetMode="External"/><Relationship Id="rId425" Type="http://schemas.openxmlformats.org/officeDocument/2006/relationships/hyperlink" Target="https://fbref.com/en/squads/f25da7fb/2017-2018/Celta-Vigo-Stats" TargetMode="External"/><Relationship Id="rId632" Type="http://schemas.openxmlformats.org/officeDocument/2006/relationships/hyperlink" Target="https://fbref.com/en/squads/8d6fd021/2016-2017/Alaves-Stats" TargetMode="External"/><Relationship Id="rId1055" Type="http://schemas.openxmlformats.org/officeDocument/2006/relationships/hyperlink" Target="https://fbref.com/en/squads/d53c0b06/2018-2019/Lyon-Stats" TargetMode="External"/><Relationship Id="rId1262" Type="http://schemas.openxmlformats.org/officeDocument/2006/relationships/hyperlink" Target="https://fbref.com/en/matches/0f8b7424/Internazionale-Barcelona-December-10-2019-Champions-League" TargetMode="External"/><Relationship Id="rId2106" Type="http://schemas.openxmlformats.org/officeDocument/2006/relationships/hyperlink" Target="https://fbref.com/en/players/5ab0ea87/Sergio-Busquets" TargetMode="External"/><Relationship Id="rId2313" Type="http://schemas.openxmlformats.org/officeDocument/2006/relationships/hyperlink" Target="https://fbref.com/en/comps/12/2023-2024/schedule/2023-2024-La-Liga-Scores-and-Fixtures" TargetMode="External"/><Relationship Id="rId2520" Type="http://schemas.openxmlformats.org/officeDocument/2006/relationships/hyperlink" Target="https://fbref.com/en/squads/7848bd64/2024-2025/Getafe-Stats" TargetMode="External"/><Relationship Id="rId2758" Type="http://schemas.openxmlformats.org/officeDocument/2006/relationships/hyperlink" Target="https://fbref.com/en/comps/8/2024-2025/schedule/2024-2025-Champions-League-Scores-and-Fixtures" TargetMode="External"/><Relationship Id="rId937" Type="http://schemas.openxmlformats.org/officeDocument/2006/relationships/hyperlink" Target="https://fbref.com/en/matches/f7762281/Rayo-Vallecano-Barcelona-November-3-2018-La-Liga" TargetMode="External"/><Relationship Id="rId1122" Type="http://schemas.openxmlformats.org/officeDocument/2006/relationships/hyperlink" Target="https://fbref.com/en/matches/17a1c1b8/Alaves-Barcelona-April-23-2019-La-Liga" TargetMode="External"/><Relationship Id="rId1567" Type="http://schemas.openxmlformats.org/officeDocument/2006/relationships/hyperlink" Target="https://fbref.com/en/matches/b7482863/Granada-Barcelona-February-3-2021-Copa-del-Rey" TargetMode="External"/><Relationship Id="rId1774" Type="http://schemas.openxmlformats.org/officeDocument/2006/relationships/hyperlink" Target="https://fbref.com/en/comps/8/2021-2022/schedule/2021-2022-Champions-League-Scores-and-Fixtures" TargetMode="External"/><Relationship Id="rId1981" Type="http://schemas.openxmlformats.org/officeDocument/2006/relationships/hyperlink" Target="https://fbref.com/en/players/5ab0ea87/Sergio-Busquets" TargetMode="External"/><Relationship Id="rId2618" Type="http://schemas.openxmlformats.org/officeDocument/2006/relationships/hyperlink" Target="https://fbref.com/en/comps/646/2024-2025/schedule/2025-Supercopa-de-Espana-Scores-and-Fixtures" TargetMode="External"/><Relationship Id="rId66" Type="http://schemas.openxmlformats.org/officeDocument/2006/relationships/hyperlink" Target="https://fbref.com/en/comps/8/2015-2016/schedule/2015-2016-Champions-League-Scores-and-Fixtures" TargetMode="External"/><Relationship Id="rId1427" Type="http://schemas.openxmlformats.org/officeDocument/2006/relationships/hyperlink" Target="https://fbref.com/en/matches/3c20c9a2/Barcelona-Sevilla-October-4-2020-La-Liga" TargetMode="External"/><Relationship Id="rId1634" Type="http://schemas.openxmlformats.org/officeDocument/2006/relationships/hyperlink" Target="https://fbref.com/en/comps/12/2020-2021/schedule/2020-2021-La-Liga-Scores-and-Fixtures" TargetMode="External"/><Relationship Id="rId1841" Type="http://schemas.openxmlformats.org/officeDocument/2006/relationships/hyperlink" Target="https://fbref.com/en/players/5ab0ea87/Sergio-Busquets" TargetMode="External"/><Relationship Id="rId1939" Type="http://schemas.openxmlformats.org/officeDocument/2006/relationships/hyperlink" Target="https://fbref.com/en/comps/12/2021-2022/schedule/2021-2022-La-Liga-Scores-and-Fixtures" TargetMode="External"/><Relationship Id="rId1701" Type="http://schemas.openxmlformats.org/officeDocument/2006/relationships/hyperlink" Target="https://fbref.com/en/players/5ab0ea87/Sergio-Busquets" TargetMode="External"/><Relationship Id="rId282" Type="http://schemas.openxmlformats.org/officeDocument/2006/relationships/hyperlink" Target="https://fbref.com/en/comps/646/2017-2018/schedule/2017-Supercopa-de-Espana-Scores-and-Fixtures" TargetMode="External"/><Relationship Id="rId587" Type="http://schemas.openxmlformats.org/officeDocument/2006/relationships/hyperlink" Target="https://fbref.com/en/squads/a0435291/2016-2017/Granada-Stats" TargetMode="External"/><Relationship Id="rId2170" Type="http://schemas.openxmlformats.org/officeDocument/2006/relationships/hyperlink" Target="https://fbref.com/en/squads/7848bd64/2022-2023/Getafe-Stats" TargetMode="External"/><Relationship Id="rId2268" Type="http://schemas.openxmlformats.org/officeDocument/2006/relationships/hyperlink" Target="https://fbref.com/en/comps/12/2023-2024/schedule/2023-2024-La-Liga-Scores-and-Fixtures" TargetMode="External"/><Relationship Id="rId8" Type="http://schemas.openxmlformats.org/officeDocument/2006/relationships/hyperlink" Target="https://fbref.com/en/comps/646/2015-2016/schedule/2015-Supercopa-de-Espana-Scores-and-Fixtures" TargetMode="External"/><Relationship Id="rId142" Type="http://schemas.openxmlformats.org/officeDocument/2006/relationships/hyperlink" Target="https://fbref.com/en/comps/12/2015-2016/schedule/2015-2016-La-Liga-Scores-and-Fixtures" TargetMode="External"/><Relationship Id="rId447" Type="http://schemas.openxmlformats.org/officeDocument/2006/relationships/hyperlink" Target="https://fbref.com/en/squads/8d6fd021/2017-2018/Alaves-Stats" TargetMode="External"/><Relationship Id="rId794" Type="http://schemas.openxmlformats.org/officeDocument/2006/relationships/hyperlink" Target="https://fbref.com/en/squads/2b390eca/2016-2017/Athletic-Club-Stats" TargetMode="External"/><Relationship Id="rId1077" Type="http://schemas.openxmlformats.org/officeDocument/2006/relationships/hyperlink" Target="https://fbref.com/en/matches/b0f39178/Barcelona-Lyon-March-13-2019-Champions-League" TargetMode="External"/><Relationship Id="rId2030" Type="http://schemas.openxmlformats.org/officeDocument/2006/relationships/hyperlink" Target="https://fbref.com/en/squads/054efa67/2022-2023/Bayern-Munich-Stats" TargetMode="External"/><Relationship Id="rId2128" Type="http://schemas.openxmlformats.org/officeDocument/2006/relationships/hyperlink" Target="https://fbref.com/en/comps/12/2022-2023/schedule/2022-2023-La-Liga-Scores-and-Fixtures" TargetMode="External"/><Relationship Id="rId2475" Type="http://schemas.openxmlformats.org/officeDocument/2006/relationships/hyperlink" Target="https://fbref.com/en/squads/98e8af82/2023-2024/Rayo-Vallecano-Stats" TargetMode="External"/><Relationship Id="rId2682" Type="http://schemas.openxmlformats.org/officeDocument/2006/relationships/hyperlink" Target="https://fbref.com/en/matches/41097255/Benfica-Barcelona-March-5-2025-Champions-League" TargetMode="External"/><Relationship Id="rId654" Type="http://schemas.openxmlformats.org/officeDocument/2006/relationships/hyperlink" Target="https://fbref.com/en/squads/e31d1cd9/2016-2017/Real-Sociedad-Stats" TargetMode="External"/><Relationship Id="rId861" Type="http://schemas.openxmlformats.org/officeDocument/2006/relationships/hyperlink" Target="https://fbref.com/en/matches/5a971f31/Barcelona-Atletico-Madrid-April-5-2016-Champions-League" TargetMode="External"/><Relationship Id="rId959" Type="http://schemas.openxmlformats.org/officeDocument/2006/relationships/hyperlink" Target="https://fbref.com/en/comps/8/2018-2019/schedule/2018-2019-Champions-League-Scores-and-Fixtures" TargetMode="External"/><Relationship Id="rId1284" Type="http://schemas.openxmlformats.org/officeDocument/2006/relationships/hyperlink" Target="https://fbref.com/en/comps/12/2019-2020/schedule/2019-2020-La-Liga-Scores-and-Fixtures" TargetMode="External"/><Relationship Id="rId1491" Type="http://schemas.openxmlformats.org/officeDocument/2006/relationships/hyperlink" Target="https://fbref.com/en/players/d70ce98e/Lionel-Messi" TargetMode="External"/><Relationship Id="rId1589" Type="http://schemas.openxmlformats.org/officeDocument/2006/relationships/hyperlink" Target="https://fbref.com/en/comps/8/2020-2021/schedule/2020-2021-Champions-League-Scores-and-Fixtures" TargetMode="External"/><Relationship Id="rId2335" Type="http://schemas.openxmlformats.org/officeDocument/2006/relationships/hyperlink" Target="https://fbref.com/en/squads/78ecf4bb/2023-2024/Almeria-Stats" TargetMode="External"/><Relationship Id="rId2542" Type="http://schemas.openxmlformats.org/officeDocument/2006/relationships/hyperlink" Target="https://fbref.com/en/matches/710ee5bb/Barcelona-Bayern-Munich-October-23-2024-Champions-League" TargetMode="External"/><Relationship Id="rId307" Type="http://schemas.openxmlformats.org/officeDocument/2006/relationships/hyperlink" Target="https://fbref.com/en/comps/8/2017-2018/schedule/2017-2018-Champions-League-Scores-and-Fixtures" TargetMode="External"/><Relationship Id="rId514" Type="http://schemas.openxmlformats.org/officeDocument/2006/relationships/hyperlink" Target="https://fbref.com/en/comps/8/2017-2018/schedule/2017-2018-Champions-League-Scores-and-Fixtures" TargetMode="External"/><Relationship Id="rId721" Type="http://schemas.openxmlformats.org/officeDocument/2006/relationships/hyperlink" Target="https://fbref.com/en/comps/8/2016-2017/schedule/2016-2017-Champions-League-Scores-and-Fixtures" TargetMode="External"/><Relationship Id="rId1144" Type="http://schemas.openxmlformats.org/officeDocument/2006/relationships/hyperlink" Target="https://fbref.com/en/comps/8/2018-2019/schedule/2018-2019-Champions-League-Scores-and-Fixtures" TargetMode="External"/><Relationship Id="rId1351" Type="http://schemas.openxmlformats.org/officeDocument/2006/relationships/hyperlink" Target="https://fbref.com/en/players/d70ce98e/Lionel-Messi" TargetMode="External"/><Relationship Id="rId1449" Type="http://schemas.openxmlformats.org/officeDocument/2006/relationships/hyperlink" Target="https://fbref.com/en/comps/8/2020-2021/schedule/2020-2021-Champions-League-Scores-and-Fixtures" TargetMode="External"/><Relationship Id="rId1796" Type="http://schemas.openxmlformats.org/officeDocument/2006/relationships/hyperlink" Target="https://fbref.com/en/players/5ab0ea87/Sergio-Busquets" TargetMode="External"/><Relationship Id="rId2402" Type="http://schemas.openxmlformats.org/officeDocument/2006/relationships/hyperlink" Target="https://fbref.com/en/matches/8f4e2ab7/Barcelona-Getafe-February-24-2024-La-Liga" TargetMode="External"/><Relationship Id="rId88" Type="http://schemas.openxmlformats.org/officeDocument/2006/relationships/hyperlink" Target="https://fbref.com/en/matches/9c02c4d8/Barcelona-Villarreal-November-8-2015-La-Liga" TargetMode="External"/><Relationship Id="rId819" Type="http://schemas.openxmlformats.org/officeDocument/2006/relationships/hyperlink" Target="https://fbref.com/en/comps/12/2015-2016/schedule/2015-2016-La-Liga-Scores-and-Fixtures" TargetMode="External"/><Relationship Id="rId1004" Type="http://schemas.openxmlformats.org/officeDocument/2006/relationships/hyperlink" Target="https://fbref.com/en/comps/12/2018-2019/schedule/2018-2019-La-Liga-Scores-and-Fixtures" TargetMode="External"/><Relationship Id="rId1211" Type="http://schemas.openxmlformats.org/officeDocument/2006/relationships/hyperlink" Target="https://fbref.com/en/players/d70ce98e/Lionel-Messi" TargetMode="External"/><Relationship Id="rId1656" Type="http://schemas.openxmlformats.org/officeDocument/2006/relationships/hyperlink" Target="https://fbref.com/en/players/d70ce98e/Lionel-Messi" TargetMode="External"/><Relationship Id="rId1863" Type="http://schemas.openxmlformats.org/officeDocument/2006/relationships/hyperlink" Target="https://fbref.com/en/comps/12/2021-2022/schedule/2021-2022-La-Liga-Scores-and-Fixtures" TargetMode="External"/><Relationship Id="rId2707" Type="http://schemas.openxmlformats.org/officeDocument/2006/relationships/hyperlink" Target="https://fbref.com/en/matches/bf32d1db/Atletico-Madrid-Barcelona-April-2-2025-Copa-del-Rey" TargetMode="External"/><Relationship Id="rId1309" Type="http://schemas.openxmlformats.org/officeDocument/2006/relationships/hyperlink" Target="https://fbref.com/en/comps/569/2019-2020/schedule/2019-2020-Copa-del-Rey-Scores-and-Fixtures" TargetMode="External"/><Relationship Id="rId1516" Type="http://schemas.openxmlformats.org/officeDocument/2006/relationships/hyperlink" Target="https://fbref.com/en/players/d70ce98e/Lionel-Messi" TargetMode="External"/><Relationship Id="rId1723" Type="http://schemas.openxmlformats.org/officeDocument/2006/relationships/hyperlink" Target="https://fbref.com/en/comps/8/2021-2022/schedule/2021-2022-Champions-League-Scores-and-Fixtures" TargetMode="External"/><Relationship Id="rId1930" Type="http://schemas.openxmlformats.org/officeDocument/2006/relationships/hyperlink" Target="https://fbref.com/en/squads/2aa12281/2021-2022/Mallorca-Stats" TargetMode="External"/><Relationship Id="rId15" Type="http://schemas.openxmlformats.org/officeDocument/2006/relationships/hyperlink" Target="https://fbref.com/en/comps/12/2015-2016/schedule/2015-2016-La-Liga-Scores-and-Fixtures" TargetMode="External"/><Relationship Id="rId2192" Type="http://schemas.openxmlformats.org/officeDocument/2006/relationships/hyperlink" Target="https://fbref.com/en/matches/1c37a941/Espanyol-Barcelona-May-14-2023-La-Liga" TargetMode="External"/><Relationship Id="rId164" Type="http://schemas.openxmlformats.org/officeDocument/2006/relationships/hyperlink" Target="https://fbref.com/en/matches/44c9547c/Barcelona-Athletic-Club-January-27-2016-Copa-del-Rey" TargetMode="External"/><Relationship Id="rId371" Type="http://schemas.openxmlformats.org/officeDocument/2006/relationships/hyperlink" Target="https://fbref.com/en/comps/12/2017-2018/schedule/2017-2018-La-Liga-Scores-and-Fixtures" TargetMode="External"/><Relationship Id="rId2052" Type="http://schemas.openxmlformats.org/officeDocument/2006/relationships/hyperlink" Target="https://fbref.com/en/matches/2af3934b/Barcelona-Espanyol-December-31-2022-La-Liga" TargetMode="External"/><Relationship Id="rId2497" Type="http://schemas.openxmlformats.org/officeDocument/2006/relationships/hyperlink" Target="https://fbref.com/en/matches/3ed1b8ff/Barcelona-Valladolid-August-31-2024-La-Liga" TargetMode="External"/><Relationship Id="rId469" Type="http://schemas.openxmlformats.org/officeDocument/2006/relationships/hyperlink" Target="https://fbref.com/en/comps/12/2017-2018/schedule/2017-2018-La-Liga-Scores-and-Fixtures" TargetMode="External"/><Relationship Id="rId676" Type="http://schemas.openxmlformats.org/officeDocument/2006/relationships/hyperlink" Target="https://fbref.com/en/players/cfd65a29/Andres-Iniesta" TargetMode="External"/><Relationship Id="rId883" Type="http://schemas.openxmlformats.org/officeDocument/2006/relationships/hyperlink" Target="https://fbref.com/en/comps/12/2018-2019/schedule/2018-2019-La-Liga-Scores-and-Fixtures" TargetMode="External"/><Relationship Id="rId1099" Type="http://schemas.openxmlformats.org/officeDocument/2006/relationships/hyperlink" Target="https://fbref.com/en/comps/12/2018-2019/schedule/2018-2019-La-Liga-Scores-and-Fixtures" TargetMode="External"/><Relationship Id="rId2357" Type="http://schemas.openxmlformats.org/officeDocument/2006/relationships/hyperlink" Target="https://fbref.com/en/matches/ade1e3c3/Unionistas-de-Salamanca-Barcelona-January-18-2024-Copa-del-Rey" TargetMode="External"/><Relationship Id="rId2564" Type="http://schemas.openxmlformats.org/officeDocument/2006/relationships/hyperlink" Target="https://fbref.com/en/comps/12/2024-2025/schedule/2024-2025-La-Liga-Scores-and-Fixtures" TargetMode="External"/><Relationship Id="rId231" Type="http://schemas.openxmlformats.org/officeDocument/2006/relationships/hyperlink" Target="https://fbref.com/en/matches/991a1af3/Villarreal-Barcelona-March-20-2016-La-Liga" TargetMode="External"/><Relationship Id="rId329" Type="http://schemas.openxmlformats.org/officeDocument/2006/relationships/hyperlink" Target="https://fbref.com/en/players/cfd65a29/Andres-Iniesta" TargetMode="External"/><Relationship Id="rId536" Type="http://schemas.openxmlformats.org/officeDocument/2006/relationships/hyperlink" Target="https://fbref.com/en/players/6f51e382/Marc-Andre-ter-Stegen" TargetMode="External"/><Relationship Id="rId1166" Type="http://schemas.openxmlformats.org/officeDocument/2006/relationships/hyperlink" Target="https://fbref.com/en/players/adfc9123/Gerard-Pique" TargetMode="External"/><Relationship Id="rId1373" Type="http://schemas.openxmlformats.org/officeDocument/2006/relationships/hyperlink" Target="https://fbref.com/en/comps/12/2019-2020/schedule/2019-2020-La-Liga-Scores-and-Fixtures" TargetMode="External"/><Relationship Id="rId2217" Type="http://schemas.openxmlformats.org/officeDocument/2006/relationships/hyperlink" Target="https://fbref.com/en/matches/b34ff242/Getafe-Barcelona-August-13-2023-La-Liga" TargetMode="External"/><Relationship Id="rId2771" Type="http://schemas.openxmlformats.org/officeDocument/2006/relationships/hyperlink" Target="https://fbref.com/en/players/2bef2bca/Ronald-Araujo" TargetMode="External"/><Relationship Id="rId743" Type="http://schemas.openxmlformats.org/officeDocument/2006/relationships/hyperlink" Target="https://fbref.com/en/players/cfd65a29/Andres-Iniesta" TargetMode="External"/><Relationship Id="rId950" Type="http://schemas.openxmlformats.org/officeDocument/2006/relationships/hyperlink" Target="https://fbref.com/en/squads/fc536746/2018-2019/Real-Betis-Stats" TargetMode="External"/><Relationship Id="rId1026" Type="http://schemas.openxmlformats.org/officeDocument/2006/relationships/hyperlink" Target="https://fbref.com/en/players/d70ce98e/Lionel-Messi" TargetMode="External"/><Relationship Id="rId1580" Type="http://schemas.openxmlformats.org/officeDocument/2006/relationships/hyperlink" Target="https://fbref.com/en/squads/ad2be733/2020-2021/Sevilla-Stats" TargetMode="External"/><Relationship Id="rId1678" Type="http://schemas.openxmlformats.org/officeDocument/2006/relationships/hyperlink" Target="https://fbref.com/en/comps/12/2020-2021/schedule/2020-2021-La-Liga-Scores-and-Fixtures" TargetMode="External"/><Relationship Id="rId1885" Type="http://schemas.openxmlformats.org/officeDocument/2006/relationships/hyperlink" Target="https://fbref.com/en/squads/ecd11ca2/2021-2022/Galatasaray-Stats" TargetMode="External"/><Relationship Id="rId2424" Type="http://schemas.openxmlformats.org/officeDocument/2006/relationships/hyperlink" Target="https://fbref.com/en/comps/12/2023-2024/schedule/2023-2024-La-Liga-Scores-and-Fixtures" TargetMode="External"/><Relationship Id="rId2631" Type="http://schemas.openxmlformats.org/officeDocument/2006/relationships/hyperlink" Target="https://fbref.com/en/players/2bef2bca/Ronald-Araujo" TargetMode="External"/><Relationship Id="rId2729" Type="http://schemas.openxmlformats.org/officeDocument/2006/relationships/hyperlink" Target="https://fbref.com/en/comps/8/2024-2025/schedule/2024-2025-Champions-League-Scores-and-Fixtures" TargetMode="External"/><Relationship Id="rId603" Type="http://schemas.openxmlformats.org/officeDocument/2006/relationships/hyperlink" Target="https://fbref.com/en/comps/8/2016-2017/schedule/2016-2017-Champions-League-Scores-and-Fixtures" TargetMode="External"/><Relationship Id="rId810" Type="http://schemas.openxmlformats.org/officeDocument/2006/relationships/hyperlink" Target="https://fbref.com/en/comps/646/2016-2017/schedule/2016-Supercopa-de-Espana-Scores-and-Fixtures" TargetMode="External"/><Relationship Id="rId908" Type="http://schemas.openxmlformats.org/officeDocument/2006/relationships/hyperlink" Target="https://fbref.com/en/comps/8/2018-2019/schedule/2018-2019-Champions-League-Scores-and-Fixtures" TargetMode="External"/><Relationship Id="rId1233" Type="http://schemas.openxmlformats.org/officeDocument/2006/relationships/hyperlink" Target="https://fbref.com/en/comps/8/2019-2020/schedule/2019-2020-Champions-League-Scores-and-Fixtures" TargetMode="External"/><Relationship Id="rId1440" Type="http://schemas.openxmlformats.org/officeDocument/2006/relationships/hyperlink" Target="https://fbref.com/en/squads/6611f992/2020-2021/Ferencvaros-Stats" TargetMode="External"/><Relationship Id="rId1538" Type="http://schemas.openxmlformats.org/officeDocument/2006/relationships/hyperlink" Target="https://fbref.com/en/comps/646/2020-2021/schedule/2021-Supercopa-de-Espana-Scores-and-Fixtures" TargetMode="External"/><Relationship Id="rId1300" Type="http://schemas.openxmlformats.org/officeDocument/2006/relationships/hyperlink" Target="https://fbref.com/en/squads/c187b7ab/2019-2020/Ibiza-Stats" TargetMode="External"/><Relationship Id="rId1745" Type="http://schemas.openxmlformats.org/officeDocument/2006/relationships/hyperlink" Target="https://fbref.com/en/squads/53a2f082/2021-2022/Real-Madrid-Stats" TargetMode="External"/><Relationship Id="rId1952" Type="http://schemas.openxmlformats.org/officeDocument/2006/relationships/hyperlink" Target="https://fbref.com/en/matches/cbe0a303/Barcelona-Rayo-Vallecano-August-13-2022-La-Liga" TargetMode="External"/><Relationship Id="rId37" Type="http://schemas.openxmlformats.org/officeDocument/2006/relationships/hyperlink" Target="https://fbref.com/en/squads/9800b6a1/2015-2016/Levante-Stats" TargetMode="External"/><Relationship Id="rId1605" Type="http://schemas.openxmlformats.org/officeDocument/2006/relationships/hyperlink" Target="https://fbref.com/en/squads/ad2be733/2020-2021/Sevilla-Stats" TargetMode="External"/><Relationship Id="rId1812" Type="http://schemas.openxmlformats.org/officeDocument/2006/relationships/hyperlink" Target="https://fbref.com/en/matches/917c6a74/Linares-Deportivo-Barcelona-January-5-2022-Copa-del-Rey" TargetMode="External"/><Relationship Id="rId186" Type="http://schemas.openxmlformats.org/officeDocument/2006/relationships/hyperlink" Target="https://fbref.com/en/matches/fcb5e5ac/Barcelona-Celta-Vigo-February-14-2016-La-Liga" TargetMode="External"/><Relationship Id="rId393" Type="http://schemas.openxmlformats.org/officeDocument/2006/relationships/hyperlink" Target="https://fbref.com/en/matches/17adc8d4/Barcelona-Sporting-CP-December-5-2017-Champions-League" TargetMode="External"/><Relationship Id="rId2074" Type="http://schemas.openxmlformats.org/officeDocument/2006/relationships/hyperlink" Target="https://fbref.com/en/comps/646/2022-2023/schedule/2023-Supercopa-de-Espana-Scores-and-Fixtures" TargetMode="External"/><Relationship Id="rId2281" Type="http://schemas.openxmlformats.org/officeDocument/2006/relationships/hyperlink" Target="https://fbref.com/en/players/6f51e382/Marc-Andre-ter-Stegen" TargetMode="External"/><Relationship Id="rId253" Type="http://schemas.openxmlformats.org/officeDocument/2006/relationships/hyperlink" Target="https://fbref.com/en/comps/12/2016-2017/schedule/2016-2017-La-Liga-Scores-and-Fixtures" TargetMode="External"/><Relationship Id="rId460" Type="http://schemas.openxmlformats.org/officeDocument/2006/relationships/hyperlink" Target="https://fbref.com/en/comps/569/2017-2018/schedule/2017-2018-Copa-del-Rey-Scores-and-Fixtures" TargetMode="External"/><Relationship Id="rId698" Type="http://schemas.openxmlformats.org/officeDocument/2006/relationships/hyperlink" Target="https://fbref.com/en/matches/4f779b31/Osasuna-Barcelona-December-10-2016-La-Liga" TargetMode="External"/><Relationship Id="rId1090" Type="http://schemas.openxmlformats.org/officeDocument/2006/relationships/hyperlink" Target="https://fbref.com/en/squads/a8661628/2018-2019/Espanyol-Stats" TargetMode="External"/><Relationship Id="rId2141" Type="http://schemas.openxmlformats.org/officeDocument/2006/relationships/hyperlink" Target="https://fbref.com/en/players/5ab0ea87/Sergio-Busquets" TargetMode="External"/><Relationship Id="rId2379" Type="http://schemas.openxmlformats.org/officeDocument/2006/relationships/hyperlink" Target="https://fbref.com/en/comps/12/2023-2024/schedule/2023-2024-La-Liga-Scores-and-Fixtures" TargetMode="External"/><Relationship Id="rId2586" Type="http://schemas.openxmlformats.org/officeDocument/2006/relationships/hyperlink" Target="https://fbref.com/en/players/3423f250/Raphinha" TargetMode="External"/><Relationship Id="rId113" Type="http://schemas.openxmlformats.org/officeDocument/2006/relationships/hyperlink" Target="https://fbref.com/en/comps/12/2015-2016/schedule/2015-2016-La-Liga-Scores-and-Fixtures" TargetMode="External"/><Relationship Id="rId320" Type="http://schemas.openxmlformats.org/officeDocument/2006/relationships/hyperlink" Target="https://fbref.com/en/matches/b2b4cd50/Girona-Barcelona-September-23-2017-La-Liga" TargetMode="External"/><Relationship Id="rId558" Type="http://schemas.openxmlformats.org/officeDocument/2006/relationships/hyperlink" Target="https://fbref.com/en/comps/12/2017-2018/schedule/2017-2018-La-Liga-Scores-and-Fixtures" TargetMode="External"/><Relationship Id="rId765" Type="http://schemas.openxmlformats.org/officeDocument/2006/relationships/hyperlink" Target="https://fbref.com/en/comps/8/2016-2017/schedule/2016-2017-Champions-League-Scores-and-Fixtures" TargetMode="External"/><Relationship Id="rId972" Type="http://schemas.openxmlformats.org/officeDocument/2006/relationships/hyperlink" Target="https://fbref.com/en/matches/6e08f11b/Espanyol-Barcelona-December-8-2018-La-Liga" TargetMode="External"/><Relationship Id="rId1188" Type="http://schemas.openxmlformats.org/officeDocument/2006/relationships/hyperlink" Target="https://fbref.com/en/comps/12/2019-2020/schedule/2019-2020-La-Liga-Scores-and-Fixtures" TargetMode="External"/><Relationship Id="rId1395" Type="http://schemas.openxmlformats.org/officeDocument/2006/relationships/hyperlink" Target="https://fbref.com/en/squads/17859612/2019-2020/Valladolid-Stats" TargetMode="External"/><Relationship Id="rId2001" Type="http://schemas.openxmlformats.org/officeDocument/2006/relationships/hyperlink" Target="https://fbref.com/en/players/5ab0ea87/Sergio-Busquets" TargetMode="External"/><Relationship Id="rId2239" Type="http://schemas.openxmlformats.org/officeDocument/2006/relationships/hyperlink" Target="https://fbref.com/en/comps/12/2023-2024/schedule/2023-2024-La-Liga-Scores-and-Fixtures" TargetMode="External"/><Relationship Id="rId2446" Type="http://schemas.openxmlformats.org/officeDocument/2006/relationships/hyperlink" Target="https://fbref.com/en/players/6f51e382/Marc-Andre-ter-Stegen" TargetMode="External"/><Relationship Id="rId2653" Type="http://schemas.openxmlformats.org/officeDocument/2006/relationships/hyperlink" Target="https://fbref.com/en/comps/569/2024-2025/schedule/2024-2025-Copa-del-Rey-Scores-and-Fixtures" TargetMode="External"/><Relationship Id="rId418" Type="http://schemas.openxmlformats.org/officeDocument/2006/relationships/hyperlink" Target="https://fbref.com/en/comps/12/2017-2018/schedule/2017-2018-La-Liga-Scores-and-Fixtures" TargetMode="External"/><Relationship Id="rId625" Type="http://schemas.openxmlformats.org/officeDocument/2006/relationships/hyperlink" Target="https://fbref.com/en/matches/1b425995/Barcelona-Leganes-February-19-2017-La-Liga" TargetMode="External"/><Relationship Id="rId832" Type="http://schemas.openxmlformats.org/officeDocument/2006/relationships/hyperlink" Target="https://fbref.com/en/players/cfd65a29/Andres-Iniesta" TargetMode="External"/><Relationship Id="rId1048" Type="http://schemas.openxmlformats.org/officeDocument/2006/relationships/hyperlink" Target="https://fbref.com/en/comps/12/2018-2019/schedule/2018-2019-La-Liga-Scores-and-Fixtures" TargetMode="External"/><Relationship Id="rId1255" Type="http://schemas.openxmlformats.org/officeDocument/2006/relationships/hyperlink" Target="https://fbref.com/en/squads/db3b9613/2019-2020/Atletico-Madrid-Stats" TargetMode="External"/><Relationship Id="rId1462" Type="http://schemas.openxmlformats.org/officeDocument/2006/relationships/hyperlink" Target="https://fbref.com/en/matches/1c5be3e6/Barcelona-Real-Betis-November-7-2020-La-Liga" TargetMode="External"/><Relationship Id="rId2306" Type="http://schemas.openxmlformats.org/officeDocument/2006/relationships/hyperlink" Target="https://fbref.com/en/players/1bacc518/Frenkie-de-Jong" TargetMode="External"/><Relationship Id="rId2513" Type="http://schemas.openxmlformats.org/officeDocument/2006/relationships/hyperlink" Target="https://fbref.com/en/comps/12/2024-2025/schedule/2024-2025-La-Liga-Scores-and-Fixtures" TargetMode="External"/><Relationship Id="rId1115" Type="http://schemas.openxmlformats.org/officeDocument/2006/relationships/hyperlink" Target="https://fbref.com/en/squads/19538871/2018-2019/Manchester-United-Stats" TargetMode="External"/><Relationship Id="rId1322" Type="http://schemas.openxmlformats.org/officeDocument/2006/relationships/hyperlink" Target="https://fbref.com/en/matches/4d233fd1/Real-Betis-Barcelona-February-9-2020-La-Liga" TargetMode="External"/><Relationship Id="rId1767" Type="http://schemas.openxmlformats.org/officeDocument/2006/relationships/hyperlink" Target="https://fbref.com/en/matches/abb1da57/Barcelona-Espanyol-November-20-2021-La-Liga" TargetMode="External"/><Relationship Id="rId1974" Type="http://schemas.openxmlformats.org/officeDocument/2006/relationships/hyperlink" Target="https://fbref.com/en/comps/8/2022-2023/schedule/2022-2023-Champions-League-Scores-and-Fixtures" TargetMode="External"/><Relationship Id="rId2720" Type="http://schemas.openxmlformats.org/officeDocument/2006/relationships/hyperlink" Target="https://fbref.com/en/squads/add600ae/2024-2025/Dortmund-Stats" TargetMode="External"/><Relationship Id="rId59" Type="http://schemas.openxmlformats.org/officeDocument/2006/relationships/hyperlink" Target="https://fbref.com/en/matches/18ed0e10/Barcelona-Rayo-Vallecano-October-17-2015-La-Liga" TargetMode="External"/><Relationship Id="rId1627" Type="http://schemas.openxmlformats.org/officeDocument/2006/relationships/hyperlink" Target="https://fbref.com/en/matches/2073a485/Real-Sociedad-Barcelona-March-21-2021-La-Liga" TargetMode="External"/><Relationship Id="rId1834" Type="http://schemas.openxmlformats.org/officeDocument/2006/relationships/hyperlink" Target="https://fbref.com/en/comps/12/2021-2022/schedule/2021-2022-La-Liga-Scores-and-Fixtures" TargetMode="External"/><Relationship Id="rId2096" Type="http://schemas.openxmlformats.org/officeDocument/2006/relationships/hyperlink" Target="https://fbref.com/en/players/5ab0ea87/Sergio-Busquets" TargetMode="External"/><Relationship Id="rId1901" Type="http://schemas.openxmlformats.org/officeDocument/2006/relationships/hyperlink" Target="https://fbref.com/en/players/5ab0ea87/Sergio-Busquets" TargetMode="External"/><Relationship Id="rId275" Type="http://schemas.openxmlformats.org/officeDocument/2006/relationships/hyperlink" Target="https://fbref.com/en/players/cfd65a29/Andres-Iniesta" TargetMode="External"/><Relationship Id="rId482" Type="http://schemas.openxmlformats.org/officeDocument/2006/relationships/hyperlink" Target="https://fbref.com/en/matches/22a21afb/Las-Palmas-Barcelona-March-1-2018-La-Liga" TargetMode="External"/><Relationship Id="rId2163" Type="http://schemas.openxmlformats.org/officeDocument/2006/relationships/hyperlink" Target="https://fbref.com/en/comps/12/2022-2023/schedule/2022-2023-La-Liga-Scores-and-Fixtures" TargetMode="External"/><Relationship Id="rId2370" Type="http://schemas.openxmlformats.org/officeDocument/2006/relationships/hyperlink" Target="https://fbref.com/en/squads/2b390eca/2023-2024/Athletic-Club-Stats" TargetMode="External"/><Relationship Id="rId135" Type="http://schemas.openxmlformats.org/officeDocument/2006/relationships/hyperlink" Target="https://fbref.com/en/squads/a8661628/2015-2016/Espanyol-Stats" TargetMode="External"/><Relationship Id="rId342" Type="http://schemas.openxmlformats.org/officeDocument/2006/relationships/hyperlink" Target="https://fbref.com/en/comps/8/2017-2018/schedule/2017-2018-Champions-League-Scores-and-Fixtures" TargetMode="External"/><Relationship Id="rId787" Type="http://schemas.openxmlformats.org/officeDocument/2006/relationships/hyperlink" Target="https://fbref.com/en/matches/5b5357bc/Barcelona-Celtic-September-13-2016-Champions-League" TargetMode="External"/><Relationship Id="rId994" Type="http://schemas.openxmlformats.org/officeDocument/2006/relationships/hyperlink" Target="https://fbref.com/en/comps/12/2018-2019/schedule/2018-2019-La-Liga-Scores-and-Fixtures" TargetMode="External"/><Relationship Id="rId2023" Type="http://schemas.openxmlformats.org/officeDocument/2006/relationships/hyperlink" Target="https://fbref.com/en/comps/12/2022-2023/schedule/2022-2023-La-Liga-Scores-and-Fixtures" TargetMode="External"/><Relationship Id="rId2230" Type="http://schemas.openxmlformats.org/officeDocument/2006/relationships/hyperlink" Target="https://fbref.com/en/squads/2a8183b3/2023-2024/Villarreal-Stats" TargetMode="External"/><Relationship Id="rId2468" Type="http://schemas.openxmlformats.org/officeDocument/2006/relationships/hyperlink" Target="https://fbref.com/en/comps/12/2023-2024/schedule/2023-2024-La-Liga-Scores-and-Fixtures" TargetMode="External"/><Relationship Id="rId2675" Type="http://schemas.openxmlformats.org/officeDocument/2006/relationships/hyperlink" Target="https://fbref.com/en/squads/db3b9613/2024-2025/Atletico-Madrid-Stats" TargetMode="External"/><Relationship Id="rId202" Type="http://schemas.openxmlformats.org/officeDocument/2006/relationships/hyperlink" Target="https://fbref.com/en/comps/8/2015-2016/schedule/2015-2016-Champions-League-Scores-and-Fixtures" TargetMode="External"/><Relationship Id="rId647" Type="http://schemas.openxmlformats.org/officeDocument/2006/relationships/hyperlink" Target="https://fbref.com/en/comps/569/2016-2017/schedule/2016-2017-Copa-del-Rey-Scores-and-Fixtures" TargetMode="External"/><Relationship Id="rId854" Type="http://schemas.openxmlformats.org/officeDocument/2006/relationships/hyperlink" Target="https://fbref.com/en/comps/12/2015-2016/schedule/2015-2016-La-Liga-Scores-and-Fixtures" TargetMode="External"/><Relationship Id="rId1277" Type="http://schemas.openxmlformats.org/officeDocument/2006/relationships/hyperlink" Target="https://fbref.com/en/matches/1c16a3c8/Barcelona-Alaves-December-21-2019-La-Liga" TargetMode="External"/><Relationship Id="rId1484" Type="http://schemas.openxmlformats.org/officeDocument/2006/relationships/hyperlink" Target="https://fbref.com/en/comps/8/2020-2021/schedule/2020-2021-Champions-League-Scores-and-Fixtures" TargetMode="External"/><Relationship Id="rId1691" Type="http://schemas.openxmlformats.org/officeDocument/2006/relationships/hyperlink" Target="https://fbref.com/en/players/5ab0ea87/Sergio-Busquets" TargetMode="External"/><Relationship Id="rId2328" Type="http://schemas.openxmlformats.org/officeDocument/2006/relationships/hyperlink" Target="https://fbref.com/en/comps/12/2023-2024/schedule/2023-2024-La-Liga-Scores-and-Fixtures" TargetMode="External"/><Relationship Id="rId2535" Type="http://schemas.openxmlformats.org/officeDocument/2006/relationships/hyperlink" Target="https://fbref.com/en/squads/8d6fd021/2024-2025/Alaves-Stats" TargetMode="External"/><Relationship Id="rId2742" Type="http://schemas.openxmlformats.org/officeDocument/2006/relationships/hyperlink" Target="https://fbref.com/en/matches/71a91728/El-Clasico-Barcelona-Real-Madrid-April-26-2025-Copa-del-Rey" TargetMode="External"/><Relationship Id="rId507" Type="http://schemas.openxmlformats.org/officeDocument/2006/relationships/hyperlink" Target="https://fbref.com/en/matches/8b72278e/Sevilla-Barcelona-March-31-2018-La-Liga" TargetMode="External"/><Relationship Id="rId714" Type="http://schemas.openxmlformats.org/officeDocument/2006/relationships/hyperlink" Target="https://fbref.com/en/squads/e31d1cd9/2016-2017/Real-Sociedad-Stats" TargetMode="External"/><Relationship Id="rId921" Type="http://schemas.openxmlformats.org/officeDocument/2006/relationships/hyperlink" Target="https://fbref.com/en/players/d70ce98e/Lionel-Messi" TargetMode="External"/><Relationship Id="rId1137" Type="http://schemas.openxmlformats.org/officeDocument/2006/relationships/hyperlink" Target="https://fbref.com/en/matches/f10c62ca/Celta-Vigo-Barcelona-May-4-2019-La-Liga" TargetMode="External"/><Relationship Id="rId1344" Type="http://schemas.openxmlformats.org/officeDocument/2006/relationships/hyperlink" Target="https://fbref.com/en/comps/12/2019-2020/schedule/2019-2020-La-Liga-Scores-and-Fixtures" TargetMode="External"/><Relationship Id="rId1551" Type="http://schemas.openxmlformats.org/officeDocument/2006/relationships/hyperlink" Target="https://fbref.com/en/players/4f28a6ff/Clement-Lenglet" TargetMode="External"/><Relationship Id="rId1789" Type="http://schemas.openxmlformats.org/officeDocument/2006/relationships/hyperlink" Target="https://fbref.com/en/comps/8/2021-2022/schedule/2021-2022-Champions-League-Scores-and-Fixtures" TargetMode="External"/><Relationship Id="rId1996" Type="http://schemas.openxmlformats.org/officeDocument/2006/relationships/hyperlink" Target="https://fbref.com/en/players/5ab0ea87/Sergio-Busquets" TargetMode="External"/><Relationship Id="rId2602" Type="http://schemas.openxmlformats.org/officeDocument/2006/relationships/hyperlink" Target="https://fbref.com/en/matches/ac04a5d2/Barcelona-Atletico-Madrid-December-21-2024-La-Liga" TargetMode="External"/><Relationship Id="rId50" Type="http://schemas.openxmlformats.org/officeDocument/2006/relationships/hyperlink" Target="https://fbref.com/en/comps/8/2015-2016/schedule/2015-2016-Champions-League-Scores-and-Fixtures" TargetMode="External"/><Relationship Id="rId1204" Type="http://schemas.openxmlformats.org/officeDocument/2006/relationships/hyperlink" Target="https://fbref.com/en/comps/8/2019-2020/schedule/2019-2020-Champions-League-Scores-and-Fixtures" TargetMode="External"/><Relationship Id="rId1411" Type="http://schemas.openxmlformats.org/officeDocument/2006/relationships/hyperlink" Target="https://fbref.com/en/players/d70ce98e/Lionel-Messi" TargetMode="External"/><Relationship Id="rId1649" Type="http://schemas.openxmlformats.org/officeDocument/2006/relationships/hyperlink" Target="https://fbref.com/en/comps/12/2020-2021/schedule/2020-2021-La-Liga-Scores-and-Fixtures" TargetMode="External"/><Relationship Id="rId1856" Type="http://schemas.openxmlformats.org/officeDocument/2006/relationships/hyperlink" Target="https://fbref.com/en/players/5ab0ea87/Sergio-Busquets" TargetMode="External"/><Relationship Id="rId1509" Type="http://schemas.openxmlformats.org/officeDocument/2006/relationships/hyperlink" Target="https://fbref.com/en/comps/12/2020-2021/schedule/2020-2021-La-Liga-Scores-and-Fixtures" TargetMode="External"/><Relationship Id="rId1716" Type="http://schemas.openxmlformats.org/officeDocument/2006/relationships/hyperlink" Target="https://fbref.com/en/players/5ab0ea87/Sergio-Busquets" TargetMode="External"/><Relationship Id="rId1923" Type="http://schemas.openxmlformats.org/officeDocument/2006/relationships/hyperlink" Target="https://fbref.com/en/comps/12/2021-2022/schedule/2021-2022-La-Liga-Scores-and-Fixtures" TargetMode="External"/><Relationship Id="rId297" Type="http://schemas.openxmlformats.org/officeDocument/2006/relationships/hyperlink" Target="https://fbref.com/en/comps/12/2017-2018/schedule/2017-2018-La-Liga-Scores-and-Fixtures" TargetMode="External"/><Relationship Id="rId2185" Type="http://schemas.openxmlformats.org/officeDocument/2006/relationships/hyperlink" Target="https://fbref.com/en/squads/fc536746/2022-2023/Real-Betis-Stats" TargetMode="External"/><Relationship Id="rId2392" Type="http://schemas.openxmlformats.org/officeDocument/2006/relationships/hyperlink" Target="https://fbref.com/en/matches/16accf14/Celta-Vigo-Barcelona-February-17-2024-La-Liga" TargetMode="External"/><Relationship Id="rId157" Type="http://schemas.openxmlformats.org/officeDocument/2006/relationships/hyperlink" Target="https://fbref.com/en/comps/569/2015-2016/schedule/2015-2016-Copa-del-Rey-Scores-and-Fixtures" TargetMode="External"/><Relationship Id="rId364" Type="http://schemas.openxmlformats.org/officeDocument/2006/relationships/hyperlink" Target="https://fbref.com/en/matches/c69d4478/Barcelona-Sevilla-November-4-2017-La-Liga" TargetMode="External"/><Relationship Id="rId2045" Type="http://schemas.openxmlformats.org/officeDocument/2006/relationships/hyperlink" Target="https://fbref.com/en/squads/78ecf4bb/2022-2023/Almeria-Stats" TargetMode="External"/><Relationship Id="rId2697" Type="http://schemas.openxmlformats.org/officeDocument/2006/relationships/hyperlink" Target="https://fbref.com/en/matches/af815599/Barcelona-Osasuna-March-27-2025-La-Liga" TargetMode="External"/><Relationship Id="rId571" Type="http://schemas.openxmlformats.org/officeDocument/2006/relationships/hyperlink" Target="https://fbref.com/en/players/cfd65a29/Andres-Iniesta" TargetMode="External"/><Relationship Id="rId669" Type="http://schemas.openxmlformats.org/officeDocument/2006/relationships/hyperlink" Target="https://fbref.com/en/comps/12/2016-2017/schedule/2016-2017-La-Liga-Scores-and-Fixtures" TargetMode="External"/><Relationship Id="rId876" Type="http://schemas.openxmlformats.org/officeDocument/2006/relationships/hyperlink" Target="https://fbref.com/en/players/d70ce98e/Lionel-Messi" TargetMode="External"/><Relationship Id="rId1299" Type="http://schemas.openxmlformats.org/officeDocument/2006/relationships/hyperlink" Target="https://fbref.com/en/comps/569/2019-2020/schedule/2019-2020-Copa-del-Rey-Scores-and-Fixtures" TargetMode="External"/><Relationship Id="rId2252" Type="http://schemas.openxmlformats.org/officeDocument/2006/relationships/hyperlink" Target="https://fbref.com/en/matches/c95852d8/Mallorca-Barcelona-September-26-2023-La-Liga" TargetMode="External"/><Relationship Id="rId2557" Type="http://schemas.openxmlformats.org/officeDocument/2006/relationships/hyperlink" Target="https://fbref.com/en/matches/9a70feac/Red-Star-Barcelona-November-6-2024-Champions-League" TargetMode="External"/><Relationship Id="rId224" Type="http://schemas.openxmlformats.org/officeDocument/2006/relationships/hyperlink" Target="https://fbref.com/en/squads/7848bd64/2015-2016/Getafe-Stats" TargetMode="External"/><Relationship Id="rId431" Type="http://schemas.openxmlformats.org/officeDocument/2006/relationships/hyperlink" Target="https://fbref.com/en/matches/aab587fb/Espanyol-Barcelona-January-17-2018-Copa-del-Rey" TargetMode="External"/><Relationship Id="rId529" Type="http://schemas.openxmlformats.org/officeDocument/2006/relationships/hyperlink" Target="https://fbref.com/en/comps/12/2017-2018/schedule/2017-2018-La-Liga-Scores-and-Fixtures" TargetMode="External"/><Relationship Id="rId736" Type="http://schemas.openxmlformats.org/officeDocument/2006/relationships/hyperlink" Target="https://fbref.com/en/comps/8/2016-2017/schedule/2016-2017-Champions-League-Scores-and-Fixtures" TargetMode="External"/><Relationship Id="rId1061" Type="http://schemas.openxmlformats.org/officeDocument/2006/relationships/hyperlink" Target="https://fbref.com/en/players/d70ce98e/Lionel-Messi" TargetMode="External"/><Relationship Id="rId1159" Type="http://schemas.openxmlformats.org/officeDocument/2006/relationships/hyperlink" Target="https://fbref.com/en/comps/569/2018-2019/schedule/2018-2019-Copa-del-Rey-Scores-and-Fixtures" TargetMode="External"/><Relationship Id="rId1366" Type="http://schemas.openxmlformats.org/officeDocument/2006/relationships/hyperlink" Target="https://fbref.com/en/players/d70ce98e/Lionel-Messi" TargetMode="External"/><Relationship Id="rId2112" Type="http://schemas.openxmlformats.org/officeDocument/2006/relationships/hyperlink" Target="https://fbref.com/en/matches/96fc7983/Barcelona-Manchester-United-February-16-2023-Europa-League" TargetMode="External"/><Relationship Id="rId2417" Type="http://schemas.openxmlformats.org/officeDocument/2006/relationships/hyperlink" Target="https://fbref.com/en/matches/c72308dd/Barcelona-Napoli-March-12-2024-Champions-League" TargetMode="External"/><Relationship Id="rId2764" Type="http://schemas.openxmlformats.org/officeDocument/2006/relationships/hyperlink" Target="https://fbref.com/en/comps/12/2024-2025/schedule/2024-2025-La-Liga-Scores-and-Fixtures" TargetMode="External"/><Relationship Id="rId943" Type="http://schemas.openxmlformats.org/officeDocument/2006/relationships/hyperlink" Target="https://fbref.com/en/comps/8/2018-2019/schedule/2018-2019-Champions-League-Scores-and-Fixtures" TargetMode="External"/><Relationship Id="rId1019" Type="http://schemas.openxmlformats.org/officeDocument/2006/relationships/hyperlink" Target="https://fbref.com/en/comps/569/2018-2019/schedule/2018-2019-Copa-del-Rey-Scores-and-Fixtures" TargetMode="External"/><Relationship Id="rId1573" Type="http://schemas.openxmlformats.org/officeDocument/2006/relationships/hyperlink" Target="https://fbref.com/en/comps/12/2020-2021/schedule/2020-2021-La-Liga-Scores-and-Fixtures" TargetMode="External"/><Relationship Id="rId1780" Type="http://schemas.openxmlformats.org/officeDocument/2006/relationships/hyperlink" Target="https://fbref.com/en/squads/2a8183b3/2021-2022/Villarreal-Stats" TargetMode="External"/><Relationship Id="rId1878" Type="http://schemas.openxmlformats.org/officeDocument/2006/relationships/hyperlink" Target="https://fbref.com/en/comps/12/2021-2022/schedule/2021-2022-La-Liga-Scores-and-Fixtures" TargetMode="External"/><Relationship Id="rId2624" Type="http://schemas.openxmlformats.org/officeDocument/2006/relationships/hyperlink" Target="https://fbref.com/en/comps/569/2024-2025/schedule/2024-2025-Copa-del-Rey-Scores-and-Fixtures" TargetMode="External"/><Relationship Id="rId72" Type="http://schemas.openxmlformats.org/officeDocument/2006/relationships/hyperlink" Target="https://fbref.com/en/squads/bea5c710/2015-2016/Eibar-Stats" TargetMode="External"/><Relationship Id="rId803" Type="http://schemas.openxmlformats.org/officeDocument/2006/relationships/hyperlink" Target="https://fbref.com/en/players/d70ce98e/Lionel-Messi" TargetMode="External"/><Relationship Id="rId1226" Type="http://schemas.openxmlformats.org/officeDocument/2006/relationships/hyperlink" Target="https://fbref.com/en/players/d70ce98e/Lionel-Messi" TargetMode="External"/><Relationship Id="rId1433" Type="http://schemas.openxmlformats.org/officeDocument/2006/relationships/hyperlink" Target="https://fbref.com/en/comps/12/2020-2021/schedule/2020-2021-La-Liga-Scores-and-Fixtures" TargetMode="External"/><Relationship Id="rId1640" Type="http://schemas.openxmlformats.org/officeDocument/2006/relationships/hyperlink" Target="https://fbref.com/en/squads/53a2f082/2020-2021/Real-Madrid-Stats" TargetMode="External"/><Relationship Id="rId1738" Type="http://schemas.openxmlformats.org/officeDocument/2006/relationships/hyperlink" Target="https://fbref.com/en/comps/8/2021-2022/schedule/2021-2022-Champions-League-Scores-and-Fixtures" TargetMode="External"/><Relationship Id="rId1500" Type="http://schemas.openxmlformats.org/officeDocument/2006/relationships/hyperlink" Target="https://fbref.com/en/squads/9800b6a1/2020-2021/Levante-Stats" TargetMode="External"/><Relationship Id="rId1945" Type="http://schemas.openxmlformats.org/officeDocument/2006/relationships/hyperlink" Target="https://fbref.com/en/squads/7848bd64/2021-2022/Getafe-Stats" TargetMode="External"/><Relationship Id="rId1805" Type="http://schemas.openxmlformats.org/officeDocument/2006/relationships/hyperlink" Target="https://fbref.com/en/squads/ad2be733/2021-2022/Sevilla-Stats" TargetMode="External"/><Relationship Id="rId179" Type="http://schemas.openxmlformats.org/officeDocument/2006/relationships/hyperlink" Target="https://fbref.com/en/comps/12/2015-2016/schedule/2015-2016-La-Liga-Scores-and-Fixtures" TargetMode="External"/><Relationship Id="rId386" Type="http://schemas.openxmlformats.org/officeDocument/2006/relationships/hyperlink" Target="https://fbref.com/en/comps/569/2017-2018/schedule/2017-2018-Copa-del-Rey-Scores-and-Fixtures" TargetMode="External"/><Relationship Id="rId593" Type="http://schemas.openxmlformats.org/officeDocument/2006/relationships/hyperlink" Target="https://fbref.com/en/comps/12/2016-2017/schedule/2016-2017-La-Liga-Scores-and-Fixtures" TargetMode="External"/><Relationship Id="rId2067" Type="http://schemas.openxmlformats.org/officeDocument/2006/relationships/hyperlink" Target="https://fbref.com/en/matches/5e0a98e6/Real-Betis-Barcelona-January-12-2023-Supercopa-de-Espana" TargetMode="External"/><Relationship Id="rId2274" Type="http://schemas.openxmlformats.org/officeDocument/2006/relationships/hyperlink" Target="https://fbref.com/en/comps/12/2023-2024/schedule/2023-2024-La-Liga-Scores-and-Fixtures" TargetMode="External"/><Relationship Id="rId2481" Type="http://schemas.openxmlformats.org/officeDocument/2006/relationships/hyperlink" Target="https://fbref.com/en/players/6f51e382/Marc-Andre-ter-Stegen" TargetMode="External"/><Relationship Id="rId246" Type="http://schemas.openxmlformats.org/officeDocument/2006/relationships/hyperlink" Target="https://fbref.com/en/matches/853d4c7f/El-Clasico-Real-Madrid-Barcelona-April-23-2017-La-Liga" TargetMode="External"/><Relationship Id="rId453" Type="http://schemas.openxmlformats.org/officeDocument/2006/relationships/hyperlink" Target="https://fbref.com/en/matches/79bbc767/Espanyol-Barcelona-February-4-2018-La-Liga" TargetMode="External"/><Relationship Id="rId660" Type="http://schemas.openxmlformats.org/officeDocument/2006/relationships/hyperlink" Target="https://fbref.com/en/comps/12/2016-2017/schedule/2016-2017-La-Liga-Scores-and-Fixtures" TargetMode="External"/><Relationship Id="rId898" Type="http://schemas.openxmlformats.org/officeDocument/2006/relationships/hyperlink" Target="https://fbref.com/en/comps/12/2018-2019/schedule/2018-2019-La-Liga-Scores-and-Fixtures" TargetMode="External"/><Relationship Id="rId1083" Type="http://schemas.openxmlformats.org/officeDocument/2006/relationships/hyperlink" Target="https://fbref.com/en/comps/12/2018-2019/schedule/2018-2019-La-Liga-Scores-and-Fixtures" TargetMode="External"/><Relationship Id="rId1290" Type="http://schemas.openxmlformats.org/officeDocument/2006/relationships/hyperlink" Target="https://fbref.com/en/squads/db3b9613/2019-2020/Atletico-Madrid-Stats" TargetMode="External"/><Relationship Id="rId2134" Type="http://schemas.openxmlformats.org/officeDocument/2006/relationships/hyperlink" Target="https://fbref.com/en/comps/569/2022-2023/schedule/2022-2023-Copa-del-Rey-Scores-and-Fixtures" TargetMode="External"/><Relationship Id="rId2341" Type="http://schemas.openxmlformats.org/officeDocument/2006/relationships/hyperlink" Target="https://fbref.com/en/players/335fa267/Sergi-Roberto" TargetMode="External"/><Relationship Id="rId2579" Type="http://schemas.openxmlformats.org/officeDocument/2006/relationships/hyperlink" Target="https://fbref.com/en/comps/12/2024-2025/schedule/2024-2025-La-Liga-Scores-and-Fixtures" TargetMode="External"/><Relationship Id="rId106" Type="http://schemas.openxmlformats.org/officeDocument/2006/relationships/hyperlink" Target="https://fbref.com/en/squads/e31d1cd9/2015-2016/Real-Sociedad-Stats" TargetMode="External"/><Relationship Id="rId313" Type="http://schemas.openxmlformats.org/officeDocument/2006/relationships/hyperlink" Target="https://fbref.com/en/squads/7848bd64/2017-2018/Getafe-Stats" TargetMode="External"/><Relationship Id="rId758" Type="http://schemas.openxmlformats.org/officeDocument/2006/relationships/hyperlink" Target="https://fbref.com/en/players/5ab0ea87/Sergio-Busquets" TargetMode="External"/><Relationship Id="rId965" Type="http://schemas.openxmlformats.org/officeDocument/2006/relationships/hyperlink" Target="https://fbref.com/en/squads/2a8183b3/2018-2019/Villarreal-Stats" TargetMode="External"/><Relationship Id="rId1150" Type="http://schemas.openxmlformats.org/officeDocument/2006/relationships/hyperlink" Target="https://fbref.com/en/squads/7848bd64/2018-2019/Getafe-Stats" TargetMode="External"/><Relationship Id="rId1388" Type="http://schemas.openxmlformats.org/officeDocument/2006/relationships/hyperlink" Target="https://fbref.com/en/comps/12/2019-2020/schedule/2019-2020-La-Liga-Scores-and-Fixtures" TargetMode="External"/><Relationship Id="rId1595" Type="http://schemas.openxmlformats.org/officeDocument/2006/relationships/hyperlink" Target="https://fbref.com/en/squads/ee7c297c/2020-2021/Cadiz-Stats" TargetMode="External"/><Relationship Id="rId2439" Type="http://schemas.openxmlformats.org/officeDocument/2006/relationships/hyperlink" Target="https://fbref.com/en/comps/12/2023-2024/schedule/2023-2024-La-Liga-Scores-and-Fixtures" TargetMode="External"/><Relationship Id="rId2646" Type="http://schemas.openxmlformats.org/officeDocument/2006/relationships/hyperlink" Target="https://fbref.com/en/players/2bef2bca/Ronald-Araujo" TargetMode="External"/><Relationship Id="rId94" Type="http://schemas.openxmlformats.org/officeDocument/2006/relationships/hyperlink" Target="https://fbref.com/en/comps/12/2015-2016/schedule/2015-2016-La-Liga-Scores-and-Fixtures" TargetMode="External"/><Relationship Id="rId520" Type="http://schemas.openxmlformats.org/officeDocument/2006/relationships/hyperlink" Target="https://fbref.com/en/squads/7c6f2c78/2017-2018/Leganes-Stats" TargetMode="External"/><Relationship Id="rId618" Type="http://schemas.openxmlformats.org/officeDocument/2006/relationships/hyperlink" Target="https://fbref.com/en/comps/12/2016-2017/schedule/2016-2017-La-Liga-Scores-and-Fixtures" TargetMode="External"/><Relationship Id="rId825" Type="http://schemas.openxmlformats.org/officeDocument/2006/relationships/hyperlink" Target="https://fbref.com/en/comps/12/2015-2016/schedule/2015-2016-La-Liga-Scores-and-Fixtures" TargetMode="External"/><Relationship Id="rId1248" Type="http://schemas.openxmlformats.org/officeDocument/2006/relationships/hyperlink" Target="https://fbref.com/en/comps/8/2019-2020/schedule/2019-2020-Champions-League-Scores-and-Fixtures" TargetMode="External"/><Relationship Id="rId1455" Type="http://schemas.openxmlformats.org/officeDocument/2006/relationships/hyperlink" Target="https://fbref.com/en/squads/8d6fd021/2020-2021/Alaves-Stats" TargetMode="External"/><Relationship Id="rId1662" Type="http://schemas.openxmlformats.org/officeDocument/2006/relationships/hyperlink" Target="https://fbref.com/en/matches/ce4cd915/Valencia-Barcelona-May-2-2021-La-Liga" TargetMode="External"/><Relationship Id="rId2201" Type="http://schemas.openxmlformats.org/officeDocument/2006/relationships/hyperlink" Target="https://fbref.com/en/players/5ab0ea87/Sergio-Busquets" TargetMode="External"/><Relationship Id="rId2506" Type="http://schemas.openxmlformats.org/officeDocument/2006/relationships/hyperlink" Target="https://fbref.com/en/players/6f51e382/Marc-Andre-ter-Stegen" TargetMode="External"/><Relationship Id="rId1010" Type="http://schemas.openxmlformats.org/officeDocument/2006/relationships/hyperlink" Target="https://fbref.com/en/squads/9800b6a1/2018-2019/Levante-Stats" TargetMode="External"/><Relationship Id="rId1108" Type="http://schemas.openxmlformats.org/officeDocument/2006/relationships/hyperlink" Target="https://fbref.com/en/comps/12/2018-2019/schedule/2018-2019-La-Liga-Scores-and-Fixtures" TargetMode="External"/><Relationship Id="rId1315" Type="http://schemas.openxmlformats.org/officeDocument/2006/relationships/hyperlink" Target="https://fbref.com/en/squads/9800b6a1/2019-2020/Levante-Stats" TargetMode="External"/><Relationship Id="rId1967" Type="http://schemas.openxmlformats.org/officeDocument/2006/relationships/hyperlink" Target="https://fbref.com/en/matches/7952eab7/Sevilla-Barcelona-September-3-2022-La-Liga" TargetMode="External"/><Relationship Id="rId2713" Type="http://schemas.openxmlformats.org/officeDocument/2006/relationships/hyperlink" Target="https://fbref.com/en/comps/12/2024-2025/schedule/2024-2025-La-Liga-Scores-and-Fixtures" TargetMode="External"/><Relationship Id="rId1522" Type="http://schemas.openxmlformats.org/officeDocument/2006/relationships/hyperlink" Target="https://fbref.com/en/matches/200fff0a/Huesca-Barcelona-January-3-2021-La-Liga" TargetMode="External"/><Relationship Id="rId21" Type="http://schemas.openxmlformats.org/officeDocument/2006/relationships/hyperlink" Target="https://fbref.com/en/comps/12/2015-2016/schedule/2015-2016-La-Liga-Scores-and-Fixtures" TargetMode="External"/><Relationship Id="rId2089" Type="http://schemas.openxmlformats.org/officeDocument/2006/relationships/hyperlink" Target="https://fbref.com/en/comps/569/2022-2023/schedule/2022-2023-Copa-del-Rey-Scores-and-Fixtures" TargetMode="External"/><Relationship Id="rId2296" Type="http://schemas.openxmlformats.org/officeDocument/2006/relationships/hyperlink" Target="https://fbref.com/en/players/6f51e382/Marc-Andre-ter-Stegen" TargetMode="External"/><Relationship Id="rId268" Type="http://schemas.openxmlformats.org/officeDocument/2006/relationships/hyperlink" Target="https://fbref.com/en/comps/12/2016-2017/schedule/2016-2017-La-Liga-Scores-and-Fixtures" TargetMode="External"/><Relationship Id="rId475" Type="http://schemas.openxmlformats.org/officeDocument/2006/relationships/hyperlink" Target="https://fbref.com/en/squads/cff3d9bb/2017-2018/Chelsea-Stats" TargetMode="External"/><Relationship Id="rId682" Type="http://schemas.openxmlformats.org/officeDocument/2006/relationships/hyperlink" Target="https://fbref.com/en/comps/569/2016-2017/schedule/2016-2017-Copa-del-Rey-Scores-and-Fixtures" TargetMode="External"/><Relationship Id="rId2156" Type="http://schemas.openxmlformats.org/officeDocument/2006/relationships/hyperlink" Target="https://fbref.com/en/players/335fa267/Sergi-Roberto" TargetMode="External"/><Relationship Id="rId2363" Type="http://schemas.openxmlformats.org/officeDocument/2006/relationships/hyperlink" Target="https://fbref.com/en/comps/12/2023-2024/schedule/2023-2024-La-Liga-Scores-and-Fixtures" TargetMode="External"/><Relationship Id="rId2570" Type="http://schemas.openxmlformats.org/officeDocument/2006/relationships/hyperlink" Target="https://fbref.com/en/squads/f25da7fb/2024-2025/Celta-Vigo-Stats" TargetMode="External"/><Relationship Id="rId128" Type="http://schemas.openxmlformats.org/officeDocument/2006/relationships/hyperlink" Target="https://fbref.com/en/comps/12/2015-2016/schedule/2015-2016-La-Liga-Scores-and-Fixtures" TargetMode="External"/><Relationship Id="rId335" Type="http://schemas.openxmlformats.org/officeDocument/2006/relationships/hyperlink" Target="https://fbref.com/en/matches/cda3fc16/Atletico-Madrid-Barcelona-October-14-2017-La-Liga" TargetMode="External"/><Relationship Id="rId542" Type="http://schemas.openxmlformats.org/officeDocument/2006/relationships/hyperlink" Target="https://fbref.com/en/comps/12/2017-2018/schedule/2017-2018-La-Liga-Scores-and-Fixtures" TargetMode="External"/><Relationship Id="rId1172" Type="http://schemas.openxmlformats.org/officeDocument/2006/relationships/hyperlink" Target="https://fbref.com/en/matches/449e376d/Osasuna-Barcelona-August-31-2019-La-Liga" TargetMode="External"/><Relationship Id="rId2016" Type="http://schemas.openxmlformats.org/officeDocument/2006/relationships/hyperlink" Target="https://fbref.com/en/players/5ab0ea87/Sergio-Busquets" TargetMode="External"/><Relationship Id="rId2223" Type="http://schemas.openxmlformats.org/officeDocument/2006/relationships/hyperlink" Target="https://fbref.com/en/comps/12/2023-2024/schedule/2023-2024-La-Liga-Scores-and-Fixtures" TargetMode="External"/><Relationship Id="rId2430" Type="http://schemas.openxmlformats.org/officeDocument/2006/relationships/hyperlink" Target="https://fbref.com/en/squads/0049d422/2023-2024/Las-Palmas-Stats" TargetMode="External"/><Relationship Id="rId402" Type="http://schemas.openxmlformats.org/officeDocument/2006/relationships/hyperlink" Target="https://fbref.com/en/players/d70ce98e/Lionel-Messi" TargetMode="External"/><Relationship Id="rId1032" Type="http://schemas.openxmlformats.org/officeDocument/2006/relationships/hyperlink" Target="https://fbref.com/en/matches/2cb199b0/Barcelona-Valencia-February-2-2019-La-Liga" TargetMode="External"/><Relationship Id="rId1989" Type="http://schemas.openxmlformats.org/officeDocument/2006/relationships/hyperlink" Target="https://fbref.com/en/comps/12/2022-2023/schedule/2022-2023-La-Liga-Scores-and-Fixtures" TargetMode="External"/><Relationship Id="rId1849" Type="http://schemas.openxmlformats.org/officeDocument/2006/relationships/hyperlink" Target="https://fbref.com/en/comps/19/2021-2022/schedule/2021-2022-Europa-League-Scores-and-Fixtures" TargetMode="External"/><Relationship Id="rId192" Type="http://schemas.openxmlformats.org/officeDocument/2006/relationships/hyperlink" Target="https://fbref.com/en/comps/12/2015-2016/schedule/2015-2016-La-Liga-Scores-and-Fixtures" TargetMode="External"/><Relationship Id="rId1709" Type="http://schemas.openxmlformats.org/officeDocument/2006/relationships/hyperlink" Target="https://fbref.com/en/comps/12/2021-2022/schedule/2021-2022-La-Liga-Scores-and-Fixtures" TargetMode="External"/><Relationship Id="rId1916" Type="http://schemas.openxmlformats.org/officeDocument/2006/relationships/hyperlink" Target="https://fbref.com/en/players/5ab0ea87/Sergio-Busquets" TargetMode="External"/><Relationship Id="rId2080" Type="http://schemas.openxmlformats.org/officeDocument/2006/relationships/hyperlink" Target="https://fbref.com/en/squads/5fd2cd83/2022-2023/AD-Ceuta-FC-Stats" TargetMode="External"/><Relationship Id="rId869" Type="http://schemas.openxmlformats.org/officeDocument/2006/relationships/hyperlink" Target="https://fbref.com/en/comps/12/2018-2019/schedule/2018-2019-La-Liga-Scores-and-Fixtures" TargetMode="External"/><Relationship Id="rId1499" Type="http://schemas.openxmlformats.org/officeDocument/2006/relationships/hyperlink" Target="https://fbref.com/en/comps/12/2020-2021/schedule/2020-2021-La-Liga-Scores-and-Fixtures" TargetMode="External"/><Relationship Id="rId729" Type="http://schemas.openxmlformats.org/officeDocument/2006/relationships/hyperlink" Target="https://fbref.com/en/squads/ad2be733/2016-2017/Sevilla-Stats" TargetMode="External"/><Relationship Id="rId1359" Type="http://schemas.openxmlformats.org/officeDocument/2006/relationships/hyperlink" Target="https://fbref.com/en/comps/12/2019-2020/schedule/2019-2020-La-Liga-Scores-and-Fixtures" TargetMode="External"/><Relationship Id="rId2757" Type="http://schemas.openxmlformats.org/officeDocument/2006/relationships/hyperlink" Target="https://fbref.com/en/matches/ff6aaaa9/Internazionale-Barcelona-May-6-2025-Champions-League" TargetMode="External"/><Relationship Id="rId936" Type="http://schemas.openxmlformats.org/officeDocument/2006/relationships/hyperlink" Target="https://fbref.com/en/players/12c50af5/Denis-Suarez" TargetMode="External"/><Relationship Id="rId1219" Type="http://schemas.openxmlformats.org/officeDocument/2006/relationships/hyperlink" Target="https://fbref.com/en/comps/8/2019-2020/schedule/2019-2020-Champions-League-Scores-and-Fixtures" TargetMode="External"/><Relationship Id="rId1566" Type="http://schemas.openxmlformats.org/officeDocument/2006/relationships/hyperlink" Target="https://fbref.com/en/players/d70ce98e/Lionel-Messi" TargetMode="External"/><Relationship Id="rId1773" Type="http://schemas.openxmlformats.org/officeDocument/2006/relationships/hyperlink" Target="https://fbref.com/en/comps/8/2021-2022/schedule/2021-2022-Champions-League-Scores-and-Fixtures" TargetMode="External"/><Relationship Id="rId1980" Type="http://schemas.openxmlformats.org/officeDocument/2006/relationships/hyperlink" Target="https://fbref.com/en/squads/ee7c297c/2022-2023/Cadiz-Stats" TargetMode="External"/><Relationship Id="rId2617" Type="http://schemas.openxmlformats.org/officeDocument/2006/relationships/hyperlink" Target="https://fbref.com/en/matches/0c126206/El-Clasico-Real-Madrid-Barcelona-January-12-2025-Supercopa-de-Espana" TargetMode="External"/><Relationship Id="rId65" Type="http://schemas.openxmlformats.org/officeDocument/2006/relationships/hyperlink" Target="https://fbref.com/en/comps/8/2015-2016/schedule/2015-2016-Champions-League-Scores-and-Fixtures" TargetMode="External"/><Relationship Id="rId1426" Type="http://schemas.openxmlformats.org/officeDocument/2006/relationships/hyperlink" Target="https://fbref.com/en/players/d70ce98e/Lionel-Messi" TargetMode="External"/><Relationship Id="rId1633" Type="http://schemas.openxmlformats.org/officeDocument/2006/relationships/hyperlink" Target="https://fbref.com/en/comps/12/2020-2021/schedule/2020-2021-La-Liga-Scores-and-Fixtures" TargetMode="External"/><Relationship Id="rId1840" Type="http://schemas.openxmlformats.org/officeDocument/2006/relationships/hyperlink" Target="https://fbref.com/en/squads/db3b9613/2021-2022/Atletico-Madrid-Stats" TargetMode="External"/><Relationship Id="rId1700" Type="http://schemas.openxmlformats.org/officeDocument/2006/relationships/hyperlink" Target="https://fbref.com/en/squads/7848bd64/2021-2022/Getafe-Stats" TargetMode="External"/><Relationship Id="rId379" Type="http://schemas.openxmlformats.org/officeDocument/2006/relationships/hyperlink" Target="https://fbref.com/en/matches/d70a0109/Valencia-Barcelona-November-26-2017-La-Liga" TargetMode="External"/><Relationship Id="rId586" Type="http://schemas.openxmlformats.org/officeDocument/2006/relationships/hyperlink" Target="https://fbref.com/en/players/5ab0ea87/Sergio-Busquets" TargetMode="External"/><Relationship Id="rId793" Type="http://schemas.openxmlformats.org/officeDocument/2006/relationships/hyperlink" Target="https://fbref.com/en/players/d70ce98e/Lionel-Messi" TargetMode="External"/><Relationship Id="rId2267" Type="http://schemas.openxmlformats.org/officeDocument/2006/relationships/hyperlink" Target="https://fbref.com/en/matches/e2ce9278/Granada-Barcelona-October-8-2023-La-Liga" TargetMode="External"/><Relationship Id="rId2474" Type="http://schemas.openxmlformats.org/officeDocument/2006/relationships/hyperlink" Target="https://fbref.com/en/comps/12/2023-2024/schedule/2023-2024-La-Liga-Scores-and-Fixtures" TargetMode="External"/><Relationship Id="rId2681" Type="http://schemas.openxmlformats.org/officeDocument/2006/relationships/hyperlink" Target="https://fbref.com/en/players/2bef2bca/Ronald-Araujo" TargetMode="External"/><Relationship Id="rId239" Type="http://schemas.openxmlformats.org/officeDocument/2006/relationships/hyperlink" Target="https://fbref.com/en/squads/53a2f082/2015-2016/Real-Madrid-Stats" TargetMode="External"/><Relationship Id="rId446" Type="http://schemas.openxmlformats.org/officeDocument/2006/relationships/hyperlink" Target="https://fbref.com/en/comps/12/2017-2018/schedule/2017-2018-La-Liga-Scores-and-Fixtures" TargetMode="External"/><Relationship Id="rId653" Type="http://schemas.openxmlformats.org/officeDocument/2006/relationships/hyperlink" Target="https://fbref.com/en/matches/ffc2ea2a/Real-Betis-Barcelona-January-29-2017-La-Liga" TargetMode="External"/><Relationship Id="rId1076" Type="http://schemas.openxmlformats.org/officeDocument/2006/relationships/hyperlink" Target="https://fbref.com/en/players/d70ce98e/Lionel-Messi" TargetMode="External"/><Relationship Id="rId1283" Type="http://schemas.openxmlformats.org/officeDocument/2006/relationships/hyperlink" Target="https://fbref.com/en/comps/12/2019-2020/schedule/2019-2020-La-Liga-Scores-and-Fixtures" TargetMode="External"/><Relationship Id="rId1490" Type="http://schemas.openxmlformats.org/officeDocument/2006/relationships/hyperlink" Target="https://fbref.com/en/squads/ee7c297c/2020-2021/Cadiz-Stats" TargetMode="External"/><Relationship Id="rId2127" Type="http://schemas.openxmlformats.org/officeDocument/2006/relationships/hyperlink" Target="https://fbref.com/en/matches/47134469/Almeria-Barcelona-February-26-2023-La-Liga" TargetMode="External"/><Relationship Id="rId2334" Type="http://schemas.openxmlformats.org/officeDocument/2006/relationships/hyperlink" Target="https://fbref.com/en/comps/12/2023-2024/schedule/2023-2024-La-Liga-Scores-and-Fixtures" TargetMode="External"/><Relationship Id="rId306" Type="http://schemas.openxmlformats.org/officeDocument/2006/relationships/hyperlink" Target="https://fbref.com/en/comps/8/2017-2018/schedule/2017-2018-Champions-League-Scores-and-Fixtures" TargetMode="External"/><Relationship Id="rId860" Type="http://schemas.openxmlformats.org/officeDocument/2006/relationships/hyperlink" Target="https://fbref.com/en/comps/8/2015-2016/schedule/2015-2016-Champions-League-Scores-and-Fixtures" TargetMode="External"/><Relationship Id="rId1143" Type="http://schemas.openxmlformats.org/officeDocument/2006/relationships/hyperlink" Target="https://fbref.com/en/comps/8/2018-2019/schedule/2018-2019-Champions-League-Scores-and-Fixtures" TargetMode="External"/><Relationship Id="rId2541" Type="http://schemas.openxmlformats.org/officeDocument/2006/relationships/hyperlink" Target="https://fbref.com/en/players/3423f250/Raphinha" TargetMode="External"/><Relationship Id="rId513" Type="http://schemas.openxmlformats.org/officeDocument/2006/relationships/hyperlink" Target="https://fbref.com/en/comps/8/2017-2018/schedule/2017-2018-Champions-League-Scores-and-Fixtures" TargetMode="External"/><Relationship Id="rId720" Type="http://schemas.openxmlformats.org/officeDocument/2006/relationships/hyperlink" Target="https://fbref.com/en/comps/8/2016-2017/schedule/2016-2017-Champions-League-Scores-and-Fixtures" TargetMode="External"/><Relationship Id="rId1350" Type="http://schemas.openxmlformats.org/officeDocument/2006/relationships/hyperlink" Target="https://fbref.com/en/squads/e31d1cd9/2019-2020/Real-Sociedad-Stats" TargetMode="External"/><Relationship Id="rId2401" Type="http://schemas.openxmlformats.org/officeDocument/2006/relationships/hyperlink" Target="https://fbref.com/en/players/6f51e382/Marc-Andre-ter-Stegen" TargetMode="External"/><Relationship Id="rId1003" Type="http://schemas.openxmlformats.org/officeDocument/2006/relationships/hyperlink" Target="https://fbref.com/en/comps/12/2018-2019/schedule/2018-2019-La-Liga-Scores-and-Fixtures" TargetMode="External"/><Relationship Id="rId1210" Type="http://schemas.openxmlformats.org/officeDocument/2006/relationships/hyperlink" Target="https://fbref.com/en/squads/ad2be733/2019-2020/Sevilla-Stats" TargetMode="External"/><Relationship Id="rId2191" Type="http://schemas.openxmlformats.org/officeDocument/2006/relationships/hyperlink" Target="https://fbref.com/en/players/5ab0ea87/Sergio-Busquets" TargetMode="External"/><Relationship Id="rId163" Type="http://schemas.openxmlformats.org/officeDocument/2006/relationships/hyperlink" Target="https://fbref.com/en/players/cfd65a29/Andres-Iniesta" TargetMode="External"/><Relationship Id="rId370" Type="http://schemas.openxmlformats.org/officeDocument/2006/relationships/hyperlink" Target="https://fbref.com/en/comps/12/2017-2018/schedule/2017-2018-La-Liga-Scores-and-Fixtures" TargetMode="External"/><Relationship Id="rId2051" Type="http://schemas.openxmlformats.org/officeDocument/2006/relationships/hyperlink" Target="https://fbref.com/en/players/5ab0ea87/Sergio-Busquets" TargetMode="External"/><Relationship Id="rId230" Type="http://schemas.openxmlformats.org/officeDocument/2006/relationships/hyperlink" Target="https://fbref.com/en/players/cfd65a29/Andres-Iniesta" TargetMode="External"/><Relationship Id="rId1677" Type="http://schemas.openxmlformats.org/officeDocument/2006/relationships/hyperlink" Target="https://fbref.com/en/matches/da47580f/Barcelona-Celta-Vigo-May-16-2021-La-Liga" TargetMode="External"/><Relationship Id="rId1884" Type="http://schemas.openxmlformats.org/officeDocument/2006/relationships/hyperlink" Target="https://fbref.com/en/comps/19/2021-2022/schedule/2021-2022-Europa-League-Scores-and-Fixtures" TargetMode="External"/><Relationship Id="rId2728" Type="http://schemas.openxmlformats.org/officeDocument/2006/relationships/hyperlink" Target="https://fbref.com/en/comps/8/2024-2025/schedule/2024-2025-Champions-League-Scores-and-Fixtures" TargetMode="External"/><Relationship Id="rId907" Type="http://schemas.openxmlformats.org/officeDocument/2006/relationships/hyperlink" Target="https://fbref.com/en/matches/8194631d/Tottenham-Hotspur-Barcelona-October-3-2018-Champions-League" TargetMode="External"/><Relationship Id="rId1537" Type="http://schemas.openxmlformats.org/officeDocument/2006/relationships/hyperlink" Target="https://fbref.com/en/matches/7c24477f/Real-Sociedad-Barcelona-January-13-2021-Supercopa-de-Espana" TargetMode="External"/><Relationship Id="rId1744" Type="http://schemas.openxmlformats.org/officeDocument/2006/relationships/hyperlink" Target="https://fbref.com/en/comps/12/2021-2022/schedule/2021-2022-La-Liga-Scores-and-Fixtures" TargetMode="External"/><Relationship Id="rId1951" Type="http://schemas.openxmlformats.org/officeDocument/2006/relationships/hyperlink" Target="https://fbref.com/en/players/5ab0ea87/Sergio-Busquets" TargetMode="External"/><Relationship Id="rId36" Type="http://schemas.openxmlformats.org/officeDocument/2006/relationships/hyperlink" Target="https://fbref.com/en/comps/12/2015-2016/schedule/2015-2016-La-Liga-Scores-and-Fixtures" TargetMode="External"/><Relationship Id="rId1604" Type="http://schemas.openxmlformats.org/officeDocument/2006/relationships/hyperlink" Target="https://fbref.com/en/comps/12/2020-2021/schedule/2020-2021-La-Liga-Scores-and-Fixtures" TargetMode="External"/><Relationship Id="rId1811" Type="http://schemas.openxmlformats.org/officeDocument/2006/relationships/hyperlink" Target="https://fbref.com/en/players/adfc9123/Gerard-Pique" TargetMode="External"/><Relationship Id="rId697" Type="http://schemas.openxmlformats.org/officeDocument/2006/relationships/hyperlink" Target="https://fbref.com/en/comps/12/2016-2017/schedule/2016-2017-La-Liga-Scores-and-Fixtures" TargetMode="External"/><Relationship Id="rId2378" Type="http://schemas.openxmlformats.org/officeDocument/2006/relationships/hyperlink" Target="https://fbref.com/en/comps/12/2023-2024/schedule/2023-2024-La-Liga-Scores-and-Fixtures" TargetMode="External"/><Relationship Id="rId1187" Type="http://schemas.openxmlformats.org/officeDocument/2006/relationships/hyperlink" Target="https://fbref.com/en/matches/244f79cf/Granada-Barcelona-September-21-2019-La-Liga" TargetMode="External"/><Relationship Id="rId2585" Type="http://schemas.openxmlformats.org/officeDocument/2006/relationships/hyperlink" Target="https://fbref.com/en/squads/2aa12281/2024-2025/Mallorca-Stats" TargetMode="External"/><Relationship Id="rId557" Type="http://schemas.openxmlformats.org/officeDocument/2006/relationships/hyperlink" Target="https://fbref.com/en/comps/12/2017-2018/schedule/2017-2018-La-Liga-Scores-and-Fixtures" TargetMode="External"/><Relationship Id="rId764" Type="http://schemas.openxmlformats.org/officeDocument/2006/relationships/hyperlink" Target="https://fbref.com/en/squads/32f3ee20/2016-2017/Monchengladbach-Stats" TargetMode="External"/><Relationship Id="rId971" Type="http://schemas.openxmlformats.org/officeDocument/2006/relationships/hyperlink" Target="https://fbref.com/en/players/89f951b5/Ivan-Rakitic" TargetMode="External"/><Relationship Id="rId1394" Type="http://schemas.openxmlformats.org/officeDocument/2006/relationships/hyperlink" Target="https://fbref.com/en/comps/12/2019-2020/schedule/2019-2020-La-Liga-Scores-and-Fixtures" TargetMode="External"/><Relationship Id="rId2238" Type="http://schemas.openxmlformats.org/officeDocument/2006/relationships/hyperlink" Target="https://fbref.com/en/comps/12/2023-2024/schedule/2023-2024-La-Liga-Scores-and-Fixtures" TargetMode="External"/><Relationship Id="rId2445" Type="http://schemas.openxmlformats.org/officeDocument/2006/relationships/hyperlink" Target="https://fbref.com/en/squads/e2d8892c/2023-2024/Paris-Saint-Germain-Stats" TargetMode="External"/><Relationship Id="rId2652" Type="http://schemas.openxmlformats.org/officeDocument/2006/relationships/hyperlink" Target="https://fbref.com/en/matches/473eba51/Valencia-Barcelona-February-6-2025-Copa-del-Rey" TargetMode="External"/><Relationship Id="rId417" Type="http://schemas.openxmlformats.org/officeDocument/2006/relationships/hyperlink" Target="https://fbref.com/en/matches/c55a6760/Barcelona-Levante-January-7-2018-La-Liga" TargetMode="External"/><Relationship Id="rId624" Type="http://schemas.openxmlformats.org/officeDocument/2006/relationships/hyperlink" Target="https://fbref.com/en/comps/12/2016-2017/schedule/2016-2017-La-Liga-Scores-and-Fixtures" TargetMode="External"/><Relationship Id="rId831" Type="http://schemas.openxmlformats.org/officeDocument/2006/relationships/hyperlink" Target="https://fbref.com/en/matches/b5e9cec0/Real-Betis-Barcelona-April-30-2016-La-Liga" TargetMode="External"/><Relationship Id="rId1047" Type="http://schemas.openxmlformats.org/officeDocument/2006/relationships/hyperlink" Target="https://fbref.com/en/matches/df8fbe37/Barcelona-Valladolid-February-16-2019-La-Liga" TargetMode="External"/><Relationship Id="rId1254" Type="http://schemas.openxmlformats.org/officeDocument/2006/relationships/hyperlink" Target="https://fbref.com/en/comps/12/2019-2020/schedule/2019-2020-La-Liga-Scores-and-Fixtures" TargetMode="External"/><Relationship Id="rId1461" Type="http://schemas.openxmlformats.org/officeDocument/2006/relationships/hyperlink" Target="https://fbref.com/en/players/d70ce98e/Lionel-Messi" TargetMode="External"/><Relationship Id="rId2305" Type="http://schemas.openxmlformats.org/officeDocument/2006/relationships/hyperlink" Target="https://fbref.com/en/squads/98e8af82/2023-2024/Rayo-Vallecano-Stats" TargetMode="External"/><Relationship Id="rId2512" Type="http://schemas.openxmlformats.org/officeDocument/2006/relationships/hyperlink" Target="https://fbref.com/en/matches/79c38937/Villarreal-Barcelona-September-22-2024-La-Liga" TargetMode="External"/><Relationship Id="rId1114" Type="http://schemas.openxmlformats.org/officeDocument/2006/relationships/hyperlink" Target="https://fbref.com/en/comps/8/2018-2019/schedule/2018-2019-Champions-League-Scores-and-Fixtures" TargetMode="External"/><Relationship Id="rId1321" Type="http://schemas.openxmlformats.org/officeDocument/2006/relationships/hyperlink" Target="https://fbref.com/en/players/d70ce98e/Lionel-Messi" TargetMode="External"/><Relationship Id="rId2095" Type="http://schemas.openxmlformats.org/officeDocument/2006/relationships/hyperlink" Target="https://fbref.com/en/squads/9024a00a/2022-2023/Girona-Stats" TargetMode="External"/><Relationship Id="rId274" Type="http://schemas.openxmlformats.org/officeDocument/2006/relationships/hyperlink" Target="https://fbref.com/en/squads/bea5c710/2016-2017/Eibar-Stats" TargetMode="External"/><Relationship Id="rId481" Type="http://schemas.openxmlformats.org/officeDocument/2006/relationships/hyperlink" Target="https://fbref.com/en/players/d70ce98e/Lionel-Messi" TargetMode="External"/><Relationship Id="rId2162" Type="http://schemas.openxmlformats.org/officeDocument/2006/relationships/hyperlink" Target="https://fbref.com/en/matches/495ec163/Barcelona-Girona-April-10-2023-La-Liga" TargetMode="External"/><Relationship Id="rId134" Type="http://schemas.openxmlformats.org/officeDocument/2006/relationships/hyperlink" Target="https://fbref.com/en/comps/12/2015-2016/schedule/2015-2016-La-Liga-Scores-and-Fixtures" TargetMode="External"/><Relationship Id="rId341" Type="http://schemas.openxmlformats.org/officeDocument/2006/relationships/hyperlink" Target="https://fbref.com/en/comps/8/2017-2018/schedule/2017-2018-Champions-League-Scores-and-Fixtures" TargetMode="External"/><Relationship Id="rId2022" Type="http://schemas.openxmlformats.org/officeDocument/2006/relationships/hyperlink" Target="https://fbref.com/en/matches/2fb55ba0/Barcelona-Athletic-Club-October-23-2022-La-Liga" TargetMode="External"/><Relationship Id="rId201" Type="http://schemas.openxmlformats.org/officeDocument/2006/relationships/hyperlink" Target="https://fbref.com/en/matches/b045230d/Arsenal-Barcelona-February-23-2016-Champions-League" TargetMode="External"/><Relationship Id="rId1788" Type="http://schemas.openxmlformats.org/officeDocument/2006/relationships/hyperlink" Target="https://fbref.com/en/comps/8/2021-2022/schedule/2021-2022-Champions-League-Scores-and-Fixtures" TargetMode="External"/><Relationship Id="rId1995" Type="http://schemas.openxmlformats.org/officeDocument/2006/relationships/hyperlink" Target="https://fbref.com/en/squads/2aa12281/2022-2023/Mallorca-Stats" TargetMode="External"/><Relationship Id="rId1648" Type="http://schemas.openxmlformats.org/officeDocument/2006/relationships/hyperlink" Target="https://fbref.com/en/comps/12/2020-2021/schedule/2020-2021-La-Liga-Scores-and-Fixtures" TargetMode="External"/><Relationship Id="rId1508" Type="http://schemas.openxmlformats.org/officeDocument/2006/relationships/hyperlink" Target="https://fbref.com/en/comps/12/2020-2021/schedule/2020-2021-La-Liga-Scores-and-Fixtures" TargetMode="External"/><Relationship Id="rId1855" Type="http://schemas.openxmlformats.org/officeDocument/2006/relationships/hyperlink" Target="https://fbref.com/en/squads/dcc91a7b/2021-2022/Valencia-Stats" TargetMode="External"/><Relationship Id="rId1715" Type="http://schemas.openxmlformats.org/officeDocument/2006/relationships/hyperlink" Target="https://fbref.com/en/squads/ee7c297c/2021-2022/Cadiz-Stats" TargetMode="External"/><Relationship Id="rId1922" Type="http://schemas.openxmlformats.org/officeDocument/2006/relationships/hyperlink" Target="https://fbref.com/en/matches/82dd9d2e/Barcelona-Rayo-Vallecano-April-24-2022-La-Liga" TargetMode="External"/><Relationship Id="rId2489" Type="http://schemas.openxmlformats.org/officeDocument/2006/relationships/hyperlink" Target="https://fbref.com/en/comps/12/2024-2025/schedule/2024-2025-La-Liga-Scores-and-Fixtures" TargetMode="External"/><Relationship Id="rId2696" Type="http://schemas.openxmlformats.org/officeDocument/2006/relationships/hyperlink" Target="https://fbref.com/en/players/3423f250/Raphinha" TargetMode="External"/><Relationship Id="rId668" Type="http://schemas.openxmlformats.org/officeDocument/2006/relationships/hyperlink" Target="https://fbref.com/en/squads/0049d422/2016-2017/Las-Palmas-Stats" TargetMode="External"/><Relationship Id="rId875" Type="http://schemas.openxmlformats.org/officeDocument/2006/relationships/hyperlink" Target="https://fbref.com/en/squads/17859612/2018-2019/Valladolid-Stats" TargetMode="External"/><Relationship Id="rId1298" Type="http://schemas.openxmlformats.org/officeDocument/2006/relationships/hyperlink" Target="https://fbref.com/en/comps/569/2019-2020/schedule/2019-2020-Copa-del-Rey-Scores-and-Fixtures" TargetMode="External"/><Relationship Id="rId2349" Type="http://schemas.openxmlformats.org/officeDocument/2006/relationships/hyperlink" Target="https://fbref.com/en/comps/646/2023-2024/schedule/2024-Supercopa-de-Espana-Scores-and-Fixtures" TargetMode="External"/><Relationship Id="rId2556" Type="http://schemas.openxmlformats.org/officeDocument/2006/relationships/hyperlink" Target="https://fbref.com/en/players/3423f250/Raphinha" TargetMode="External"/><Relationship Id="rId2763" Type="http://schemas.openxmlformats.org/officeDocument/2006/relationships/hyperlink" Target="https://fbref.com/en/comps/12/2024-2025/schedule/2024-2025-La-Liga-Scores-and-Fixtures" TargetMode="External"/><Relationship Id="rId528" Type="http://schemas.openxmlformats.org/officeDocument/2006/relationships/hyperlink" Target="https://fbref.com/en/comps/12/2017-2018/schedule/2017-2018-La-Liga-Scores-and-Fixtures" TargetMode="External"/><Relationship Id="rId735" Type="http://schemas.openxmlformats.org/officeDocument/2006/relationships/hyperlink" Target="https://fbref.com/en/comps/8/2016-2017/schedule/2016-2017-Champions-League-Scores-and-Fixtures" TargetMode="External"/><Relationship Id="rId942" Type="http://schemas.openxmlformats.org/officeDocument/2006/relationships/hyperlink" Target="https://fbref.com/en/matches/e7f6f61a/Internazionale-Barcelona-November-6-2018-Champions-League" TargetMode="External"/><Relationship Id="rId1158" Type="http://schemas.openxmlformats.org/officeDocument/2006/relationships/hyperlink" Target="https://fbref.com/en/comps/569/2018-2019/schedule/2018-2019-Copa-del-Rey-Scores-and-Fixtures" TargetMode="External"/><Relationship Id="rId1365" Type="http://schemas.openxmlformats.org/officeDocument/2006/relationships/hyperlink" Target="https://fbref.com/en/squads/ad2be733/2019-2020/Sevilla-Stats" TargetMode="External"/><Relationship Id="rId1572" Type="http://schemas.openxmlformats.org/officeDocument/2006/relationships/hyperlink" Target="https://fbref.com/en/matches/36d21ebb/Real-Betis-Barcelona-February-7-2021-La-Liga" TargetMode="External"/><Relationship Id="rId2209" Type="http://schemas.openxmlformats.org/officeDocument/2006/relationships/hyperlink" Target="https://fbref.com/en/comps/12/2022-2023/schedule/2022-2023-La-Liga-Scores-and-Fixtures" TargetMode="External"/><Relationship Id="rId2416" Type="http://schemas.openxmlformats.org/officeDocument/2006/relationships/hyperlink" Target="https://fbref.com/en/players/6f51e382/Marc-Andre-ter-Stegen" TargetMode="External"/><Relationship Id="rId2623" Type="http://schemas.openxmlformats.org/officeDocument/2006/relationships/hyperlink" Target="https://fbref.com/en/comps/569/2024-2025/schedule/2024-2025-Copa-del-Rey-Scores-and-Fixtures" TargetMode="External"/><Relationship Id="rId1018" Type="http://schemas.openxmlformats.org/officeDocument/2006/relationships/hyperlink" Target="https://fbref.com/en/comps/569/2018-2019/schedule/2018-2019-Copa-del-Rey-Scores-and-Fixtures" TargetMode="External"/><Relationship Id="rId1225" Type="http://schemas.openxmlformats.org/officeDocument/2006/relationships/hyperlink" Target="https://fbref.com/en/squads/17859612/2019-2020/Valladolid-Stats" TargetMode="External"/><Relationship Id="rId1432" Type="http://schemas.openxmlformats.org/officeDocument/2006/relationships/hyperlink" Target="https://fbref.com/en/matches/ffc25afd/Getafe-Barcelona-October-17-2020-La-Liga" TargetMode="External"/><Relationship Id="rId71" Type="http://schemas.openxmlformats.org/officeDocument/2006/relationships/hyperlink" Target="https://fbref.com/en/comps/12/2015-2016/schedule/2015-2016-La-Liga-Scores-and-Fixtures" TargetMode="External"/><Relationship Id="rId802" Type="http://schemas.openxmlformats.org/officeDocument/2006/relationships/hyperlink" Target="https://fbref.com/en/matches/4dbbaae4/Barcelona-Real-Betis-August-20-2016-La-Liga" TargetMode="External"/><Relationship Id="rId178" Type="http://schemas.openxmlformats.org/officeDocument/2006/relationships/hyperlink" Target="https://fbref.com/en/comps/12/2015-2016/schedule/2015-2016-La-Liga-Scores-and-Fixtures" TargetMode="External"/><Relationship Id="rId385" Type="http://schemas.openxmlformats.org/officeDocument/2006/relationships/hyperlink" Target="https://fbref.com/en/comps/569/2017-2018/schedule/2017-2018-Copa-del-Rey-Scores-and-Fixtures" TargetMode="External"/><Relationship Id="rId592" Type="http://schemas.openxmlformats.org/officeDocument/2006/relationships/hyperlink" Target="https://fbref.com/en/squads/dcc91a7b/2016-2017/Valencia-Stats" TargetMode="External"/><Relationship Id="rId2066" Type="http://schemas.openxmlformats.org/officeDocument/2006/relationships/hyperlink" Target="https://fbref.com/en/players/5ab0ea87/Sergio-Busquets" TargetMode="External"/><Relationship Id="rId2273" Type="http://schemas.openxmlformats.org/officeDocument/2006/relationships/hyperlink" Target="https://fbref.com/en/comps/12/2023-2024/schedule/2023-2024-La-Liga-Scores-and-Fixtures" TargetMode="External"/><Relationship Id="rId2480" Type="http://schemas.openxmlformats.org/officeDocument/2006/relationships/hyperlink" Target="https://fbref.com/en/squads/ad2be733/2023-2024/Sevilla-Stats" TargetMode="External"/><Relationship Id="rId245" Type="http://schemas.openxmlformats.org/officeDocument/2006/relationships/hyperlink" Target="https://fbref.com/en/players/cfd65a29/Andres-Iniesta" TargetMode="External"/><Relationship Id="rId452" Type="http://schemas.openxmlformats.org/officeDocument/2006/relationships/hyperlink" Target="https://fbref.com/en/squads/dcc91a7b/2017-2018/Valencia-Stats" TargetMode="External"/><Relationship Id="rId1082" Type="http://schemas.openxmlformats.org/officeDocument/2006/relationships/hyperlink" Target="https://fbref.com/en/matches/c59ccf5a/Real-Betis-Barcelona-March-17-2019-La-Liga" TargetMode="External"/><Relationship Id="rId2133" Type="http://schemas.openxmlformats.org/officeDocument/2006/relationships/hyperlink" Target="https://fbref.com/en/comps/569/2022-2023/schedule/2022-2023-Copa-del-Rey-Scores-and-Fixtures" TargetMode="External"/><Relationship Id="rId2340" Type="http://schemas.openxmlformats.org/officeDocument/2006/relationships/hyperlink" Target="https://fbref.com/en/squads/0049d422/2023-2024/Las-Palmas-Stats" TargetMode="External"/><Relationship Id="rId105" Type="http://schemas.openxmlformats.org/officeDocument/2006/relationships/hyperlink" Target="https://fbref.com/en/comps/12/2015-2016/schedule/2015-2016-La-Liga-Scores-and-Fixtures" TargetMode="External"/><Relationship Id="rId312" Type="http://schemas.openxmlformats.org/officeDocument/2006/relationships/hyperlink" Target="https://fbref.com/en/comps/12/2017-2018/schedule/2017-2018-La-Liga-Scores-and-Fixtures" TargetMode="External"/><Relationship Id="rId2200" Type="http://schemas.openxmlformats.org/officeDocument/2006/relationships/hyperlink" Target="https://fbref.com/en/squads/e31d1cd9/2022-2023/Real-Sociedad-Stats" TargetMode="External"/><Relationship Id="rId1899" Type="http://schemas.openxmlformats.org/officeDocument/2006/relationships/hyperlink" Target="https://fbref.com/en/comps/19/2021-2022/schedule/2021-2022-Europa-League-Scores-and-Fixtures" TargetMode="External"/><Relationship Id="rId1759" Type="http://schemas.openxmlformats.org/officeDocument/2006/relationships/hyperlink" Target="https://fbref.com/en/comps/8/2021-2022/schedule/2021-2022-Champions-League-Scores-and-Fixtures" TargetMode="External"/><Relationship Id="rId1966" Type="http://schemas.openxmlformats.org/officeDocument/2006/relationships/hyperlink" Target="https://fbref.com/en/players/5ab0ea87/Sergio-Busquets" TargetMode="External"/><Relationship Id="rId1619" Type="http://schemas.openxmlformats.org/officeDocument/2006/relationships/hyperlink" Target="https://fbref.com/en/comps/8/2020-2021/schedule/2020-2021-Champions-League-Scores-and-Fixtures" TargetMode="External"/><Relationship Id="rId1826" Type="http://schemas.openxmlformats.org/officeDocument/2006/relationships/hyperlink" Target="https://fbref.com/en/players/5ab0ea87/Sergio-Busquets" TargetMode="External"/><Relationship Id="rId779" Type="http://schemas.openxmlformats.org/officeDocument/2006/relationships/hyperlink" Target="https://fbref.com/en/squads/7c6f2c78/2016-2017/Leganes-Stats" TargetMode="External"/><Relationship Id="rId986" Type="http://schemas.openxmlformats.org/officeDocument/2006/relationships/hyperlink" Target="https://fbref.com/en/players/d70ce98e/Lionel-Messi" TargetMode="External"/><Relationship Id="rId2667" Type="http://schemas.openxmlformats.org/officeDocument/2006/relationships/hyperlink" Target="https://fbref.com/en/matches/6b455e82/Las-Palmas-Barcelona-February-22-2025-La-Liga" TargetMode="External"/><Relationship Id="rId639" Type="http://schemas.openxmlformats.org/officeDocument/2006/relationships/hyperlink" Target="https://fbref.com/en/matches/cc8012ff/Barcelona-Atletico-Madrid-February-7-2017-Copa-del-Rey" TargetMode="External"/><Relationship Id="rId1269" Type="http://schemas.openxmlformats.org/officeDocument/2006/relationships/hyperlink" Target="https://fbref.com/en/comps/12/2019-2020/schedule/2019-2020-La-Liga-Scores-and-Fixtures" TargetMode="External"/><Relationship Id="rId1476" Type="http://schemas.openxmlformats.org/officeDocument/2006/relationships/hyperlink" Target="https://fbref.com/en/players/6f51e382/Marc-Andre-ter-Stegen" TargetMode="External"/><Relationship Id="rId846" Type="http://schemas.openxmlformats.org/officeDocument/2006/relationships/hyperlink" Target="https://fbref.com/en/matches/deb6b433/Barcelona-Valencia-April-17-2016-La-Liga" TargetMode="External"/><Relationship Id="rId1129" Type="http://schemas.openxmlformats.org/officeDocument/2006/relationships/hyperlink" Target="https://fbref.com/en/comps/12/2018-2019/schedule/2018-2019-La-Liga-Scores-and-Fixtures" TargetMode="External"/><Relationship Id="rId1683" Type="http://schemas.openxmlformats.org/officeDocument/2006/relationships/hyperlink" Target="https://fbref.com/en/comps/12/2020-2021/schedule/2020-2021-La-Liga-Scores-and-Fixtures" TargetMode="External"/><Relationship Id="rId1890" Type="http://schemas.openxmlformats.org/officeDocument/2006/relationships/hyperlink" Target="https://fbref.com/en/squads/53a2f082/2021-2022/Real-Madrid-Stats" TargetMode="External"/><Relationship Id="rId2527" Type="http://schemas.openxmlformats.org/officeDocument/2006/relationships/hyperlink" Target="https://fbref.com/en/matches/9efdd96e/Barcelona-Young-Boys-October-1-2024-Champions-League" TargetMode="External"/><Relationship Id="rId2734" Type="http://schemas.openxmlformats.org/officeDocument/2006/relationships/hyperlink" Target="https://fbref.com/en/comps/12/2024-2025/schedule/2024-2025-La-Liga-Scores-and-Fixtures" TargetMode="External"/><Relationship Id="rId706" Type="http://schemas.openxmlformats.org/officeDocument/2006/relationships/hyperlink" Target="https://fbref.com/en/comps/12/2016-2017/schedule/2016-2017-La-Liga-Scores-and-Fixtures" TargetMode="External"/><Relationship Id="rId913" Type="http://schemas.openxmlformats.org/officeDocument/2006/relationships/hyperlink" Target="https://fbref.com/en/comps/12/2018-2019/schedule/2018-2019-La-Liga-Scores-and-Fixtures" TargetMode="External"/><Relationship Id="rId1336" Type="http://schemas.openxmlformats.org/officeDocument/2006/relationships/hyperlink" Target="https://fbref.com/en/players/d70ce98e/Lionel-Messi" TargetMode="External"/><Relationship Id="rId1543" Type="http://schemas.openxmlformats.org/officeDocument/2006/relationships/hyperlink" Target="https://fbref.com/en/comps/646/2020-2021/schedule/2021-Supercopa-de-Espana-Scores-and-Fixtures" TargetMode="External"/><Relationship Id="rId1750" Type="http://schemas.openxmlformats.org/officeDocument/2006/relationships/hyperlink" Target="https://fbref.com/en/squads/98e8af82/2021-2022/Rayo-Vallecano-Stats" TargetMode="External"/><Relationship Id="rId42" Type="http://schemas.openxmlformats.org/officeDocument/2006/relationships/hyperlink" Target="https://fbref.com/en/squads/f25da7fb/2015-2016/Celta-Vigo-Stats" TargetMode="External"/><Relationship Id="rId1403" Type="http://schemas.openxmlformats.org/officeDocument/2006/relationships/hyperlink" Target="https://fbref.com/en/comps/12/2019-2020/schedule/2019-2020-La-Liga-Scores-and-Fixtures" TargetMode="External"/><Relationship Id="rId1610" Type="http://schemas.openxmlformats.org/officeDocument/2006/relationships/hyperlink" Target="https://fbref.com/en/squads/ad2be733/2020-2021/Sevilla-Stats" TargetMode="External"/><Relationship Id="rId289" Type="http://schemas.openxmlformats.org/officeDocument/2006/relationships/hyperlink" Target="https://fbref.com/en/players/d70ce98e/Lionel-Messi" TargetMode="External"/><Relationship Id="rId496" Type="http://schemas.openxmlformats.org/officeDocument/2006/relationships/hyperlink" Target="https://fbref.com/en/players/5ab0ea87/Sergio-Busquets" TargetMode="External"/><Relationship Id="rId2177" Type="http://schemas.openxmlformats.org/officeDocument/2006/relationships/hyperlink" Target="https://fbref.com/en/matches/06840a85/Rayo-Vallecano-Barcelona-April-26-2023-La-Liga" TargetMode="External"/><Relationship Id="rId2384" Type="http://schemas.openxmlformats.org/officeDocument/2006/relationships/hyperlink" Target="https://fbref.com/en/comps/12/2023-2024/schedule/2023-2024-La-Liga-Scores-and-Fixtures" TargetMode="External"/><Relationship Id="rId2591" Type="http://schemas.openxmlformats.org/officeDocument/2006/relationships/hyperlink" Target="https://fbref.com/en/players/3423f250/Raphinha" TargetMode="External"/><Relationship Id="rId149" Type="http://schemas.openxmlformats.org/officeDocument/2006/relationships/hyperlink" Target="https://fbref.com/en/squads/a8661628/2015-2016/Espanyol-Stats" TargetMode="External"/><Relationship Id="rId356" Type="http://schemas.openxmlformats.org/officeDocument/2006/relationships/hyperlink" Target="https://fbref.com/en/comps/12/2017-2018/schedule/2017-2018-La-Liga-Scores-and-Fixtures" TargetMode="External"/><Relationship Id="rId563" Type="http://schemas.openxmlformats.org/officeDocument/2006/relationships/hyperlink" Target="https://fbref.com/en/comps/12/2017-2018/schedule/2017-2018-La-Liga-Scores-and-Fixtures" TargetMode="External"/><Relationship Id="rId770" Type="http://schemas.openxmlformats.org/officeDocument/2006/relationships/hyperlink" Target="https://fbref.com/en/comps/12/2016-2017/schedule/2016-2017-La-Liga-Scores-and-Fixtures" TargetMode="External"/><Relationship Id="rId1193" Type="http://schemas.openxmlformats.org/officeDocument/2006/relationships/hyperlink" Target="https://fbref.com/en/comps/12/2019-2020/schedule/2019-2020-La-Liga-Scores-and-Fixtures" TargetMode="External"/><Relationship Id="rId2037" Type="http://schemas.openxmlformats.org/officeDocument/2006/relationships/hyperlink" Target="https://fbref.com/en/matches/7011379b/Viktoria-Plzen-Barcelona-November-1-2022-Champions-League" TargetMode="External"/><Relationship Id="rId2244" Type="http://schemas.openxmlformats.org/officeDocument/2006/relationships/hyperlink" Target="https://fbref.com/en/comps/8/2023-2024/schedule/2023-2024-Champions-League-Scores-and-Fixtures" TargetMode="External"/><Relationship Id="rId2451" Type="http://schemas.openxmlformats.org/officeDocument/2006/relationships/hyperlink" Target="https://fbref.com/en/players/6f51e382/Marc-Andre-ter-Stegen" TargetMode="External"/><Relationship Id="rId216" Type="http://schemas.openxmlformats.org/officeDocument/2006/relationships/hyperlink" Target="https://fbref.com/en/matches/c1d583c3/Eibar-Barcelona-March-6-2016-La-Liga" TargetMode="External"/><Relationship Id="rId423" Type="http://schemas.openxmlformats.org/officeDocument/2006/relationships/hyperlink" Target="https://fbref.com/en/comps/569/2017-2018/schedule/2017-2018-Copa-del-Rey-Scores-and-Fixtures" TargetMode="External"/><Relationship Id="rId1053" Type="http://schemas.openxmlformats.org/officeDocument/2006/relationships/hyperlink" Target="https://fbref.com/en/comps/8/2018-2019/schedule/2018-2019-Champions-League-Scores-and-Fixtures" TargetMode="External"/><Relationship Id="rId1260" Type="http://schemas.openxmlformats.org/officeDocument/2006/relationships/hyperlink" Target="https://fbref.com/en/squads/2aa12281/2019-2020/Mallorca-Stats" TargetMode="External"/><Relationship Id="rId2104" Type="http://schemas.openxmlformats.org/officeDocument/2006/relationships/hyperlink" Target="https://fbref.com/en/comps/12/2022-2023/schedule/2022-2023-La-Liga-Scores-and-Fixtures" TargetMode="External"/><Relationship Id="rId630" Type="http://schemas.openxmlformats.org/officeDocument/2006/relationships/hyperlink" Target="https://fbref.com/en/matches/cd4e5b19/Paris-Saint-Germain-Barcelona-February-14-2017-Champions-League" TargetMode="External"/><Relationship Id="rId2311" Type="http://schemas.openxmlformats.org/officeDocument/2006/relationships/hyperlink" Target="https://fbref.com/en/players/2bef2bca/Ronald-Araujo" TargetMode="External"/><Relationship Id="rId1120" Type="http://schemas.openxmlformats.org/officeDocument/2006/relationships/hyperlink" Target="https://fbref.com/en/squads/e31d1cd9/2018-2019/Real-Sociedad-Stats" TargetMode="External"/><Relationship Id="rId1937" Type="http://schemas.openxmlformats.org/officeDocument/2006/relationships/hyperlink" Target="https://fbref.com/en/matches/b811b679/Barcelona-Celta-Vigo-May-10-2022-La-Liga" TargetMode="External"/><Relationship Id="rId280" Type="http://schemas.openxmlformats.org/officeDocument/2006/relationships/hyperlink" Target="https://fbref.com/en/matches/d5cfdc92/El-Clasico-Barcelona-Real-Madrid-August-13-2017-Supercopa-de-Espana" TargetMode="External"/><Relationship Id="rId140" Type="http://schemas.openxmlformats.org/officeDocument/2006/relationships/hyperlink" Target="https://fbref.com/en/squads/a8661628/2015-2016/Espanyol-Stats" TargetMode="External"/><Relationship Id="rId6" Type="http://schemas.openxmlformats.org/officeDocument/2006/relationships/hyperlink" Target="https://fbref.com/en/matches/a24f5825/Athletic-Club-Barcelona-August-14-2015-Supercopa-de-Espana" TargetMode="External"/><Relationship Id="rId2778" Type="http://schemas.openxmlformats.org/officeDocument/2006/relationships/hyperlink" Target="https://fbref.com/en/comps/12/2024-2025/schedule/2024-2025-La-Liga-Scores-and-Fixtures" TargetMode="External"/><Relationship Id="rId957" Type="http://schemas.openxmlformats.org/officeDocument/2006/relationships/hyperlink" Target="https://fbref.com/en/matches/9377a060/PSV-Eindhoven-Barcelona-November-28-2018-Champions-League" TargetMode="External"/><Relationship Id="rId1587" Type="http://schemas.openxmlformats.org/officeDocument/2006/relationships/hyperlink" Target="https://fbref.com/en/matches/3f832a7e/Barcelona-Paris-Saint-Germain-February-16-2021-Champions-League" TargetMode="External"/><Relationship Id="rId1794" Type="http://schemas.openxmlformats.org/officeDocument/2006/relationships/hyperlink" Target="https://fbref.com/en/comps/12/2021-2022/schedule/2021-2022-La-Liga-Scores-and-Fixtures" TargetMode="External"/><Relationship Id="rId2638" Type="http://schemas.openxmlformats.org/officeDocument/2006/relationships/hyperlink" Target="https://fbref.com/en/comps/12/2024-2025/schedule/2024-2025-La-Liga-Scores-and-Fixtures" TargetMode="External"/><Relationship Id="rId86" Type="http://schemas.openxmlformats.org/officeDocument/2006/relationships/hyperlink" Target="https://fbref.com/en/squads/b983b638/2015-2016/BATE-Borisov-Stats" TargetMode="External"/><Relationship Id="rId817" Type="http://schemas.openxmlformats.org/officeDocument/2006/relationships/hyperlink" Target="https://fbref.com/en/players/cfd65a29/Andres-Iniesta" TargetMode="External"/><Relationship Id="rId1447" Type="http://schemas.openxmlformats.org/officeDocument/2006/relationships/hyperlink" Target="https://fbref.com/en/matches/a857d537/Juventus-Barcelona-October-28-2020-Champions-League" TargetMode="External"/><Relationship Id="rId1654" Type="http://schemas.openxmlformats.org/officeDocument/2006/relationships/hyperlink" Target="https://fbref.com/en/comps/12/2020-2021/schedule/2020-2021-La-Liga-Scores-and-Fixtures" TargetMode="External"/><Relationship Id="rId1861" Type="http://schemas.openxmlformats.org/officeDocument/2006/relationships/hyperlink" Target="https://fbref.com/en/players/5ab0ea87/Sergio-Busquets" TargetMode="External"/><Relationship Id="rId2705" Type="http://schemas.openxmlformats.org/officeDocument/2006/relationships/hyperlink" Target="https://fbref.com/en/squads/9024a00a/2024-2025/Girona-Stats" TargetMode="External"/><Relationship Id="rId1307" Type="http://schemas.openxmlformats.org/officeDocument/2006/relationships/hyperlink" Target="https://fbref.com/en/matches/7e12e607/Barcelona-Leganes-January-30-2020-Copa-del-Rey" TargetMode="External"/><Relationship Id="rId1514" Type="http://schemas.openxmlformats.org/officeDocument/2006/relationships/hyperlink" Target="https://fbref.com/en/comps/12/2020-2021/schedule/2020-2021-La-Liga-Scores-and-Fixtures" TargetMode="External"/><Relationship Id="rId1721" Type="http://schemas.openxmlformats.org/officeDocument/2006/relationships/hyperlink" Target="https://fbref.com/en/players/5ab0ea87/Sergio-Busquets" TargetMode="External"/><Relationship Id="rId13" Type="http://schemas.openxmlformats.org/officeDocument/2006/relationships/hyperlink" Target="https://fbref.com/en/squads/2b390eca/2015-2016/Athletic-Club-Stats" TargetMode="External"/><Relationship Id="rId2288" Type="http://schemas.openxmlformats.org/officeDocument/2006/relationships/hyperlink" Target="https://fbref.com/en/comps/12/2023-2024/schedule/2023-2024-La-Liga-Scores-and-Fixtures" TargetMode="External"/><Relationship Id="rId2495" Type="http://schemas.openxmlformats.org/officeDocument/2006/relationships/hyperlink" Target="https://fbref.com/en/squads/98e8af82/2024-2025/Rayo-Vallecano-Stats" TargetMode="External"/><Relationship Id="rId467" Type="http://schemas.openxmlformats.org/officeDocument/2006/relationships/hyperlink" Target="https://fbref.com/en/matches/32a852b1/Eibar-Barcelona-February-17-2018-La-Liga" TargetMode="External"/><Relationship Id="rId1097" Type="http://schemas.openxmlformats.org/officeDocument/2006/relationships/hyperlink" Target="https://fbref.com/en/matches/6fbc572e/Barcelona-Atletico-Madrid-April-6-2019-La-Liga" TargetMode="External"/><Relationship Id="rId2148" Type="http://schemas.openxmlformats.org/officeDocument/2006/relationships/hyperlink" Target="https://fbref.com/en/comps/12/2022-2023/schedule/2022-2023-La-Liga-Scores-and-Fixtures" TargetMode="External"/><Relationship Id="rId674" Type="http://schemas.openxmlformats.org/officeDocument/2006/relationships/hyperlink" Target="https://fbref.com/en/comps/569/2016-2017/schedule/2016-2017-Copa-del-Rey-Scores-and-Fixtures" TargetMode="External"/><Relationship Id="rId881" Type="http://schemas.openxmlformats.org/officeDocument/2006/relationships/hyperlink" Target="https://fbref.com/en/players/d70ce98e/Lionel-Messi" TargetMode="External"/><Relationship Id="rId2355" Type="http://schemas.openxmlformats.org/officeDocument/2006/relationships/hyperlink" Target="https://fbref.com/en/squads/53a2f082/2023-2024/Real-Madrid-Stats" TargetMode="External"/><Relationship Id="rId2562" Type="http://schemas.openxmlformats.org/officeDocument/2006/relationships/hyperlink" Target="https://fbref.com/en/matches/5f83ac85/Real-Sociedad-Barcelona-November-10-2024-La-Liga" TargetMode="External"/><Relationship Id="rId327" Type="http://schemas.openxmlformats.org/officeDocument/2006/relationships/hyperlink" Target="https://fbref.com/en/comps/8/2017-2018/schedule/2017-2018-Champions-League-Scores-and-Fixtures" TargetMode="External"/><Relationship Id="rId534" Type="http://schemas.openxmlformats.org/officeDocument/2006/relationships/hyperlink" Target="https://fbref.com/en/comps/12/2017-2018/schedule/2017-2018-La-Liga-Scores-and-Fixtures" TargetMode="External"/><Relationship Id="rId741" Type="http://schemas.openxmlformats.org/officeDocument/2006/relationships/hyperlink" Target="https://fbref.com/en/comps/12/2016-2017/schedule/2016-2017-La-Liga-Scores-and-Fixtures" TargetMode="External"/><Relationship Id="rId1164" Type="http://schemas.openxmlformats.org/officeDocument/2006/relationships/hyperlink" Target="https://fbref.com/en/comps/12/2019-2020/schedule/2019-2020-La-Liga-Scores-and-Fixtures" TargetMode="External"/><Relationship Id="rId1371" Type="http://schemas.openxmlformats.org/officeDocument/2006/relationships/hyperlink" Target="https://fbref.com/en/players/d70ce98e/Lionel-Messi" TargetMode="External"/><Relationship Id="rId2008" Type="http://schemas.openxmlformats.org/officeDocument/2006/relationships/hyperlink" Target="https://fbref.com/en/comps/8/2022-2023/schedule/2022-2023-Champions-League-Scores-and-Fixtures" TargetMode="External"/><Relationship Id="rId2215" Type="http://schemas.openxmlformats.org/officeDocument/2006/relationships/hyperlink" Target="https://fbref.com/en/squads/f25da7fb/2022-2023/Celta-Vigo-Stats" TargetMode="External"/><Relationship Id="rId2422" Type="http://schemas.openxmlformats.org/officeDocument/2006/relationships/hyperlink" Target="https://fbref.com/en/matches/bccce279/Atletico-Madrid-Barcelona-March-17-2024-La-Liga" TargetMode="External"/><Relationship Id="rId601" Type="http://schemas.openxmlformats.org/officeDocument/2006/relationships/hyperlink" Target="https://fbref.com/en/players/cfd65a29/Andres-Iniesta" TargetMode="External"/><Relationship Id="rId1024" Type="http://schemas.openxmlformats.org/officeDocument/2006/relationships/hyperlink" Target="https://fbref.com/en/comps/12/2018-2019/schedule/2018-2019-La-Liga-Scores-and-Fixtures" TargetMode="External"/><Relationship Id="rId1231" Type="http://schemas.openxmlformats.org/officeDocument/2006/relationships/hyperlink" Target="https://fbref.com/en/players/d70ce98e/Lionel-Messi" TargetMode="External"/><Relationship Id="rId184" Type="http://schemas.openxmlformats.org/officeDocument/2006/relationships/hyperlink" Target="https://fbref.com/en/comps/569/2015-2016/schedule/2015-2016-Copa-del-Rey-Scores-and-Fixtures" TargetMode="External"/><Relationship Id="rId391" Type="http://schemas.openxmlformats.org/officeDocument/2006/relationships/hyperlink" Target="https://fbref.com/en/squads/f25da7fb/2017-2018/Celta-Vigo-Stats" TargetMode="External"/><Relationship Id="rId1908" Type="http://schemas.openxmlformats.org/officeDocument/2006/relationships/hyperlink" Target="https://fbref.com/en/comps/19/2021-2022/schedule/2021-2022-Europa-League-Scores-and-Fixtures" TargetMode="External"/><Relationship Id="rId2072" Type="http://schemas.openxmlformats.org/officeDocument/2006/relationships/hyperlink" Target="https://fbref.com/en/matches/fc49664d/El-Clasico-Real-Madrid-Barcelona-January-15-2023-Supercopa-de-Espana" TargetMode="External"/><Relationship Id="rId251" Type="http://schemas.openxmlformats.org/officeDocument/2006/relationships/hyperlink" Target="https://fbref.com/en/matches/1a18f3f1/Barcelona-Osasuna-April-26-2017-La-Liga" TargetMode="External"/><Relationship Id="rId111" Type="http://schemas.openxmlformats.org/officeDocument/2006/relationships/hyperlink" Target="https://fbref.com/en/squads/6858a1d3/2015-2016/Villanovense-Stats" TargetMode="External"/><Relationship Id="rId1698" Type="http://schemas.openxmlformats.org/officeDocument/2006/relationships/hyperlink" Target="https://fbref.com/en/comps/12/2021-2022/schedule/2021-2022-La-Liga-Scores-and-Fixtures" TargetMode="External"/><Relationship Id="rId2749" Type="http://schemas.openxmlformats.org/officeDocument/2006/relationships/hyperlink" Target="https://fbref.com/en/comps/8/2024-2025/schedule/2024-2025-Champions-League-Scores-and-Fixtures" TargetMode="External"/><Relationship Id="rId928" Type="http://schemas.openxmlformats.org/officeDocument/2006/relationships/hyperlink" Target="https://fbref.com/en/comps/12/2018-2019/schedule/2018-2019-La-Liga-Scores-and-Fixtures" TargetMode="External"/><Relationship Id="rId1558" Type="http://schemas.openxmlformats.org/officeDocument/2006/relationships/hyperlink" Target="https://fbref.com/en/comps/569/2020-2021/schedule/2020-2021-Copa-del-Rey-Scores-and-Fixtures" TargetMode="External"/><Relationship Id="rId1765" Type="http://schemas.openxmlformats.org/officeDocument/2006/relationships/hyperlink" Target="https://fbref.com/en/squads/f25da7fb/2021-2022/Celta-Vigo-Stats" TargetMode="External"/><Relationship Id="rId2609" Type="http://schemas.openxmlformats.org/officeDocument/2006/relationships/hyperlink" Target="https://fbref.com/en/comps/569/2024-2025/schedule/2024-2025-Copa-del-Rey-Scores-and-Fixtures" TargetMode="External"/><Relationship Id="rId57" Type="http://schemas.openxmlformats.org/officeDocument/2006/relationships/hyperlink" Target="https://fbref.com/en/squads/ad2be733/2015-2016/Sevilla-Stats" TargetMode="External"/><Relationship Id="rId1418" Type="http://schemas.openxmlformats.org/officeDocument/2006/relationships/hyperlink" Target="https://fbref.com/en/comps/12/2020-2021/schedule/2020-2021-La-Liga-Scores-and-Fixtures" TargetMode="External"/><Relationship Id="rId1972" Type="http://schemas.openxmlformats.org/officeDocument/2006/relationships/hyperlink" Target="https://fbref.com/en/matches/d0611a51/Barcelona-Viktoria-Plzen-September-7-2022-Champions-League" TargetMode="External"/><Relationship Id="rId1625" Type="http://schemas.openxmlformats.org/officeDocument/2006/relationships/hyperlink" Target="https://fbref.com/en/squads/c6c493e6/2020-2021/Huesca-Stats" TargetMode="External"/><Relationship Id="rId1832" Type="http://schemas.openxmlformats.org/officeDocument/2006/relationships/hyperlink" Target="https://fbref.com/en/matches/c80aedca/Alaves-Barcelona-January-23-2022-La-Liga" TargetMode="External"/><Relationship Id="rId2399" Type="http://schemas.openxmlformats.org/officeDocument/2006/relationships/hyperlink" Target="https://fbref.com/en/comps/8/2023-2024/schedule/2023-2024-Champions-League-Scores-and-Fixtures" TargetMode="External"/><Relationship Id="rId578" Type="http://schemas.openxmlformats.org/officeDocument/2006/relationships/hyperlink" Target="https://fbref.com/en/comps/12/2016-2017/schedule/2016-2017-La-Liga-Scores-and-Fixtures" TargetMode="External"/><Relationship Id="rId785" Type="http://schemas.openxmlformats.org/officeDocument/2006/relationships/hyperlink" Target="https://fbref.com/en/comps/8/2016-2017/schedule/2016-2017-Champions-League-Scores-and-Fixtures" TargetMode="External"/><Relationship Id="rId992" Type="http://schemas.openxmlformats.org/officeDocument/2006/relationships/hyperlink" Target="https://fbref.com/en/matches/91572149/Getafe-Barcelona-January-6-2019-La-Liga" TargetMode="External"/><Relationship Id="rId2259" Type="http://schemas.openxmlformats.org/officeDocument/2006/relationships/hyperlink" Target="https://fbref.com/en/comps/12/2023-2024/schedule/2023-2024-La-Liga-Scores-and-Fixtures" TargetMode="External"/><Relationship Id="rId2466" Type="http://schemas.openxmlformats.org/officeDocument/2006/relationships/hyperlink" Target="https://fbref.com/en/players/6f51e382/Marc-Andre-ter-Stegen" TargetMode="External"/><Relationship Id="rId2673" Type="http://schemas.openxmlformats.org/officeDocument/2006/relationships/hyperlink" Target="https://fbref.com/en/comps/569/2024-2025/schedule/2024-2025-Copa-del-Rey-Scores-and-Fixtures" TargetMode="External"/><Relationship Id="rId438" Type="http://schemas.openxmlformats.org/officeDocument/2006/relationships/hyperlink" Target="https://fbref.com/en/squads/fc536746/2017-2018/Real-Betis-Stats" TargetMode="External"/><Relationship Id="rId645" Type="http://schemas.openxmlformats.org/officeDocument/2006/relationships/hyperlink" Target="https://fbref.com/en/squads/db3b9613/2016-2017/Atletico-Madrid-Stats" TargetMode="External"/><Relationship Id="rId852" Type="http://schemas.openxmlformats.org/officeDocument/2006/relationships/hyperlink" Target="https://fbref.com/en/players/d70ce98e/Lionel-Messi" TargetMode="External"/><Relationship Id="rId1068" Type="http://schemas.openxmlformats.org/officeDocument/2006/relationships/hyperlink" Target="https://fbref.com/en/comps/12/2018-2019/schedule/2018-2019-La-Liga-Scores-and-Fixtures" TargetMode="External"/><Relationship Id="rId1275" Type="http://schemas.openxmlformats.org/officeDocument/2006/relationships/hyperlink" Target="https://fbref.com/en/squads/53a2f082/2019-2020/Real-Madrid-Stats" TargetMode="External"/><Relationship Id="rId1482" Type="http://schemas.openxmlformats.org/officeDocument/2006/relationships/hyperlink" Target="https://fbref.com/en/matches/cdb78786/Ferencvaros-Barcelona-December-2-2020-Champions-League" TargetMode="External"/><Relationship Id="rId2119" Type="http://schemas.openxmlformats.org/officeDocument/2006/relationships/hyperlink" Target="https://fbref.com/en/comps/12/2022-2023/schedule/2022-2023-La-Liga-Scores-and-Fixtures" TargetMode="External"/><Relationship Id="rId2326" Type="http://schemas.openxmlformats.org/officeDocument/2006/relationships/hyperlink" Target="https://fbref.com/en/players/335fa267/Sergi-Roberto" TargetMode="External"/><Relationship Id="rId2533" Type="http://schemas.openxmlformats.org/officeDocument/2006/relationships/hyperlink" Target="https://fbref.com/en/comps/12/2024-2025/schedule/2024-2025-La-Liga-Scores-and-Fixtures" TargetMode="External"/><Relationship Id="rId2740" Type="http://schemas.openxmlformats.org/officeDocument/2006/relationships/hyperlink" Target="https://fbref.com/en/squads/2aa12281/2024-2025/Mallorca-Stats" TargetMode="External"/><Relationship Id="rId505" Type="http://schemas.openxmlformats.org/officeDocument/2006/relationships/hyperlink" Target="https://fbref.com/en/squads/2b390eca/2017-2018/Athletic-Club-Stats" TargetMode="External"/><Relationship Id="rId712" Type="http://schemas.openxmlformats.org/officeDocument/2006/relationships/hyperlink" Target="https://fbref.com/en/matches/b0a6a437/Hercules-Barcelona-November-30-2016-Copa-del-Rey" TargetMode="External"/><Relationship Id="rId1135" Type="http://schemas.openxmlformats.org/officeDocument/2006/relationships/hyperlink" Target="https://fbref.com/en/squads/822bd0ba/2018-2019/Liverpool-Stats" TargetMode="External"/><Relationship Id="rId1342" Type="http://schemas.openxmlformats.org/officeDocument/2006/relationships/hyperlink" Target="https://fbref.com/en/matches/2c856f90/El-Clasico-Real-Madrid-Barcelona-March-1-2020-La-Liga" TargetMode="External"/><Relationship Id="rId1202" Type="http://schemas.openxmlformats.org/officeDocument/2006/relationships/hyperlink" Target="https://fbref.com/en/matches/3186a3c6/Barcelona-Internazionale-October-2-2019-Champions-League" TargetMode="External"/><Relationship Id="rId2600" Type="http://schemas.openxmlformats.org/officeDocument/2006/relationships/hyperlink" Target="https://fbref.com/en/squads/7c6f2c78/2024-2025/Leganes-Stats" TargetMode="External"/><Relationship Id="rId295" Type="http://schemas.openxmlformats.org/officeDocument/2006/relationships/hyperlink" Target="https://fbref.com/en/matches/30a4208c/Alaves-Barcelona-August-26-2017-La-Liga" TargetMode="External"/><Relationship Id="rId2183" Type="http://schemas.openxmlformats.org/officeDocument/2006/relationships/hyperlink" Target="https://fbref.com/en/comps/12/2022-2023/schedule/2022-2023-La-Liga-Scores-and-Fixtures" TargetMode="External"/><Relationship Id="rId2390" Type="http://schemas.openxmlformats.org/officeDocument/2006/relationships/hyperlink" Target="https://fbref.com/en/squads/a0435291/2023-2024/Granada-Stats" TargetMode="External"/><Relationship Id="rId155" Type="http://schemas.openxmlformats.org/officeDocument/2006/relationships/hyperlink" Target="https://fbref.com/en/matches/42709ce8/Athletic-Club-Barcelona-January-20-2016-Copa-del-Rey" TargetMode="External"/><Relationship Id="rId362" Type="http://schemas.openxmlformats.org/officeDocument/2006/relationships/hyperlink" Target="https://fbref.com/en/squads/2fdb4aef/2017-2018/Olympiacos-Stats" TargetMode="External"/><Relationship Id="rId2043" Type="http://schemas.openxmlformats.org/officeDocument/2006/relationships/hyperlink" Target="https://fbref.com/en/comps/12/2022-2023/schedule/2022-2023-La-Liga-Scores-and-Fixtures" TargetMode="External"/><Relationship Id="rId2250" Type="http://schemas.openxmlformats.org/officeDocument/2006/relationships/hyperlink" Target="https://fbref.com/en/squads/f25da7fb/2023-2024/Celta-Vigo-Stats" TargetMode="External"/><Relationship Id="rId222" Type="http://schemas.openxmlformats.org/officeDocument/2006/relationships/hyperlink" Target="https://fbref.com/en/comps/12/2015-2016/schedule/2015-2016-La-Liga-Scores-and-Fixtures" TargetMode="External"/><Relationship Id="rId2110" Type="http://schemas.openxmlformats.org/officeDocument/2006/relationships/hyperlink" Target="https://fbref.com/en/squads/2a8183b3/2022-2023/Villarreal-Stats" TargetMode="External"/><Relationship Id="rId1669" Type="http://schemas.openxmlformats.org/officeDocument/2006/relationships/hyperlink" Target="https://fbref.com/en/comps/12/2020-2021/schedule/2020-2021-La-Liga-Scores-and-Fixtures" TargetMode="External"/><Relationship Id="rId1876" Type="http://schemas.openxmlformats.org/officeDocument/2006/relationships/hyperlink" Target="https://fbref.com/en/players/4601e194/Jordi-Alba" TargetMode="External"/><Relationship Id="rId1529" Type="http://schemas.openxmlformats.org/officeDocument/2006/relationships/hyperlink" Target="https://fbref.com/en/comps/12/2020-2021/schedule/2020-2021-La-Liga-Scores-and-Fixtures" TargetMode="External"/><Relationship Id="rId1736" Type="http://schemas.openxmlformats.org/officeDocument/2006/relationships/hyperlink" Target="https://fbref.com/en/players/5ab0ea87/Sergio-Busquets" TargetMode="External"/><Relationship Id="rId1943" Type="http://schemas.openxmlformats.org/officeDocument/2006/relationships/hyperlink" Target="https://fbref.com/en/comps/12/2021-2022/schedule/2021-2022-La-Liga-Scores-and-Fixtures" TargetMode="External"/><Relationship Id="rId28" Type="http://schemas.openxmlformats.org/officeDocument/2006/relationships/hyperlink" Target="https://fbref.com/en/players/cfd65a29/Andres-Iniesta" TargetMode="External"/><Relationship Id="rId1803" Type="http://schemas.openxmlformats.org/officeDocument/2006/relationships/hyperlink" Target="https://fbref.com/en/comps/12/2021-2022/schedule/2021-2022-La-Liga-Scores-and-Fixtures" TargetMode="External"/><Relationship Id="rId689" Type="http://schemas.openxmlformats.org/officeDocument/2006/relationships/hyperlink" Target="https://fbref.com/en/players/cfd65a29/Andres-Iniesta" TargetMode="External"/><Relationship Id="rId896" Type="http://schemas.openxmlformats.org/officeDocument/2006/relationships/hyperlink" Target="https://fbref.com/en/players/d70ce98e/Lionel-Messi" TargetMode="External"/><Relationship Id="rId2577" Type="http://schemas.openxmlformats.org/officeDocument/2006/relationships/hyperlink" Target="https://fbref.com/en/matches/00bca7c4/Barcelona-Las-Palmas-November-30-2024-La-Liga" TargetMode="External"/><Relationship Id="rId549" Type="http://schemas.openxmlformats.org/officeDocument/2006/relationships/hyperlink" Target="https://fbref.com/en/squads/53a2f082/2017-2018/Real-Madrid-Stats" TargetMode="External"/><Relationship Id="rId756" Type="http://schemas.openxmlformats.org/officeDocument/2006/relationships/hyperlink" Target="https://fbref.com/en/comps/12/2016-2017/schedule/2016-2017-La-Liga-Scores-and-Fixtures" TargetMode="External"/><Relationship Id="rId1179" Type="http://schemas.openxmlformats.org/officeDocument/2006/relationships/hyperlink" Target="https://fbref.com/en/comps/12/2019-2020/schedule/2019-2020-La-Liga-Scores-and-Fixtures" TargetMode="External"/><Relationship Id="rId1386" Type="http://schemas.openxmlformats.org/officeDocument/2006/relationships/hyperlink" Target="https://fbref.com/en/players/d70ce98e/Lionel-Messi" TargetMode="External"/><Relationship Id="rId1593" Type="http://schemas.openxmlformats.org/officeDocument/2006/relationships/hyperlink" Target="https://fbref.com/en/comps/12/2020-2021/schedule/2020-2021-La-Liga-Scores-and-Fixtures" TargetMode="External"/><Relationship Id="rId2437" Type="http://schemas.openxmlformats.org/officeDocument/2006/relationships/hyperlink" Target="https://fbref.com/en/matches/a4bd2f2a/Cadiz-Barcelona-April-13-2024-La-Liga" TargetMode="External"/><Relationship Id="rId409" Type="http://schemas.openxmlformats.org/officeDocument/2006/relationships/hyperlink" Target="https://fbref.com/en/comps/12/2017-2018/schedule/2017-2018-La-Liga-Scores-and-Fixtures" TargetMode="External"/><Relationship Id="rId963" Type="http://schemas.openxmlformats.org/officeDocument/2006/relationships/hyperlink" Target="https://fbref.com/en/comps/12/2018-2019/schedule/2018-2019-La-Liga-Scores-and-Fixtures" TargetMode="External"/><Relationship Id="rId1039" Type="http://schemas.openxmlformats.org/officeDocument/2006/relationships/hyperlink" Target="https://fbref.com/en/comps/569/2018-2019/schedule/2018-2019-Copa-del-Rey-Scores-and-Fixtures" TargetMode="External"/><Relationship Id="rId1246" Type="http://schemas.openxmlformats.org/officeDocument/2006/relationships/hyperlink" Target="https://fbref.com/en/players/d70ce98e/Lionel-Messi" TargetMode="External"/><Relationship Id="rId2644" Type="http://schemas.openxmlformats.org/officeDocument/2006/relationships/hyperlink" Target="https://fbref.com/en/comps/8/2024-2025/schedule/2024-2025-Champions-League-Scores-and-Fixtures" TargetMode="External"/><Relationship Id="rId92" Type="http://schemas.openxmlformats.org/officeDocument/2006/relationships/hyperlink" Target="https://fbref.com/en/players/cfd65a29/Andres-Iniesta" TargetMode="External"/><Relationship Id="rId616" Type="http://schemas.openxmlformats.org/officeDocument/2006/relationships/hyperlink" Target="https://fbref.com/en/players/d70ce98e/Lionel-Messi" TargetMode="External"/><Relationship Id="rId823" Type="http://schemas.openxmlformats.org/officeDocument/2006/relationships/hyperlink" Target="https://fbref.com/en/squads/a8661628/2015-2016/Espanyol-Stats" TargetMode="External"/><Relationship Id="rId1453" Type="http://schemas.openxmlformats.org/officeDocument/2006/relationships/hyperlink" Target="https://fbref.com/en/comps/12/2020-2021/schedule/2020-2021-La-Liga-Scores-and-Fixtures" TargetMode="External"/><Relationship Id="rId1660" Type="http://schemas.openxmlformats.org/officeDocument/2006/relationships/hyperlink" Target="https://fbref.com/en/squads/a0435291/2020-2021/Granada-Stats" TargetMode="External"/><Relationship Id="rId2504" Type="http://schemas.openxmlformats.org/officeDocument/2006/relationships/hyperlink" Target="https://fbref.com/en/comps/12/2024-2025/schedule/2024-2025-La-Liga-Scores-and-Fixtures" TargetMode="External"/><Relationship Id="rId2711" Type="http://schemas.openxmlformats.org/officeDocument/2006/relationships/hyperlink" Target="https://fbref.com/en/players/1bacc518/Frenkie-de-Jong" TargetMode="External"/><Relationship Id="rId1106" Type="http://schemas.openxmlformats.org/officeDocument/2006/relationships/hyperlink" Target="https://fbref.com/en/players/d70ce98e/Lionel-Messi" TargetMode="External"/><Relationship Id="rId1313" Type="http://schemas.openxmlformats.org/officeDocument/2006/relationships/hyperlink" Target="https://fbref.com/en/comps/12/2019-2020/schedule/2019-2020-La-Liga-Scores-and-Fixtures" TargetMode="External"/><Relationship Id="rId1520" Type="http://schemas.openxmlformats.org/officeDocument/2006/relationships/hyperlink" Target="https://fbref.com/en/squads/bea5c710/2020-2021/Eibar-Stats" TargetMode="External"/><Relationship Id="rId199" Type="http://schemas.openxmlformats.org/officeDocument/2006/relationships/hyperlink" Target="https://fbref.com/en/squads/0049d422/2015-2016/Las-Palmas-Stats" TargetMode="External"/><Relationship Id="rId2087" Type="http://schemas.openxmlformats.org/officeDocument/2006/relationships/hyperlink" Target="https://fbref.com/en/matches/fd948a48/Barcelona-Real-Sociedad-January-25-2023-Copa-del-Rey" TargetMode="External"/><Relationship Id="rId2294" Type="http://schemas.openxmlformats.org/officeDocument/2006/relationships/hyperlink" Target="https://fbref.com/en/comps/8/2023-2024/schedule/2023-2024-Champions-League-Scores-and-Fixtures" TargetMode="External"/><Relationship Id="rId266" Type="http://schemas.openxmlformats.org/officeDocument/2006/relationships/hyperlink" Target="https://fbref.com/en/matches/5dce68ae/Las-Palmas-Barcelona-May-14-2017-La-Liga" TargetMode="External"/><Relationship Id="rId473" Type="http://schemas.openxmlformats.org/officeDocument/2006/relationships/hyperlink" Target="https://fbref.com/en/comps/8/2017-2018/schedule/2017-2018-Champions-League-Scores-and-Fixtures" TargetMode="External"/><Relationship Id="rId680" Type="http://schemas.openxmlformats.org/officeDocument/2006/relationships/hyperlink" Target="https://fbref.com/en/matches/e5f6b3f3/Villarreal-Barcelona-January-8-2017-La-Liga" TargetMode="External"/><Relationship Id="rId2154" Type="http://schemas.openxmlformats.org/officeDocument/2006/relationships/hyperlink" Target="https://fbref.com/en/comps/12/2022-2023/schedule/2022-2023-La-Liga-Scores-and-Fixtures" TargetMode="External"/><Relationship Id="rId2361" Type="http://schemas.openxmlformats.org/officeDocument/2006/relationships/hyperlink" Target="https://fbref.com/en/players/335fa267/Sergi-Roberto" TargetMode="External"/><Relationship Id="rId126" Type="http://schemas.openxmlformats.org/officeDocument/2006/relationships/hyperlink" Target="https://fbref.com/en/players/cfd65a29/Andres-Iniesta" TargetMode="External"/><Relationship Id="rId333" Type="http://schemas.openxmlformats.org/officeDocument/2006/relationships/hyperlink" Target="https://fbref.com/en/squads/0049d422/2017-2018/Las-Palmas-Stats" TargetMode="External"/><Relationship Id="rId540" Type="http://schemas.openxmlformats.org/officeDocument/2006/relationships/hyperlink" Target="https://fbref.com/en/squads/ad2be733/2017-2018/Sevilla-Stats" TargetMode="External"/><Relationship Id="rId1170" Type="http://schemas.openxmlformats.org/officeDocument/2006/relationships/hyperlink" Target="https://fbref.com/en/squads/fc536746/2019-2020/Real-Betis-Stats" TargetMode="External"/><Relationship Id="rId2014" Type="http://schemas.openxmlformats.org/officeDocument/2006/relationships/hyperlink" Target="https://fbref.com/en/comps/12/2022-2023/schedule/2022-2023-La-Liga-Scores-and-Fixtures" TargetMode="External"/><Relationship Id="rId2221" Type="http://schemas.openxmlformats.org/officeDocument/2006/relationships/hyperlink" Target="https://fbref.com/en/players/6f51e382/Marc-Andre-ter-Stegen" TargetMode="External"/><Relationship Id="rId1030" Type="http://schemas.openxmlformats.org/officeDocument/2006/relationships/hyperlink" Target="https://fbref.com/en/squads/ad2be733/2018-2019/Sevilla-Stats" TargetMode="External"/><Relationship Id="rId400" Type="http://schemas.openxmlformats.org/officeDocument/2006/relationships/hyperlink" Target="https://fbref.com/en/comps/12/2017-2018/schedule/2017-2018-La-Liga-Scores-and-Fixtures" TargetMode="External"/><Relationship Id="rId1987" Type="http://schemas.openxmlformats.org/officeDocument/2006/relationships/hyperlink" Target="https://fbref.com/en/matches/edcc3e7a/Barcelona-Elche-September-17-2022-La-Liga" TargetMode="External"/><Relationship Id="rId1847" Type="http://schemas.openxmlformats.org/officeDocument/2006/relationships/hyperlink" Target="https://fbref.com/en/matches/ac68fa2e/Barcelona-Napoli-February-17-2022-Europa-League" TargetMode="External"/><Relationship Id="rId1707" Type="http://schemas.openxmlformats.org/officeDocument/2006/relationships/hyperlink" Target="https://fbref.com/en/matches/0bd211ca/Barcelona-Granada-September-20-2021-La-Liga" TargetMode="External"/><Relationship Id="rId190" Type="http://schemas.openxmlformats.org/officeDocument/2006/relationships/hyperlink" Target="https://fbref.com/en/players/cfd65a29/Andres-Iniesta" TargetMode="External"/><Relationship Id="rId1914" Type="http://schemas.openxmlformats.org/officeDocument/2006/relationships/hyperlink" Target="https://fbref.com/en/comps/12/2021-2022/schedule/2021-2022-La-Liga-Scores-and-Fixtures" TargetMode="External"/><Relationship Id="rId2688" Type="http://schemas.openxmlformats.org/officeDocument/2006/relationships/hyperlink" Target="https://fbref.com/en/comps/8/2024-2025/schedule/2024-2025-Champions-League-Scores-and-Fixtures" TargetMode="External"/><Relationship Id="rId867" Type="http://schemas.openxmlformats.org/officeDocument/2006/relationships/hyperlink" Target="https://fbref.com/en/matches/e95b2588/Barcelona-Alaves-August-18-2018-La-Liga" TargetMode="External"/><Relationship Id="rId1497" Type="http://schemas.openxmlformats.org/officeDocument/2006/relationships/hyperlink" Target="https://fbref.com/en/matches/5ef7c398/Barcelona-Levante-December-13-2020-La-Liga" TargetMode="External"/><Relationship Id="rId2548" Type="http://schemas.openxmlformats.org/officeDocument/2006/relationships/hyperlink" Target="https://fbref.com/en/comps/12/2024-2025/schedule/2024-2025-La-Liga-Scores-and-Fixtures" TargetMode="External"/><Relationship Id="rId2755" Type="http://schemas.openxmlformats.org/officeDocument/2006/relationships/hyperlink" Target="https://fbref.com/en/squads/17859612/2024-2025/Valladolid-Stats" TargetMode="External"/><Relationship Id="rId727" Type="http://schemas.openxmlformats.org/officeDocument/2006/relationships/hyperlink" Target="https://fbref.com/en/matches/083179ef/Barcelona-Malaga-November-19-2016-La-Liga" TargetMode="External"/><Relationship Id="rId934" Type="http://schemas.openxmlformats.org/officeDocument/2006/relationships/hyperlink" Target="https://fbref.com/en/comps/569/2018-2019/schedule/2018-2019-Copa-del-Rey-Scores-and-Fixtures" TargetMode="External"/><Relationship Id="rId1357" Type="http://schemas.openxmlformats.org/officeDocument/2006/relationships/hyperlink" Target="https://fbref.com/en/matches/4b82f2d2/Barcelona-Leganes-June-16-2020-La-Liga" TargetMode="External"/><Relationship Id="rId1564" Type="http://schemas.openxmlformats.org/officeDocument/2006/relationships/hyperlink" Target="https://fbref.com/en/comps/12/2020-2021/schedule/2020-2021-La-Liga-Scores-and-Fixtures" TargetMode="External"/><Relationship Id="rId1771" Type="http://schemas.openxmlformats.org/officeDocument/2006/relationships/hyperlink" Target="https://fbref.com/en/players/5ab0ea87/Sergio-Busquets" TargetMode="External"/><Relationship Id="rId2408" Type="http://schemas.openxmlformats.org/officeDocument/2006/relationships/hyperlink" Target="https://fbref.com/en/comps/12/2023-2024/schedule/2023-2024-La-Liga-Scores-and-Fixtures" TargetMode="External"/><Relationship Id="rId2615" Type="http://schemas.openxmlformats.org/officeDocument/2006/relationships/hyperlink" Target="https://fbref.com/en/squads/2b390eca/2024-2025/Athletic-Club-Stats" TargetMode="External"/><Relationship Id="rId63" Type="http://schemas.openxmlformats.org/officeDocument/2006/relationships/hyperlink" Target="https://fbref.com/en/players/5ab0ea87/Sergio-Busquets" TargetMode="External"/><Relationship Id="rId1217" Type="http://schemas.openxmlformats.org/officeDocument/2006/relationships/hyperlink" Target="https://fbref.com/en/matches/f607d251/Slavia-Prague-Barcelona-October-23-2019-Champions-League" TargetMode="External"/><Relationship Id="rId1424" Type="http://schemas.openxmlformats.org/officeDocument/2006/relationships/hyperlink" Target="https://fbref.com/en/comps/12/2020-2021/schedule/2020-2021-La-Liga-Scores-and-Fixtures" TargetMode="External"/><Relationship Id="rId1631" Type="http://schemas.openxmlformats.org/officeDocument/2006/relationships/hyperlink" Target="https://fbref.com/en/players/d70ce98e/Lionel-Messi" TargetMode="External"/><Relationship Id="rId2198" Type="http://schemas.openxmlformats.org/officeDocument/2006/relationships/hyperlink" Target="https://fbref.com/en/comps/12/2022-2023/schedule/2022-2023-La-Liga-Scores-and-Fixtures" TargetMode="External"/><Relationship Id="rId377" Type="http://schemas.openxmlformats.org/officeDocument/2006/relationships/hyperlink" Target="https://fbref.com/en/squads/e0652b02/2017-2018/Juventus-Stats" TargetMode="External"/><Relationship Id="rId584" Type="http://schemas.openxmlformats.org/officeDocument/2006/relationships/hyperlink" Target="https://fbref.com/en/comps/12/2016-2017/schedule/2016-2017-La-Liga-Scores-and-Fixtures" TargetMode="External"/><Relationship Id="rId2058" Type="http://schemas.openxmlformats.org/officeDocument/2006/relationships/hyperlink" Target="https://fbref.com/en/comps/569/2022-2023/schedule/2022-2023-Copa-del-Rey-Scores-and-Fixtures" TargetMode="External"/><Relationship Id="rId2265" Type="http://schemas.openxmlformats.org/officeDocument/2006/relationships/hyperlink" Target="https://fbref.com/en/squads/5e876ee6/2023-2024/Porto-Stats" TargetMode="External"/><Relationship Id="rId237" Type="http://schemas.openxmlformats.org/officeDocument/2006/relationships/hyperlink" Target="https://fbref.com/en/comps/12/2015-2016/schedule/2015-2016-La-Liga-Scores-and-Fixtures" TargetMode="External"/><Relationship Id="rId791" Type="http://schemas.openxmlformats.org/officeDocument/2006/relationships/hyperlink" Target="https://fbref.com/en/comps/12/2016-2017/schedule/2016-2017-La-Liga-Scores-and-Fixtures" TargetMode="External"/><Relationship Id="rId1074" Type="http://schemas.openxmlformats.org/officeDocument/2006/relationships/hyperlink" Target="https://fbref.com/en/comps/12/2018-2019/schedule/2018-2019-La-Liga-Scores-and-Fixtures" TargetMode="External"/><Relationship Id="rId2472" Type="http://schemas.openxmlformats.org/officeDocument/2006/relationships/hyperlink" Target="https://fbref.com/en/matches/a07daf85/Barcelona-Rayo-Vallecano-May-19-2024-La-Liga" TargetMode="External"/><Relationship Id="rId444" Type="http://schemas.openxmlformats.org/officeDocument/2006/relationships/hyperlink" Target="https://fbref.com/en/matches/8e1c406c/Barcelona-Alaves-January-28-2018-La-Liga" TargetMode="External"/><Relationship Id="rId651" Type="http://schemas.openxmlformats.org/officeDocument/2006/relationships/hyperlink" Target="https://fbref.com/en/comps/12/2016-2017/schedule/2016-2017-La-Liga-Scores-and-Fixtures" TargetMode="External"/><Relationship Id="rId1281" Type="http://schemas.openxmlformats.org/officeDocument/2006/relationships/hyperlink" Target="https://fbref.com/en/players/d70ce98e/Lionel-Messi" TargetMode="External"/><Relationship Id="rId2125" Type="http://schemas.openxmlformats.org/officeDocument/2006/relationships/hyperlink" Target="https://fbref.com/en/squads/19538871/2022-2023/Manchester-United-Stats" TargetMode="External"/><Relationship Id="rId2332" Type="http://schemas.openxmlformats.org/officeDocument/2006/relationships/hyperlink" Target="https://fbref.com/en/matches/cb6ccdca/Barcelona-Almeria-December-20-2023-La-Liga" TargetMode="External"/><Relationship Id="rId304" Type="http://schemas.openxmlformats.org/officeDocument/2006/relationships/hyperlink" Target="https://fbref.com/en/players/cfd65a29/Andres-Iniesta" TargetMode="External"/><Relationship Id="rId511" Type="http://schemas.openxmlformats.org/officeDocument/2006/relationships/hyperlink" Target="https://fbref.com/en/players/cfd65a29/Andres-Iniesta" TargetMode="External"/><Relationship Id="rId1141" Type="http://schemas.openxmlformats.org/officeDocument/2006/relationships/hyperlink" Target="https://fbref.com/en/players/04ac8285/Jasper-Cillessen" TargetMode="External"/><Relationship Id="rId1001" Type="http://schemas.openxmlformats.org/officeDocument/2006/relationships/hyperlink" Target="https://fbref.com/en/players/5ab0ea87/Sergio-Busquets" TargetMode="External"/><Relationship Id="rId1958" Type="http://schemas.openxmlformats.org/officeDocument/2006/relationships/hyperlink" Target="https://fbref.com/en/comps/12/2022-2023/schedule/2022-2023-La-Liga-Scores-and-Fixtures" TargetMode="External"/><Relationship Id="rId1818" Type="http://schemas.openxmlformats.org/officeDocument/2006/relationships/hyperlink" Target="https://fbref.com/en/comps/12/2021-2022/schedule/2021-2022-La-Liga-Scores-and-Fixtures" TargetMode="External"/><Relationship Id="rId161" Type="http://schemas.openxmlformats.org/officeDocument/2006/relationships/hyperlink" Target="https://fbref.com/en/comps/12/2015-2016/schedule/2015-2016-La-Liga-Scores-and-Fixtures" TargetMode="External"/><Relationship Id="rId978" Type="http://schemas.openxmlformats.org/officeDocument/2006/relationships/hyperlink" Target="https://fbref.com/en/comps/8/2018-2019/schedule/2018-2019-Champions-League-Scores-and-Fixtures" TargetMode="External"/><Relationship Id="rId2659" Type="http://schemas.openxmlformats.org/officeDocument/2006/relationships/hyperlink" Target="https://fbref.com/en/comps/12/2024-2025/schedule/2024-2025-La-Liga-Scores-and-Fixtures" TargetMode="External"/><Relationship Id="rId838" Type="http://schemas.openxmlformats.org/officeDocument/2006/relationships/hyperlink" Target="https://fbref.com/en/squads/2a60ed82/2015-2016/Deportivo-La-Coruna-Stats" TargetMode="External"/><Relationship Id="rId1468" Type="http://schemas.openxmlformats.org/officeDocument/2006/relationships/hyperlink" Target="https://fbref.com/en/comps/12/2020-2021/schedule/2020-2021-La-Liga-Scores-and-Fixtures" TargetMode="External"/><Relationship Id="rId1675" Type="http://schemas.openxmlformats.org/officeDocument/2006/relationships/hyperlink" Target="https://fbref.com/en/squads/9800b6a1/2020-2021/Levante-Stats" TargetMode="External"/><Relationship Id="rId1882" Type="http://schemas.openxmlformats.org/officeDocument/2006/relationships/hyperlink" Target="https://fbref.com/en/matches/d7f7268a/Galatasaray-Barcelona-March-17-2022-Europa-League" TargetMode="External"/><Relationship Id="rId2519" Type="http://schemas.openxmlformats.org/officeDocument/2006/relationships/hyperlink" Target="https://fbref.com/en/comps/12/2024-2025/schedule/2024-2025-La-Liga-Scores-and-Fixtures" TargetMode="External"/><Relationship Id="rId2726" Type="http://schemas.openxmlformats.org/officeDocument/2006/relationships/hyperlink" Target="https://fbref.com/en/players/2bef2bca/Ronald-Araujo" TargetMode="External"/><Relationship Id="rId1328" Type="http://schemas.openxmlformats.org/officeDocument/2006/relationships/hyperlink" Target="https://fbref.com/en/comps/12/2019-2020/schedule/2019-2020-La-Liga-Scores-and-Fixtures" TargetMode="External"/><Relationship Id="rId1535" Type="http://schemas.openxmlformats.org/officeDocument/2006/relationships/hyperlink" Target="https://fbref.com/en/squads/a0435291/2020-2021/Granada-Stats" TargetMode="External"/><Relationship Id="rId905" Type="http://schemas.openxmlformats.org/officeDocument/2006/relationships/hyperlink" Target="https://fbref.com/en/squads/2b390eca/2018-2019/Athletic-Club-Stats" TargetMode="External"/><Relationship Id="rId1742" Type="http://schemas.openxmlformats.org/officeDocument/2006/relationships/hyperlink" Target="https://fbref.com/en/matches/5225b8b5/El-Clasico-Barcelona-Real-Madrid-October-24-2021-La-Liga" TargetMode="External"/><Relationship Id="rId34" Type="http://schemas.openxmlformats.org/officeDocument/2006/relationships/hyperlink" Target="https://fbref.com/en/matches/c6a86c14/Barcelona-Levante-September-20-2015-La-Liga" TargetMode="External"/><Relationship Id="rId1602" Type="http://schemas.openxmlformats.org/officeDocument/2006/relationships/hyperlink" Target="https://fbref.com/en/matches/cf4341cf/Sevilla-Barcelona-February-27-2021-La-Liga" TargetMode="External"/><Relationship Id="rId488" Type="http://schemas.openxmlformats.org/officeDocument/2006/relationships/hyperlink" Target="https://fbref.com/en/comps/12/2017-2018/schedule/2017-2018-La-Liga-Scores-and-Fixtures" TargetMode="External"/><Relationship Id="rId695" Type="http://schemas.openxmlformats.org/officeDocument/2006/relationships/hyperlink" Target="https://fbref.com/en/squads/03c57e2b/2016-2017/Osasuna-Stats" TargetMode="External"/><Relationship Id="rId2169" Type="http://schemas.openxmlformats.org/officeDocument/2006/relationships/hyperlink" Target="https://fbref.com/en/comps/12/2022-2023/schedule/2022-2023-La-Liga-Scores-and-Fixtures" TargetMode="External"/><Relationship Id="rId2376" Type="http://schemas.openxmlformats.org/officeDocument/2006/relationships/hyperlink" Target="https://fbref.com/en/players/2bef2bca/Ronald-Araujo" TargetMode="External"/><Relationship Id="rId2583" Type="http://schemas.openxmlformats.org/officeDocument/2006/relationships/hyperlink" Target="https://fbref.com/en/comps/12/2024-2025/schedule/2024-2025-La-Liga-Scores-and-Fixtures" TargetMode="External"/><Relationship Id="rId348" Type="http://schemas.openxmlformats.org/officeDocument/2006/relationships/hyperlink" Target="https://fbref.com/en/squads/1c896955/2017-2018/Malaga-Stats" TargetMode="External"/><Relationship Id="rId555" Type="http://schemas.openxmlformats.org/officeDocument/2006/relationships/hyperlink" Target="https://fbref.com/en/players/cfd65a29/Andres-Iniesta" TargetMode="External"/><Relationship Id="rId762" Type="http://schemas.openxmlformats.org/officeDocument/2006/relationships/hyperlink" Target="https://fbref.com/en/matches/cf897a32/Celta-Vigo-Barcelona-October-2-2016-La-Liga" TargetMode="External"/><Relationship Id="rId1185" Type="http://schemas.openxmlformats.org/officeDocument/2006/relationships/hyperlink" Target="https://fbref.com/en/squads/add600ae/2019-2020/Dortmund-Stats" TargetMode="External"/><Relationship Id="rId1392" Type="http://schemas.openxmlformats.org/officeDocument/2006/relationships/hyperlink" Target="https://fbref.com/en/matches/2acdcbb0/Valladolid-Barcelona-July-11-2020-La-Liga" TargetMode="External"/><Relationship Id="rId2029" Type="http://schemas.openxmlformats.org/officeDocument/2006/relationships/hyperlink" Target="https://fbref.com/en/comps/8/2022-2023/schedule/2022-2023-Champions-League-Scores-and-Fixtures" TargetMode="External"/><Relationship Id="rId2236" Type="http://schemas.openxmlformats.org/officeDocument/2006/relationships/hyperlink" Target="https://fbref.com/en/players/335fa267/Sergi-Roberto" TargetMode="External"/><Relationship Id="rId2443" Type="http://schemas.openxmlformats.org/officeDocument/2006/relationships/hyperlink" Target="https://fbref.com/en/comps/8/2023-2024/schedule/2023-2024-Champions-League-Scores-and-Fixtures" TargetMode="External"/><Relationship Id="rId2650" Type="http://schemas.openxmlformats.org/officeDocument/2006/relationships/hyperlink" Target="https://fbref.com/en/squads/8d6fd021/2024-2025/Alaves-Stats" TargetMode="External"/><Relationship Id="rId208" Type="http://schemas.openxmlformats.org/officeDocument/2006/relationships/hyperlink" Target="https://fbref.com/en/comps/12/2015-2016/schedule/2015-2016-La-Liga-Scores-and-Fixtures" TargetMode="External"/><Relationship Id="rId415" Type="http://schemas.openxmlformats.org/officeDocument/2006/relationships/hyperlink" Target="https://fbref.com/en/comps/569/2017-2018/schedule/2017-2018-Copa-del-Rey-Scores-and-Fixtures" TargetMode="External"/><Relationship Id="rId622" Type="http://schemas.openxmlformats.org/officeDocument/2006/relationships/hyperlink" Target="https://fbref.com/en/squads/7c6f2c78/2016-2017/Leganes-Stats" TargetMode="External"/><Relationship Id="rId1045" Type="http://schemas.openxmlformats.org/officeDocument/2006/relationships/hyperlink" Target="https://fbref.com/en/squads/2b390eca/2018-2019/Athletic-Club-Stats" TargetMode="External"/><Relationship Id="rId1252" Type="http://schemas.openxmlformats.org/officeDocument/2006/relationships/hyperlink" Target="https://fbref.com/en/matches/d702ef1a/Atletico-Madrid-Barcelona-December-1-2019-La-Liga" TargetMode="External"/><Relationship Id="rId2303" Type="http://schemas.openxmlformats.org/officeDocument/2006/relationships/hyperlink" Target="https://fbref.com/en/comps/12/2023-2024/schedule/2023-2024-La-Liga-Scores-and-Fixtures" TargetMode="External"/><Relationship Id="rId2510" Type="http://schemas.openxmlformats.org/officeDocument/2006/relationships/hyperlink" Target="https://fbref.com/en/squads/fd6114db/2024-2025/Monaco-Stats" TargetMode="External"/><Relationship Id="rId1112" Type="http://schemas.openxmlformats.org/officeDocument/2006/relationships/hyperlink" Target="https://fbref.com/en/matches/e5b5ebd1/Barcelona-Manchester-United-April-16-2019-Champions-League" TargetMode="External"/><Relationship Id="rId1929" Type="http://schemas.openxmlformats.org/officeDocument/2006/relationships/hyperlink" Target="https://fbref.com/en/comps/12/2021-2022/schedule/2021-2022-La-Liga-Scores-and-Fixtures" TargetMode="External"/><Relationship Id="rId2093" Type="http://schemas.openxmlformats.org/officeDocument/2006/relationships/hyperlink" Target="https://fbref.com/en/comps/12/2022-2023/schedule/2022-2023-La-Liga-Scores-and-Fixtures" TargetMode="External"/><Relationship Id="rId272" Type="http://schemas.openxmlformats.org/officeDocument/2006/relationships/hyperlink" Target="https://fbref.com/en/comps/12/2016-2017/schedule/2016-2017-La-Liga-Scores-and-Fixtures" TargetMode="External"/><Relationship Id="rId2160" Type="http://schemas.openxmlformats.org/officeDocument/2006/relationships/hyperlink" Target="https://fbref.com/en/squads/53a2f082/2022-2023/Real-Madrid-Stats" TargetMode="External"/><Relationship Id="rId132" Type="http://schemas.openxmlformats.org/officeDocument/2006/relationships/hyperlink" Target="https://fbref.com/en/matches/c2fa507e/Espanyol-Barcelona-January-2-2016-La-Liga" TargetMode="External"/><Relationship Id="rId2020" Type="http://schemas.openxmlformats.org/officeDocument/2006/relationships/hyperlink" Target="https://fbref.com/en/squads/2a8183b3/2022-2023/Villarreal-Stats" TargetMode="External"/><Relationship Id="rId1579" Type="http://schemas.openxmlformats.org/officeDocument/2006/relationships/hyperlink" Target="https://fbref.com/en/comps/569/2020-2021/schedule/2020-2021-Copa-del-Rey-Scores-and-Fixtures" TargetMode="External"/><Relationship Id="rId949" Type="http://schemas.openxmlformats.org/officeDocument/2006/relationships/hyperlink" Target="https://fbref.com/en/comps/12/2018-2019/schedule/2018-2019-La-Liga-Scores-and-Fixtures" TargetMode="External"/><Relationship Id="rId1786" Type="http://schemas.openxmlformats.org/officeDocument/2006/relationships/hyperlink" Target="https://fbref.com/en/players/5ab0ea87/Sergio-Busquets" TargetMode="External"/><Relationship Id="rId1993" Type="http://schemas.openxmlformats.org/officeDocument/2006/relationships/hyperlink" Target="https://fbref.com/en/comps/12/2022-2023/schedule/2022-2023-La-Liga-Scores-and-Fixtures" TargetMode="External"/><Relationship Id="rId78" Type="http://schemas.openxmlformats.org/officeDocument/2006/relationships/hyperlink" Target="https://fbref.com/en/matches/1feb6608/Getafe-Barcelona-October-31-2015-La-Liga" TargetMode="External"/><Relationship Id="rId809" Type="http://schemas.openxmlformats.org/officeDocument/2006/relationships/hyperlink" Target="https://fbref.com/en/squads/ad2be733/2016-2017/Sevilla-Stats" TargetMode="External"/><Relationship Id="rId1439" Type="http://schemas.openxmlformats.org/officeDocument/2006/relationships/hyperlink" Target="https://fbref.com/en/comps/8/2020-2021/schedule/2020-2021-Champions-League-Scores-and-Fixtures" TargetMode="External"/><Relationship Id="rId1646" Type="http://schemas.openxmlformats.org/officeDocument/2006/relationships/hyperlink" Target="https://fbref.com/en/players/d70ce98e/Lionel-Messi" TargetMode="External"/><Relationship Id="rId1853" Type="http://schemas.openxmlformats.org/officeDocument/2006/relationships/hyperlink" Target="https://fbref.com/en/comps/12/2021-2022/schedule/2021-2022-La-Liga-Scores-and-Fixtures" TargetMode="External"/><Relationship Id="rId1506" Type="http://schemas.openxmlformats.org/officeDocument/2006/relationships/hyperlink" Target="https://fbref.com/en/players/d70ce98e/Lionel-Messi" TargetMode="External"/><Relationship Id="rId1713" Type="http://schemas.openxmlformats.org/officeDocument/2006/relationships/hyperlink" Target="https://fbref.com/en/comps/12/2021-2022/schedule/2021-2022-La-Liga-Scores-and-Fixtures" TargetMode="External"/><Relationship Id="rId1920" Type="http://schemas.openxmlformats.org/officeDocument/2006/relationships/hyperlink" Target="https://fbref.com/en/squads/e31d1cd9/2021-2022/Real-Sociedad-Stats" TargetMode="External"/><Relationship Id="rId599" Type="http://schemas.openxmlformats.org/officeDocument/2006/relationships/hyperlink" Target="https://fbref.com/en/comps/12/2016-2017/schedule/2016-2017-La-Liga-Scores-and-Fixtures" TargetMode="External"/><Relationship Id="rId2487" Type="http://schemas.openxmlformats.org/officeDocument/2006/relationships/hyperlink" Target="https://fbref.com/en/matches/87bc9bba/Barcelona-Athletic-Club-August-24-2024-La-Liga" TargetMode="External"/><Relationship Id="rId2694" Type="http://schemas.openxmlformats.org/officeDocument/2006/relationships/hyperlink" Target="https://fbref.com/en/comps/12/2024-2025/schedule/2024-2025-La-Liga-Scores-and-Fixtures" TargetMode="External"/><Relationship Id="rId459" Type="http://schemas.openxmlformats.org/officeDocument/2006/relationships/hyperlink" Target="https://fbref.com/en/comps/569/2017-2018/schedule/2017-2018-Copa-del-Rey-Scores-and-Fixtures" TargetMode="External"/><Relationship Id="rId666" Type="http://schemas.openxmlformats.org/officeDocument/2006/relationships/hyperlink" Target="https://fbref.com/en/matches/8bc94173/Real-Sociedad-Barcelona-January-19-2017-Copa-del-Rey" TargetMode="External"/><Relationship Id="rId873" Type="http://schemas.openxmlformats.org/officeDocument/2006/relationships/hyperlink" Target="https://fbref.com/en/comps/12/2018-2019/schedule/2018-2019-La-Liga-Scores-and-Fixtures" TargetMode="External"/><Relationship Id="rId1089" Type="http://schemas.openxmlformats.org/officeDocument/2006/relationships/hyperlink" Target="https://fbref.com/en/comps/12/2018-2019/schedule/2018-2019-La-Liga-Scores-and-Fixtures" TargetMode="External"/><Relationship Id="rId1296" Type="http://schemas.openxmlformats.org/officeDocument/2006/relationships/hyperlink" Target="https://fbref.com/en/players/d70ce98e/Lionel-Messi" TargetMode="External"/><Relationship Id="rId2347" Type="http://schemas.openxmlformats.org/officeDocument/2006/relationships/hyperlink" Target="https://fbref.com/en/matches/bb3ab90c/Barcelona-Osasuna-January-11-2024-Supercopa-de-Espana" TargetMode="External"/><Relationship Id="rId2554" Type="http://schemas.openxmlformats.org/officeDocument/2006/relationships/hyperlink" Target="https://fbref.com/en/comps/12/2024-2025/schedule/2024-2025-La-Liga-Scores-and-Fixtures" TargetMode="External"/><Relationship Id="rId319" Type="http://schemas.openxmlformats.org/officeDocument/2006/relationships/hyperlink" Target="https://fbref.com/en/players/cfd65a29/Andres-Iniesta" TargetMode="External"/><Relationship Id="rId526" Type="http://schemas.openxmlformats.org/officeDocument/2006/relationships/hyperlink" Target="https://fbref.com/en/players/cfd65a29/Andres-Iniesta" TargetMode="External"/><Relationship Id="rId1156" Type="http://schemas.openxmlformats.org/officeDocument/2006/relationships/hyperlink" Target="https://fbref.com/en/players/d70ce98e/Lionel-Messi" TargetMode="External"/><Relationship Id="rId1363" Type="http://schemas.openxmlformats.org/officeDocument/2006/relationships/hyperlink" Target="https://fbref.com/en/comps/12/2019-2020/schedule/2019-2020-La-Liga-Scores-and-Fixtures" TargetMode="External"/><Relationship Id="rId2207" Type="http://schemas.openxmlformats.org/officeDocument/2006/relationships/hyperlink" Target="https://fbref.com/en/matches/bfedb115/Barcelona-Mallorca-May-28-2023-La-Liga" TargetMode="External"/><Relationship Id="rId2761" Type="http://schemas.openxmlformats.org/officeDocument/2006/relationships/hyperlink" Target="https://fbref.com/en/players/1bacc518/Frenkie-de-Jong" TargetMode="External"/><Relationship Id="rId733" Type="http://schemas.openxmlformats.org/officeDocument/2006/relationships/hyperlink" Target="https://fbref.com/en/players/d70ce98e/Lionel-Messi" TargetMode="External"/><Relationship Id="rId940" Type="http://schemas.openxmlformats.org/officeDocument/2006/relationships/hyperlink" Target="https://fbref.com/en/squads/98e8af82/2018-2019/Rayo-Vallecano-Stats" TargetMode="External"/><Relationship Id="rId1016" Type="http://schemas.openxmlformats.org/officeDocument/2006/relationships/hyperlink" Target="https://fbref.com/en/players/5ab0ea87/Sergio-Busquets" TargetMode="External"/><Relationship Id="rId1570" Type="http://schemas.openxmlformats.org/officeDocument/2006/relationships/hyperlink" Target="https://fbref.com/en/squads/a0435291/2020-2021/Granada-Stats" TargetMode="External"/><Relationship Id="rId2414" Type="http://schemas.openxmlformats.org/officeDocument/2006/relationships/hyperlink" Target="https://fbref.com/en/comps/12/2023-2024/schedule/2023-2024-La-Liga-Scores-and-Fixtures" TargetMode="External"/><Relationship Id="rId2621" Type="http://schemas.openxmlformats.org/officeDocument/2006/relationships/hyperlink" Target="https://fbref.com/en/players/3423f250/Raphinha" TargetMode="External"/><Relationship Id="rId800" Type="http://schemas.openxmlformats.org/officeDocument/2006/relationships/hyperlink" Target="https://fbref.com/en/comps/12/2016-2017/schedule/2016-2017-La-Liga-Scores-and-Fixtures" TargetMode="External"/><Relationship Id="rId1223" Type="http://schemas.openxmlformats.org/officeDocument/2006/relationships/hyperlink" Target="https://fbref.com/en/comps/12/2019-2020/schedule/2019-2020-La-Liga-Scores-and-Fixtures" TargetMode="External"/><Relationship Id="rId1430" Type="http://schemas.openxmlformats.org/officeDocument/2006/relationships/hyperlink" Target="https://fbref.com/en/squads/ad2be733/2020-2021/Sevilla-Stats" TargetMode="External"/><Relationship Id="rId176" Type="http://schemas.openxmlformats.org/officeDocument/2006/relationships/hyperlink" Target="https://fbref.com/en/squads/dcc91a7b/2015-2016/Valencia-Stats" TargetMode="External"/><Relationship Id="rId383" Type="http://schemas.openxmlformats.org/officeDocument/2006/relationships/hyperlink" Target="https://fbref.com/en/players/cfd65a29/Andres-Iniesta" TargetMode="External"/><Relationship Id="rId590" Type="http://schemas.openxmlformats.org/officeDocument/2006/relationships/hyperlink" Target="https://fbref.com/en/matches/63c7d317/Granada-Barcelona-April-2-2017-La-Liga" TargetMode="External"/><Relationship Id="rId2064" Type="http://schemas.openxmlformats.org/officeDocument/2006/relationships/hyperlink" Target="https://fbref.com/en/comps/12/2022-2023/schedule/2022-2023-La-Liga-Scores-and-Fixtures" TargetMode="External"/><Relationship Id="rId2271" Type="http://schemas.openxmlformats.org/officeDocument/2006/relationships/hyperlink" Target="https://fbref.com/en/players/6f51e382/Marc-Andre-ter-Stegen" TargetMode="External"/><Relationship Id="rId243" Type="http://schemas.openxmlformats.org/officeDocument/2006/relationships/hyperlink" Target="https://fbref.com/en/comps/8/2016-2017/schedule/2016-2017-Champions-League-Scores-and-Fixtures" TargetMode="External"/><Relationship Id="rId450" Type="http://schemas.openxmlformats.org/officeDocument/2006/relationships/hyperlink" Target="https://fbref.com/en/comps/569/2017-2018/schedule/2017-2018-Copa-del-Rey-Scores-and-Fixtures" TargetMode="External"/><Relationship Id="rId1080" Type="http://schemas.openxmlformats.org/officeDocument/2006/relationships/hyperlink" Target="https://fbref.com/en/squads/d53c0b06/2018-2019/Lyon-Stats" TargetMode="External"/><Relationship Id="rId2131" Type="http://schemas.openxmlformats.org/officeDocument/2006/relationships/hyperlink" Target="https://fbref.com/en/players/5ab0ea87/Sergio-Busquets" TargetMode="External"/><Relationship Id="rId103" Type="http://schemas.openxmlformats.org/officeDocument/2006/relationships/hyperlink" Target="https://fbref.com/en/matches/acdb2ad4/Barcelona-Real-Sociedad-November-28-2015-La-Liga" TargetMode="External"/><Relationship Id="rId310" Type="http://schemas.openxmlformats.org/officeDocument/2006/relationships/hyperlink" Target="https://fbref.com/en/matches/7c903548/Getafe-Barcelona-September-16-2017-La-Liga" TargetMode="External"/><Relationship Id="rId1897" Type="http://schemas.openxmlformats.org/officeDocument/2006/relationships/hyperlink" Target="https://fbref.com/en/matches/16c0bd90/Eintracht-Frankfurt-Barcelona-April-7-2022-Europa-League" TargetMode="External"/><Relationship Id="rId1757" Type="http://schemas.openxmlformats.org/officeDocument/2006/relationships/hyperlink" Target="https://fbref.com/en/matches/3345b115/Dynamo-Kyiv-Barcelona-November-2-2021-Champions-League" TargetMode="External"/><Relationship Id="rId1964" Type="http://schemas.openxmlformats.org/officeDocument/2006/relationships/hyperlink" Target="https://fbref.com/en/comps/12/2022-2023/schedule/2022-2023-La-Liga-Scores-and-Fixtures" TargetMode="External"/><Relationship Id="rId49" Type="http://schemas.openxmlformats.org/officeDocument/2006/relationships/hyperlink" Target="https://fbref.com/en/matches/2caa45b8/Barcelona-Leverkusen-September-29-2015-Champions-League" TargetMode="External"/><Relationship Id="rId1617" Type="http://schemas.openxmlformats.org/officeDocument/2006/relationships/hyperlink" Target="https://fbref.com/en/matches/629f5c22/Paris-Saint-Germain-Barcelona-March-10-2021-Champions-League" TargetMode="External"/><Relationship Id="rId1824" Type="http://schemas.openxmlformats.org/officeDocument/2006/relationships/hyperlink" Target="https://fbref.com/en/comps/646/2021-2022/schedule/2022-Supercopa-de-Espana-Scores-and-Fixtures" TargetMode="External"/><Relationship Id="rId2598" Type="http://schemas.openxmlformats.org/officeDocument/2006/relationships/hyperlink" Target="https://fbref.com/en/comps/12/2024-2025/schedule/2024-2025-La-Liga-Scores-and-Fixtures" TargetMode="External"/><Relationship Id="rId777" Type="http://schemas.openxmlformats.org/officeDocument/2006/relationships/hyperlink" Target="https://fbref.com/en/matches/9c49ec73/Barcelona-Atletico-Madrid-September-21-2016-La-Liga" TargetMode="External"/><Relationship Id="rId984" Type="http://schemas.openxmlformats.org/officeDocument/2006/relationships/hyperlink" Target="https://fbref.com/en/comps/12/2018-2019/schedule/2018-2019-La-Liga-Scores-and-Fixtures" TargetMode="External"/><Relationship Id="rId2458" Type="http://schemas.openxmlformats.org/officeDocument/2006/relationships/hyperlink" Target="https://fbref.com/en/comps/12/2023-2024/schedule/2023-2024-La-Liga-Scores-and-Fixtures" TargetMode="External"/><Relationship Id="rId2665" Type="http://schemas.openxmlformats.org/officeDocument/2006/relationships/hyperlink" Target="https://fbref.com/en/squads/98e8af82/2024-2025/Rayo-Vallecano-Stats" TargetMode="External"/><Relationship Id="rId637" Type="http://schemas.openxmlformats.org/officeDocument/2006/relationships/hyperlink" Target="https://fbref.com/en/comps/569/2016-2017/schedule/2016-2017-Copa-del-Rey-Scores-and-Fixtures" TargetMode="External"/><Relationship Id="rId844" Type="http://schemas.openxmlformats.org/officeDocument/2006/relationships/hyperlink" Target="https://fbref.com/en/comps/12/2015-2016/schedule/2015-2016-La-Liga-Scores-and-Fixtures" TargetMode="External"/><Relationship Id="rId1267" Type="http://schemas.openxmlformats.org/officeDocument/2006/relationships/hyperlink" Target="https://fbref.com/en/matches/520c55d4/Real-Sociedad-Barcelona-December-14-2019-La-Liga" TargetMode="External"/><Relationship Id="rId1474" Type="http://schemas.openxmlformats.org/officeDocument/2006/relationships/hyperlink" Target="https://fbref.com/en/comps/8/2020-2021/schedule/2020-2021-Champions-League-Scores-and-Fixtures" TargetMode="External"/><Relationship Id="rId1681" Type="http://schemas.openxmlformats.org/officeDocument/2006/relationships/hyperlink" Target="https://fbref.com/en/players/d70ce98e/Lionel-Messi" TargetMode="External"/><Relationship Id="rId2318" Type="http://schemas.openxmlformats.org/officeDocument/2006/relationships/hyperlink" Target="https://fbref.com/en/comps/12/2023-2024/schedule/2023-2024-La-Liga-Scores-and-Fixtures" TargetMode="External"/><Relationship Id="rId2525" Type="http://schemas.openxmlformats.org/officeDocument/2006/relationships/hyperlink" Target="https://fbref.com/en/squads/03c57e2b/2024-2025/Osasuna-Stats" TargetMode="External"/><Relationship Id="rId2732" Type="http://schemas.openxmlformats.org/officeDocument/2006/relationships/hyperlink" Target="https://fbref.com/en/matches/ac6535dc/Barcelona-Celta-Vigo-April-19-2025-La-Liga" TargetMode="External"/><Relationship Id="rId704" Type="http://schemas.openxmlformats.org/officeDocument/2006/relationships/hyperlink" Target="https://fbref.com/en/players/d70ce98e/Lionel-Messi" TargetMode="External"/><Relationship Id="rId911" Type="http://schemas.openxmlformats.org/officeDocument/2006/relationships/hyperlink" Target="https://fbref.com/en/players/d70ce98e/Lionel-Messi" TargetMode="External"/><Relationship Id="rId1127" Type="http://schemas.openxmlformats.org/officeDocument/2006/relationships/hyperlink" Target="https://fbref.com/en/matches/2e9825c3/Barcelona-Levante-April-27-2019-La-Liga" TargetMode="External"/><Relationship Id="rId1334" Type="http://schemas.openxmlformats.org/officeDocument/2006/relationships/hyperlink" Target="https://fbref.com/en/comps/12/2019-2020/schedule/2019-2020-La-Liga-Scores-and-Fixtures" TargetMode="External"/><Relationship Id="rId1541" Type="http://schemas.openxmlformats.org/officeDocument/2006/relationships/hyperlink" Target="https://fbref.com/en/players/5ab0ea87/Sergio-Busquets" TargetMode="External"/><Relationship Id="rId40" Type="http://schemas.openxmlformats.org/officeDocument/2006/relationships/hyperlink" Target="https://fbref.com/en/comps/12/2015-2016/schedule/2015-2016-La-Liga-Scores-and-Fixtures" TargetMode="External"/><Relationship Id="rId1401" Type="http://schemas.openxmlformats.org/officeDocument/2006/relationships/hyperlink" Target="https://fbref.com/en/players/d70ce98e/Lionel-Messi" TargetMode="External"/><Relationship Id="rId287" Type="http://schemas.openxmlformats.org/officeDocument/2006/relationships/hyperlink" Target="https://fbref.com/en/comps/646/2017-2018/schedule/2017-Supercopa-de-Espana-Scores-and-Fixtures" TargetMode="External"/><Relationship Id="rId494" Type="http://schemas.openxmlformats.org/officeDocument/2006/relationships/hyperlink" Target="https://fbref.com/en/comps/12/2017-2018/schedule/2017-2018-La-Liga-Scores-and-Fixtures" TargetMode="External"/><Relationship Id="rId2175" Type="http://schemas.openxmlformats.org/officeDocument/2006/relationships/hyperlink" Target="https://fbref.com/en/squads/db3b9613/2022-2023/Atletico-Madrid-Stats" TargetMode="External"/><Relationship Id="rId2382" Type="http://schemas.openxmlformats.org/officeDocument/2006/relationships/hyperlink" Target="https://fbref.com/en/matches/37151033/Alaves-Barcelona-February-3-2024-La-Liga" TargetMode="External"/><Relationship Id="rId147" Type="http://schemas.openxmlformats.org/officeDocument/2006/relationships/hyperlink" Target="https://fbref.com/en/comps/569/2015-2016/schedule/2015-2016-Copa-del-Rey-Scores-and-Fixtures" TargetMode="External"/><Relationship Id="rId354" Type="http://schemas.openxmlformats.org/officeDocument/2006/relationships/hyperlink" Target="https://fbref.com/en/matches/fb01e402/Athletic-Club-Barcelona-October-28-2017-La-Liga" TargetMode="External"/><Relationship Id="rId1191" Type="http://schemas.openxmlformats.org/officeDocument/2006/relationships/hyperlink" Target="https://fbref.com/en/players/adfc9123/Gerard-Pique" TargetMode="External"/><Relationship Id="rId2035" Type="http://schemas.openxmlformats.org/officeDocument/2006/relationships/hyperlink" Target="https://fbref.com/en/squads/dcc91a7b/2022-2023/Valencia-Stat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C8AD-47C7-487D-A432-8C0663B7DDD6}">
  <dimension ref="A1:O563"/>
  <sheetViews>
    <sheetView tabSelected="1" workbookViewId="0">
      <selection activeCell="Q9" sqref="Q9"/>
    </sheetView>
  </sheetViews>
  <sheetFormatPr defaultRowHeight="14.5" x14ac:dyDescent="0.35"/>
  <cols>
    <col min="1" max="1" width="10.36328125" bestFit="1" customWidth="1"/>
    <col min="2" max="2" width="12.453125" bestFit="1" customWidth="1"/>
    <col min="3" max="3" width="18.453125" bestFit="1" customWidth="1"/>
    <col min="4" max="4" width="20.90625" bestFit="1" customWidth="1"/>
    <col min="5" max="5" width="4.54296875" bestFit="1" customWidth="1"/>
    <col min="6" max="6" width="6.54296875" bestFit="1" customWidth="1"/>
    <col min="7" max="7" width="6.36328125" bestFit="1" customWidth="1"/>
    <col min="8" max="9" width="4.81640625" bestFit="1" customWidth="1"/>
    <col min="10" max="10" width="19.81640625" bestFit="1" customWidth="1"/>
    <col min="11" max="11" width="5" bestFit="1" customWidth="1"/>
    <col min="12" max="12" width="10.81640625" bestFit="1" customWidth="1"/>
    <col min="13" max="13" width="19.08984375" bestFit="1" customWidth="1"/>
    <col min="14" max="14" width="9.81640625" bestFit="1" customWidth="1"/>
    <col min="15" max="15" width="14" bestFit="1" customWidth="1"/>
  </cols>
  <sheetData>
    <row r="1" spans="1:15" ht="15" thickBot="1" x14ac:dyDescent="0.4">
      <c r="A1" s="56" t="s">
        <v>1</v>
      </c>
      <c r="B1" s="57" t="s">
        <v>3</v>
      </c>
      <c r="C1" s="21" t="s">
        <v>4</v>
      </c>
      <c r="D1" s="21" t="s">
        <v>5</v>
      </c>
      <c r="E1" s="21" t="s">
        <v>250</v>
      </c>
      <c r="F1" s="21" t="s">
        <v>6</v>
      </c>
      <c r="G1" s="21" t="s">
        <v>7</v>
      </c>
      <c r="H1" s="21" t="s">
        <v>8</v>
      </c>
      <c r="I1" s="21" t="s">
        <v>9</v>
      </c>
      <c r="J1" s="58" t="s">
        <v>10</v>
      </c>
      <c r="K1" s="21" t="s">
        <v>11</v>
      </c>
      <c r="L1" s="21" t="s">
        <v>12</v>
      </c>
      <c r="M1" s="21" t="s">
        <v>13</v>
      </c>
      <c r="N1" s="21" t="s">
        <v>14</v>
      </c>
      <c r="O1" s="21" t="s">
        <v>15</v>
      </c>
    </row>
    <row r="2" spans="1:15" x14ac:dyDescent="0.35">
      <c r="A2" s="31">
        <v>42227</v>
      </c>
      <c r="B2" s="50">
        <v>0.94791666666666663</v>
      </c>
      <c r="C2" s="23" t="s">
        <v>251</v>
      </c>
      <c r="D2" s="23" t="s">
        <v>126</v>
      </c>
      <c r="E2" s="24" t="s">
        <v>252</v>
      </c>
      <c r="F2" s="24" t="s">
        <v>19</v>
      </c>
      <c r="G2" s="25" t="s">
        <v>253</v>
      </c>
      <c r="H2" s="22">
        <v>5</v>
      </c>
      <c r="I2" s="22">
        <v>4</v>
      </c>
      <c r="J2" s="53" t="s">
        <v>127</v>
      </c>
      <c r="K2" s="26">
        <v>62</v>
      </c>
      <c r="L2" s="27">
        <v>51940</v>
      </c>
      <c r="M2" s="23" t="s">
        <v>113</v>
      </c>
      <c r="N2" s="28">
        <v>37714</v>
      </c>
      <c r="O2" s="24" t="s">
        <v>32</v>
      </c>
    </row>
    <row r="3" spans="1:15" x14ac:dyDescent="0.35">
      <c r="A3" s="31">
        <v>42230</v>
      </c>
      <c r="B3" s="50">
        <v>0.91666666666666663</v>
      </c>
      <c r="C3" s="23" t="s">
        <v>128</v>
      </c>
      <c r="D3" s="23" t="s">
        <v>128</v>
      </c>
      <c r="E3" s="24" t="s">
        <v>254</v>
      </c>
      <c r="F3" s="24" t="s">
        <v>34</v>
      </c>
      <c r="G3" s="29" t="s">
        <v>255</v>
      </c>
      <c r="H3" s="22">
        <v>0</v>
      </c>
      <c r="I3" s="22">
        <v>4</v>
      </c>
      <c r="J3" s="53" t="s">
        <v>50</v>
      </c>
      <c r="K3" s="26"/>
      <c r="L3" s="27">
        <v>40000</v>
      </c>
      <c r="M3" s="24"/>
      <c r="N3" s="24"/>
      <c r="O3" s="24"/>
    </row>
    <row r="4" spans="1:15" x14ac:dyDescent="0.35">
      <c r="A4" s="31">
        <v>42233</v>
      </c>
      <c r="B4" s="50">
        <v>0.91666666666666663</v>
      </c>
      <c r="C4" s="23" t="s">
        <v>128</v>
      </c>
      <c r="D4" s="23" t="s">
        <v>128</v>
      </c>
      <c r="E4" s="24" t="s">
        <v>256</v>
      </c>
      <c r="F4" s="24" t="s">
        <v>19</v>
      </c>
      <c r="G4" s="30" t="s">
        <v>257</v>
      </c>
      <c r="H4" s="22">
        <v>1</v>
      </c>
      <c r="I4" s="22">
        <v>1</v>
      </c>
      <c r="J4" s="53" t="s">
        <v>50</v>
      </c>
      <c r="K4" s="26"/>
      <c r="L4" s="27">
        <v>88834</v>
      </c>
      <c r="M4" s="24"/>
      <c r="N4" s="24"/>
      <c r="O4" s="24"/>
    </row>
    <row r="5" spans="1:15" x14ac:dyDescent="0.35">
      <c r="A5" s="31">
        <v>42239</v>
      </c>
      <c r="B5" s="50">
        <v>0.77083333333333337</v>
      </c>
      <c r="C5" s="23" t="s">
        <v>17</v>
      </c>
      <c r="D5" s="23" t="s">
        <v>47</v>
      </c>
      <c r="E5" s="24" t="s">
        <v>258</v>
      </c>
      <c r="F5" s="24" t="s">
        <v>34</v>
      </c>
      <c r="G5" s="25" t="s">
        <v>253</v>
      </c>
      <c r="H5" s="22">
        <v>1</v>
      </c>
      <c r="I5" s="22">
        <v>0</v>
      </c>
      <c r="J5" s="53" t="s">
        <v>50</v>
      </c>
      <c r="K5" s="26">
        <v>67</v>
      </c>
      <c r="L5" s="27">
        <v>44737</v>
      </c>
      <c r="M5" s="23" t="s">
        <v>112</v>
      </c>
      <c r="N5" s="28">
        <v>37714</v>
      </c>
      <c r="O5" s="24" t="s">
        <v>32</v>
      </c>
    </row>
    <row r="6" spans="1:15" x14ac:dyDescent="0.35">
      <c r="A6" s="31">
        <v>42245</v>
      </c>
      <c r="B6" s="50">
        <v>0.85416666666666663</v>
      </c>
      <c r="C6" s="23" t="s">
        <v>17</v>
      </c>
      <c r="D6" s="23" t="s">
        <v>49</v>
      </c>
      <c r="E6" s="24" t="s">
        <v>259</v>
      </c>
      <c r="F6" s="24" t="s">
        <v>19</v>
      </c>
      <c r="G6" s="25" t="s">
        <v>253</v>
      </c>
      <c r="H6" s="22">
        <v>1</v>
      </c>
      <c r="I6" s="22">
        <v>0</v>
      </c>
      <c r="J6" s="53" t="s">
        <v>70</v>
      </c>
      <c r="K6" s="26">
        <v>75</v>
      </c>
      <c r="L6" s="27">
        <v>80812</v>
      </c>
      <c r="M6" s="23" t="s">
        <v>113</v>
      </c>
      <c r="N6" s="28">
        <v>37714</v>
      </c>
      <c r="O6" s="24" t="s">
        <v>32</v>
      </c>
    </row>
    <row r="7" spans="1:15" x14ac:dyDescent="0.35">
      <c r="A7" s="31">
        <v>42259</v>
      </c>
      <c r="B7" s="50">
        <v>0.85416666666666663</v>
      </c>
      <c r="C7" s="23" t="s">
        <v>17</v>
      </c>
      <c r="D7" s="23" t="s">
        <v>78</v>
      </c>
      <c r="E7" s="24" t="s">
        <v>259</v>
      </c>
      <c r="F7" s="24" t="s">
        <v>34</v>
      </c>
      <c r="G7" s="25" t="s">
        <v>253</v>
      </c>
      <c r="H7" s="22">
        <v>2</v>
      </c>
      <c r="I7" s="22">
        <v>1</v>
      </c>
      <c r="J7" s="53" t="s">
        <v>66</v>
      </c>
      <c r="K7" s="26">
        <v>69</v>
      </c>
      <c r="L7" s="27">
        <v>53491</v>
      </c>
      <c r="M7" s="23" t="s">
        <v>113</v>
      </c>
      <c r="N7" s="28">
        <v>37714</v>
      </c>
      <c r="O7" s="28">
        <v>37350</v>
      </c>
    </row>
    <row r="8" spans="1:15" x14ac:dyDescent="0.35">
      <c r="A8" s="31">
        <v>42263</v>
      </c>
      <c r="B8" s="50">
        <v>0.86458333333333337</v>
      </c>
      <c r="C8" s="23" t="s">
        <v>129</v>
      </c>
      <c r="D8" s="23" t="s">
        <v>130</v>
      </c>
      <c r="E8" s="24" t="s">
        <v>260</v>
      </c>
      <c r="F8" s="24" t="s">
        <v>34</v>
      </c>
      <c r="G8" s="30" t="s">
        <v>257</v>
      </c>
      <c r="H8" s="22">
        <v>1</v>
      </c>
      <c r="I8" s="22">
        <v>1</v>
      </c>
      <c r="J8" s="53" t="s">
        <v>131</v>
      </c>
      <c r="K8" s="26">
        <v>69</v>
      </c>
      <c r="L8" s="27">
        <v>57836</v>
      </c>
      <c r="M8" s="23" t="s">
        <v>113</v>
      </c>
      <c r="N8" s="28">
        <v>37714</v>
      </c>
      <c r="O8" s="28">
        <v>37714</v>
      </c>
    </row>
    <row r="9" spans="1:15" x14ac:dyDescent="0.35">
      <c r="A9" s="31">
        <v>42267</v>
      </c>
      <c r="B9" s="50">
        <v>0.85416666666666663</v>
      </c>
      <c r="C9" s="23" t="s">
        <v>17</v>
      </c>
      <c r="D9" s="23" t="s">
        <v>18</v>
      </c>
      <c r="E9" s="24" t="s">
        <v>258</v>
      </c>
      <c r="F9" s="24" t="s">
        <v>19</v>
      </c>
      <c r="G9" s="25" t="s">
        <v>253</v>
      </c>
      <c r="H9" s="22">
        <v>4</v>
      </c>
      <c r="I9" s="22">
        <v>1</v>
      </c>
      <c r="J9" s="53" t="s">
        <v>21</v>
      </c>
      <c r="K9" s="26">
        <v>70</v>
      </c>
      <c r="L9" s="27">
        <v>76013</v>
      </c>
      <c r="M9" s="23" t="s">
        <v>22</v>
      </c>
      <c r="N9" s="28">
        <v>37714</v>
      </c>
      <c r="O9" s="28">
        <v>37379</v>
      </c>
    </row>
    <row r="10" spans="1:15" x14ac:dyDescent="0.35">
      <c r="A10" s="31">
        <v>42270</v>
      </c>
      <c r="B10" s="50">
        <v>0.83333333333333337</v>
      </c>
      <c r="C10" s="23" t="s">
        <v>17</v>
      </c>
      <c r="D10" s="23" t="s">
        <v>80</v>
      </c>
      <c r="E10" s="24" t="s">
        <v>260</v>
      </c>
      <c r="F10" s="24" t="s">
        <v>34</v>
      </c>
      <c r="G10" s="29" t="s">
        <v>255</v>
      </c>
      <c r="H10" s="22">
        <v>1</v>
      </c>
      <c r="I10" s="22">
        <v>4</v>
      </c>
      <c r="J10" s="53" t="s">
        <v>68</v>
      </c>
      <c r="K10" s="26">
        <v>56</v>
      </c>
      <c r="L10" s="27">
        <v>23311</v>
      </c>
      <c r="M10" s="23" t="s">
        <v>113</v>
      </c>
      <c r="N10" s="28">
        <v>37714</v>
      </c>
      <c r="O10" s="28">
        <v>37714</v>
      </c>
    </row>
    <row r="11" spans="1:15" x14ac:dyDescent="0.35">
      <c r="A11" s="31">
        <v>42273</v>
      </c>
      <c r="B11" s="50">
        <v>0.66666666666666663</v>
      </c>
      <c r="C11" s="23" t="s">
        <v>17</v>
      </c>
      <c r="D11" s="23" t="s">
        <v>25</v>
      </c>
      <c r="E11" s="24" t="s">
        <v>259</v>
      </c>
      <c r="F11" s="24" t="s">
        <v>19</v>
      </c>
      <c r="G11" s="25" t="s">
        <v>253</v>
      </c>
      <c r="H11" s="22">
        <v>2</v>
      </c>
      <c r="I11" s="22">
        <v>1</v>
      </c>
      <c r="J11" s="53" t="s">
        <v>26</v>
      </c>
      <c r="K11" s="26">
        <v>67</v>
      </c>
      <c r="L11" s="27">
        <v>74196</v>
      </c>
      <c r="M11" s="23" t="s">
        <v>22</v>
      </c>
      <c r="N11" s="28">
        <v>37714</v>
      </c>
      <c r="O11" s="28">
        <v>37379</v>
      </c>
    </row>
    <row r="12" spans="1:15" x14ac:dyDescent="0.35">
      <c r="A12" s="31">
        <v>42276</v>
      </c>
      <c r="B12" s="50">
        <v>0.86458333333333337</v>
      </c>
      <c r="C12" s="23" t="s">
        <v>129</v>
      </c>
      <c r="D12" s="23" t="s">
        <v>130</v>
      </c>
      <c r="E12" s="24" t="s">
        <v>252</v>
      </c>
      <c r="F12" s="24" t="s">
        <v>19</v>
      </c>
      <c r="G12" s="25" t="s">
        <v>253</v>
      </c>
      <c r="H12" s="22">
        <v>2</v>
      </c>
      <c r="I12" s="22">
        <v>1</v>
      </c>
      <c r="J12" s="53" t="s">
        <v>132</v>
      </c>
      <c r="K12" s="26">
        <v>65</v>
      </c>
      <c r="L12" s="27">
        <v>68694</v>
      </c>
      <c r="M12" s="23" t="s">
        <v>113</v>
      </c>
      <c r="N12" s="28">
        <v>37714</v>
      </c>
      <c r="O12" s="24" t="s">
        <v>32</v>
      </c>
    </row>
    <row r="13" spans="1:15" x14ac:dyDescent="0.35">
      <c r="A13" s="31">
        <v>42280</v>
      </c>
      <c r="B13" s="50">
        <v>0.66666666666666663</v>
      </c>
      <c r="C13" s="23" t="s">
        <v>17</v>
      </c>
      <c r="D13" s="23" t="s">
        <v>103</v>
      </c>
      <c r="E13" s="24" t="s">
        <v>259</v>
      </c>
      <c r="F13" s="24" t="s">
        <v>34</v>
      </c>
      <c r="G13" s="29" t="s">
        <v>255</v>
      </c>
      <c r="H13" s="22">
        <v>1</v>
      </c>
      <c r="I13" s="22">
        <v>2</v>
      </c>
      <c r="J13" s="53" t="s">
        <v>37</v>
      </c>
      <c r="K13" s="26">
        <v>63</v>
      </c>
      <c r="L13" s="27">
        <v>39374</v>
      </c>
      <c r="M13" s="23" t="s">
        <v>104</v>
      </c>
      <c r="N13" s="28">
        <v>37714</v>
      </c>
      <c r="O13" s="24" t="s">
        <v>32</v>
      </c>
    </row>
    <row r="14" spans="1:15" x14ac:dyDescent="0.35">
      <c r="A14" s="31">
        <v>42294</v>
      </c>
      <c r="B14" s="50">
        <v>0.85416666666666663</v>
      </c>
      <c r="C14" s="23" t="s">
        <v>17</v>
      </c>
      <c r="D14" s="23" t="s">
        <v>82</v>
      </c>
      <c r="E14" s="24" t="s">
        <v>259</v>
      </c>
      <c r="F14" s="24" t="s">
        <v>19</v>
      </c>
      <c r="G14" s="25" t="s">
        <v>253</v>
      </c>
      <c r="H14" s="22">
        <v>5</v>
      </c>
      <c r="I14" s="22">
        <v>2</v>
      </c>
      <c r="J14" s="53" t="s">
        <v>91</v>
      </c>
      <c r="K14" s="26">
        <v>45</v>
      </c>
      <c r="L14" s="27">
        <v>75472</v>
      </c>
      <c r="M14" s="23" t="s">
        <v>104</v>
      </c>
      <c r="N14" s="28">
        <v>37714</v>
      </c>
      <c r="O14" s="24" t="s">
        <v>32</v>
      </c>
    </row>
    <row r="15" spans="1:15" x14ac:dyDescent="0.35">
      <c r="A15" s="31">
        <v>42297</v>
      </c>
      <c r="B15" s="50" t="s">
        <v>261</v>
      </c>
      <c r="C15" s="23" t="s">
        <v>129</v>
      </c>
      <c r="D15" s="23" t="s">
        <v>130</v>
      </c>
      <c r="E15" s="24" t="s">
        <v>252</v>
      </c>
      <c r="F15" s="24" t="s">
        <v>34</v>
      </c>
      <c r="G15" s="25" t="s">
        <v>253</v>
      </c>
      <c r="H15" s="22">
        <v>2</v>
      </c>
      <c r="I15" s="22">
        <v>0</v>
      </c>
      <c r="J15" s="53" t="s">
        <v>133</v>
      </c>
      <c r="K15" s="26">
        <v>69</v>
      </c>
      <c r="L15" s="27">
        <v>13074</v>
      </c>
      <c r="M15" s="23" t="s">
        <v>104</v>
      </c>
      <c r="N15" s="28">
        <v>37714</v>
      </c>
      <c r="O15" s="24" t="s">
        <v>32</v>
      </c>
    </row>
    <row r="16" spans="1:15" x14ac:dyDescent="0.35">
      <c r="A16" s="31">
        <v>42302</v>
      </c>
      <c r="B16" s="50" t="s">
        <v>262</v>
      </c>
      <c r="C16" s="23" t="s">
        <v>17</v>
      </c>
      <c r="D16" s="23" t="s">
        <v>84</v>
      </c>
      <c r="E16" s="24" t="s">
        <v>258</v>
      </c>
      <c r="F16" s="24" t="s">
        <v>19</v>
      </c>
      <c r="G16" s="25" t="s">
        <v>253</v>
      </c>
      <c r="H16" s="22">
        <v>3</v>
      </c>
      <c r="I16" s="22">
        <v>1</v>
      </c>
      <c r="J16" s="53" t="s">
        <v>39</v>
      </c>
      <c r="K16" s="26">
        <v>69</v>
      </c>
      <c r="L16" s="27">
        <v>78228</v>
      </c>
      <c r="M16" s="23" t="s">
        <v>104</v>
      </c>
      <c r="N16" s="28">
        <v>37714</v>
      </c>
      <c r="O16" s="24" t="s">
        <v>32</v>
      </c>
    </row>
    <row r="17" spans="1:15" x14ac:dyDescent="0.35">
      <c r="A17" s="31">
        <v>42305</v>
      </c>
      <c r="B17" s="50" t="s">
        <v>263</v>
      </c>
      <c r="C17" s="23" t="s">
        <v>134</v>
      </c>
      <c r="D17" s="23" t="s">
        <v>135</v>
      </c>
      <c r="E17" s="24" t="s">
        <v>260</v>
      </c>
      <c r="F17" s="24" t="s">
        <v>34</v>
      </c>
      <c r="G17" s="30" t="s">
        <v>257</v>
      </c>
      <c r="H17" s="22">
        <v>0</v>
      </c>
      <c r="I17" s="22">
        <v>0</v>
      </c>
      <c r="J17" s="53" t="s">
        <v>136</v>
      </c>
      <c r="K17" s="26"/>
      <c r="L17" s="27">
        <v>8000</v>
      </c>
      <c r="M17" s="24"/>
      <c r="N17" s="24"/>
      <c r="O17" s="24"/>
    </row>
    <row r="18" spans="1:15" x14ac:dyDescent="0.35">
      <c r="A18" s="31">
        <v>42308</v>
      </c>
      <c r="B18" s="50" t="s">
        <v>263</v>
      </c>
      <c r="C18" s="23" t="s">
        <v>17</v>
      </c>
      <c r="D18" s="23" t="s">
        <v>51</v>
      </c>
      <c r="E18" s="24" t="s">
        <v>259</v>
      </c>
      <c r="F18" s="24" t="s">
        <v>34</v>
      </c>
      <c r="G18" s="25" t="s">
        <v>253</v>
      </c>
      <c r="H18" s="22">
        <v>2</v>
      </c>
      <c r="I18" s="22">
        <v>0</v>
      </c>
      <c r="J18" s="53" t="s">
        <v>89</v>
      </c>
      <c r="K18" s="26">
        <v>71</v>
      </c>
      <c r="L18" s="27">
        <v>10089</v>
      </c>
      <c r="M18" s="23" t="s">
        <v>114</v>
      </c>
      <c r="N18" s="28">
        <v>37714</v>
      </c>
      <c r="O18" s="24" t="s">
        <v>32</v>
      </c>
    </row>
    <row r="19" spans="1:15" x14ac:dyDescent="0.35">
      <c r="A19" s="31">
        <v>42312</v>
      </c>
      <c r="B19" s="50" t="s">
        <v>264</v>
      </c>
      <c r="C19" s="23" t="s">
        <v>129</v>
      </c>
      <c r="D19" s="23" t="s">
        <v>130</v>
      </c>
      <c r="E19" s="24" t="s">
        <v>260</v>
      </c>
      <c r="F19" s="24" t="s">
        <v>19</v>
      </c>
      <c r="G19" s="25" t="s">
        <v>253</v>
      </c>
      <c r="H19" s="22">
        <v>3</v>
      </c>
      <c r="I19" s="22">
        <v>0</v>
      </c>
      <c r="J19" s="53" t="s">
        <v>133</v>
      </c>
      <c r="K19" s="26">
        <v>69</v>
      </c>
      <c r="L19" s="27">
        <v>68502</v>
      </c>
      <c r="M19" s="23" t="s">
        <v>113</v>
      </c>
      <c r="N19" s="24" t="s">
        <v>54</v>
      </c>
      <c r="O19" s="24" t="s">
        <v>32</v>
      </c>
    </row>
    <row r="20" spans="1:15" x14ac:dyDescent="0.35">
      <c r="A20" s="31">
        <v>42316</v>
      </c>
      <c r="B20" s="50" t="s">
        <v>265</v>
      </c>
      <c r="C20" s="23" t="s">
        <v>17</v>
      </c>
      <c r="D20" s="23" t="s">
        <v>53</v>
      </c>
      <c r="E20" s="24" t="s">
        <v>258</v>
      </c>
      <c r="F20" s="24" t="s">
        <v>19</v>
      </c>
      <c r="G20" s="25" t="s">
        <v>253</v>
      </c>
      <c r="H20" s="22">
        <v>3</v>
      </c>
      <c r="I20" s="22">
        <v>0</v>
      </c>
      <c r="J20" s="53" t="s">
        <v>42</v>
      </c>
      <c r="K20" s="26">
        <v>64</v>
      </c>
      <c r="L20" s="27">
        <v>74109</v>
      </c>
      <c r="M20" s="23" t="s">
        <v>113</v>
      </c>
      <c r="N20" s="28">
        <v>37714</v>
      </c>
      <c r="O20" s="28">
        <v>37714</v>
      </c>
    </row>
    <row r="21" spans="1:15" x14ac:dyDescent="0.35">
      <c r="A21" s="31">
        <v>42329</v>
      </c>
      <c r="B21" s="50" t="s">
        <v>262</v>
      </c>
      <c r="C21" s="23" t="s">
        <v>17</v>
      </c>
      <c r="D21" s="23" t="s">
        <v>85</v>
      </c>
      <c r="E21" s="24" t="s">
        <v>259</v>
      </c>
      <c r="F21" s="24" t="s">
        <v>34</v>
      </c>
      <c r="G21" s="25" t="s">
        <v>253</v>
      </c>
      <c r="H21" s="22">
        <v>4</v>
      </c>
      <c r="I21" s="22">
        <v>0</v>
      </c>
      <c r="J21" s="53" t="s">
        <v>57</v>
      </c>
      <c r="K21" s="26">
        <v>59</v>
      </c>
      <c r="L21" s="27">
        <v>80500</v>
      </c>
      <c r="M21" s="23" t="s">
        <v>113</v>
      </c>
      <c r="N21" s="28">
        <v>37714</v>
      </c>
      <c r="O21" s="24" t="s">
        <v>32</v>
      </c>
    </row>
    <row r="22" spans="1:15" x14ac:dyDescent="0.35">
      <c r="A22" s="31">
        <v>42332</v>
      </c>
      <c r="B22" s="50" t="s">
        <v>264</v>
      </c>
      <c r="C22" s="23" t="s">
        <v>129</v>
      </c>
      <c r="D22" s="23" t="s">
        <v>130</v>
      </c>
      <c r="E22" s="24" t="s">
        <v>252</v>
      </c>
      <c r="F22" s="24" t="s">
        <v>19</v>
      </c>
      <c r="G22" s="25" t="s">
        <v>253</v>
      </c>
      <c r="H22" s="22">
        <v>6</v>
      </c>
      <c r="I22" s="22">
        <v>1</v>
      </c>
      <c r="J22" s="53" t="s">
        <v>131</v>
      </c>
      <c r="K22" s="26">
        <v>66</v>
      </c>
      <c r="L22" s="27">
        <v>71433</v>
      </c>
      <c r="M22" s="23" t="s">
        <v>22</v>
      </c>
      <c r="N22" s="28">
        <v>37714</v>
      </c>
      <c r="O22" s="28">
        <v>37714</v>
      </c>
    </row>
    <row r="23" spans="1:15" x14ac:dyDescent="0.35">
      <c r="A23" s="31">
        <v>42336</v>
      </c>
      <c r="B23" s="50" t="s">
        <v>265</v>
      </c>
      <c r="C23" s="23" t="s">
        <v>17</v>
      </c>
      <c r="D23" s="23" t="s">
        <v>55</v>
      </c>
      <c r="E23" s="24" t="s">
        <v>259</v>
      </c>
      <c r="F23" s="24" t="s">
        <v>19</v>
      </c>
      <c r="G23" s="25" t="s">
        <v>253</v>
      </c>
      <c r="H23" s="22">
        <v>4</v>
      </c>
      <c r="I23" s="22">
        <v>0</v>
      </c>
      <c r="J23" s="53" t="s">
        <v>45</v>
      </c>
      <c r="K23" s="26">
        <v>56</v>
      </c>
      <c r="L23" s="27">
        <v>74020</v>
      </c>
      <c r="M23" s="23" t="s">
        <v>113</v>
      </c>
      <c r="N23" s="28">
        <v>37714</v>
      </c>
      <c r="O23" s="28">
        <v>37714</v>
      </c>
    </row>
    <row r="24" spans="1:15" x14ac:dyDescent="0.35">
      <c r="A24" s="31">
        <v>42340</v>
      </c>
      <c r="B24" s="50" t="s">
        <v>266</v>
      </c>
      <c r="C24" s="23" t="s">
        <v>134</v>
      </c>
      <c r="D24" s="23" t="s">
        <v>135</v>
      </c>
      <c r="E24" s="24" t="s">
        <v>260</v>
      </c>
      <c r="F24" s="24" t="s">
        <v>19</v>
      </c>
      <c r="G24" s="25" t="s">
        <v>253</v>
      </c>
      <c r="H24" s="22">
        <v>6</v>
      </c>
      <c r="I24" s="22">
        <v>1</v>
      </c>
      <c r="J24" s="53" t="s">
        <v>136</v>
      </c>
      <c r="K24" s="26"/>
      <c r="L24" s="27">
        <v>67703</v>
      </c>
      <c r="M24" s="24"/>
      <c r="N24" s="24"/>
      <c r="O24" s="24"/>
    </row>
    <row r="25" spans="1:15" x14ac:dyDescent="0.35">
      <c r="A25" s="31">
        <v>42343</v>
      </c>
      <c r="B25" s="50" t="s">
        <v>263</v>
      </c>
      <c r="C25" s="23" t="s">
        <v>17</v>
      </c>
      <c r="D25" s="23" t="s">
        <v>56</v>
      </c>
      <c r="E25" s="24" t="s">
        <v>259</v>
      </c>
      <c r="F25" s="24" t="s">
        <v>34</v>
      </c>
      <c r="G25" s="30" t="s">
        <v>257</v>
      </c>
      <c r="H25" s="22">
        <v>1</v>
      </c>
      <c r="I25" s="22">
        <v>1</v>
      </c>
      <c r="J25" s="53" t="s">
        <v>83</v>
      </c>
      <c r="K25" s="26">
        <v>71</v>
      </c>
      <c r="L25" s="27">
        <v>46799</v>
      </c>
      <c r="M25" s="23" t="s">
        <v>113</v>
      </c>
      <c r="N25" s="28">
        <v>37714</v>
      </c>
      <c r="O25" s="28">
        <v>37714</v>
      </c>
    </row>
    <row r="26" spans="1:15" x14ac:dyDescent="0.35">
      <c r="A26" s="31">
        <v>42347</v>
      </c>
      <c r="B26" s="50" t="s">
        <v>264</v>
      </c>
      <c r="C26" s="23" t="s">
        <v>129</v>
      </c>
      <c r="D26" s="23" t="s">
        <v>130</v>
      </c>
      <c r="E26" s="24" t="s">
        <v>260</v>
      </c>
      <c r="F26" s="24" t="s">
        <v>34</v>
      </c>
      <c r="G26" s="30" t="s">
        <v>257</v>
      </c>
      <c r="H26" s="22">
        <v>1</v>
      </c>
      <c r="I26" s="22">
        <v>1</v>
      </c>
      <c r="J26" s="53" t="s">
        <v>132</v>
      </c>
      <c r="K26" s="26">
        <v>49</v>
      </c>
      <c r="L26" s="27">
        <v>29412</v>
      </c>
      <c r="M26" s="23" t="s">
        <v>22</v>
      </c>
      <c r="N26" s="28">
        <v>37714</v>
      </c>
      <c r="O26" s="24" t="s">
        <v>32</v>
      </c>
    </row>
    <row r="27" spans="1:15" x14ac:dyDescent="0.35">
      <c r="A27" s="31">
        <v>42350</v>
      </c>
      <c r="B27" s="50" t="s">
        <v>265</v>
      </c>
      <c r="C27" s="23" t="s">
        <v>17</v>
      </c>
      <c r="D27" s="23" t="s">
        <v>87</v>
      </c>
      <c r="E27" s="24" t="s">
        <v>259</v>
      </c>
      <c r="F27" s="24" t="s">
        <v>19</v>
      </c>
      <c r="G27" s="30" t="s">
        <v>257</v>
      </c>
      <c r="H27" s="22">
        <v>2</v>
      </c>
      <c r="I27" s="22">
        <v>2</v>
      </c>
      <c r="J27" s="53" t="s">
        <v>74</v>
      </c>
      <c r="K27" s="26">
        <v>69</v>
      </c>
      <c r="L27" s="27">
        <v>67194</v>
      </c>
      <c r="M27" s="23" t="s">
        <v>113</v>
      </c>
      <c r="N27" s="28">
        <v>37714</v>
      </c>
      <c r="O27" s="28">
        <v>37350</v>
      </c>
    </row>
    <row r="28" spans="1:15" x14ac:dyDescent="0.35">
      <c r="A28" s="31">
        <v>42368</v>
      </c>
      <c r="B28" s="50" t="s">
        <v>263</v>
      </c>
      <c r="C28" s="23" t="s">
        <v>17</v>
      </c>
      <c r="D28" s="23" t="s">
        <v>27</v>
      </c>
      <c r="E28" s="24" t="s">
        <v>260</v>
      </c>
      <c r="F28" s="24" t="s">
        <v>19</v>
      </c>
      <c r="G28" s="25" t="s">
        <v>253</v>
      </c>
      <c r="H28" s="22">
        <v>4</v>
      </c>
      <c r="I28" s="22">
        <v>0</v>
      </c>
      <c r="J28" s="53" t="s">
        <v>28</v>
      </c>
      <c r="K28" s="26">
        <v>63</v>
      </c>
      <c r="L28" s="27">
        <v>83630</v>
      </c>
      <c r="M28" s="23" t="s">
        <v>22</v>
      </c>
      <c r="N28" s="28">
        <v>37714</v>
      </c>
      <c r="O28" s="28">
        <v>37350</v>
      </c>
    </row>
    <row r="29" spans="1:15" x14ac:dyDescent="0.35">
      <c r="A29" s="31">
        <v>42371</v>
      </c>
      <c r="B29" s="50" t="s">
        <v>265</v>
      </c>
      <c r="C29" s="23" t="s">
        <v>17</v>
      </c>
      <c r="D29" s="23" t="s">
        <v>58</v>
      </c>
      <c r="E29" s="24" t="s">
        <v>259</v>
      </c>
      <c r="F29" s="24" t="s">
        <v>34</v>
      </c>
      <c r="G29" s="30" t="s">
        <v>257</v>
      </c>
      <c r="H29" s="22">
        <v>0</v>
      </c>
      <c r="I29" s="22">
        <v>0</v>
      </c>
      <c r="J29" s="53" t="s">
        <v>72</v>
      </c>
      <c r="K29" s="26">
        <v>73</v>
      </c>
      <c r="L29" s="27">
        <v>28975</v>
      </c>
      <c r="M29" s="23" t="s">
        <v>113</v>
      </c>
      <c r="N29" s="28">
        <v>37714</v>
      </c>
      <c r="O29" s="24" t="s">
        <v>32</v>
      </c>
    </row>
    <row r="30" spans="1:15" x14ac:dyDescent="0.35">
      <c r="A30" s="31">
        <v>42375</v>
      </c>
      <c r="B30" s="50" t="s">
        <v>263</v>
      </c>
      <c r="C30" s="23" t="s">
        <v>134</v>
      </c>
      <c r="D30" s="23" t="s">
        <v>137</v>
      </c>
      <c r="E30" s="24" t="s">
        <v>260</v>
      </c>
      <c r="F30" s="24" t="s">
        <v>19</v>
      </c>
      <c r="G30" s="25" t="s">
        <v>253</v>
      </c>
      <c r="H30" s="22">
        <v>4</v>
      </c>
      <c r="I30" s="22">
        <v>1</v>
      </c>
      <c r="J30" s="53" t="s">
        <v>72</v>
      </c>
      <c r="K30" s="26"/>
      <c r="L30" s="27">
        <v>76667</v>
      </c>
      <c r="M30" s="24"/>
      <c r="N30" s="24"/>
      <c r="O30" s="24"/>
    </row>
    <row r="31" spans="1:15" x14ac:dyDescent="0.35">
      <c r="A31" s="31">
        <v>42378</v>
      </c>
      <c r="B31" s="50" t="s">
        <v>265</v>
      </c>
      <c r="C31" s="23" t="s">
        <v>17</v>
      </c>
      <c r="D31" s="23" t="s">
        <v>30</v>
      </c>
      <c r="E31" s="24" t="s">
        <v>259</v>
      </c>
      <c r="F31" s="24" t="s">
        <v>19</v>
      </c>
      <c r="G31" s="25" t="s">
        <v>253</v>
      </c>
      <c r="H31" s="22">
        <v>4</v>
      </c>
      <c r="I31" s="22">
        <v>0</v>
      </c>
      <c r="J31" s="53" t="s">
        <v>31</v>
      </c>
      <c r="K31" s="26">
        <v>67</v>
      </c>
      <c r="L31" s="27">
        <v>70720</v>
      </c>
      <c r="M31" s="23" t="s">
        <v>22</v>
      </c>
      <c r="N31" s="28">
        <v>37714</v>
      </c>
      <c r="O31" s="24" t="s">
        <v>32</v>
      </c>
    </row>
    <row r="32" spans="1:15" x14ac:dyDescent="0.35">
      <c r="A32" s="31">
        <v>42382</v>
      </c>
      <c r="B32" s="50" t="s">
        <v>267</v>
      </c>
      <c r="C32" s="23" t="s">
        <v>134</v>
      </c>
      <c r="D32" s="23" t="s">
        <v>137</v>
      </c>
      <c r="E32" s="24" t="s">
        <v>260</v>
      </c>
      <c r="F32" s="24" t="s">
        <v>34</v>
      </c>
      <c r="G32" s="25" t="s">
        <v>253</v>
      </c>
      <c r="H32" s="22">
        <v>2</v>
      </c>
      <c r="I32" s="22">
        <v>0</v>
      </c>
      <c r="J32" s="53" t="s">
        <v>72</v>
      </c>
      <c r="K32" s="26"/>
      <c r="L32" s="27">
        <v>20843</v>
      </c>
      <c r="M32" s="24"/>
      <c r="N32" s="24"/>
      <c r="O32" s="24"/>
    </row>
    <row r="33" spans="1:15" x14ac:dyDescent="0.35">
      <c r="A33" s="31">
        <v>42386</v>
      </c>
      <c r="B33" s="50" t="s">
        <v>263</v>
      </c>
      <c r="C33" s="23" t="s">
        <v>17</v>
      </c>
      <c r="D33" s="23" t="s">
        <v>59</v>
      </c>
      <c r="E33" s="24" t="s">
        <v>258</v>
      </c>
      <c r="F33" s="24" t="s">
        <v>19</v>
      </c>
      <c r="G33" s="25" t="s">
        <v>253</v>
      </c>
      <c r="H33" s="22">
        <v>6</v>
      </c>
      <c r="I33" s="22">
        <v>0</v>
      </c>
      <c r="J33" s="53" t="s">
        <v>50</v>
      </c>
      <c r="K33" s="26">
        <v>77</v>
      </c>
      <c r="L33" s="27">
        <v>68019</v>
      </c>
      <c r="M33" s="23" t="s">
        <v>113</v>
      </c>
      <c r="N33" s="28">
        <v>37714</v>
      </c>
      <c r="O33" s="24" t="s">
        <v>32</v>
      </c>
    </row>
    <row r="34" spans="1:15" x14ac:dyDescent="0.35">
      <c r="A34" s="31">
        <v>42389</v>
      </c>
      <c r="B34" s="50" t="s">
        <v>267</v>
      </c>
      <c r="C34" s="23" t="s">
        <v>134</v>
      </c>
      <c r="D34" s="23" t="s">
        <v>138</v>
      </c>
      <c r="E34" s="24" t="s">
        <v>260</v>
      </c>
      <c r="F34" s="24" t="s">
        <v>34</v>
      </c>
      <c r="G34" s="25" t="s">
        <v>253</v>
      </c>
      <c r="H34" s="22">
        <v>2</v>
      </c>
      <c r="I34" s="22">
        <v>1</v>
      </c>
      <c r="J34" s="53" t="s">
        <v>50</v>
      </c>
      <c r="K34" s="26"/>
      <c r="L34" s="27">
        <v>53000</v>
      </c>
      <c r="M34" s="24"/>
      <c r="N34" s="24"/>
      <c r="O34" s="24"/>
    </row>
    <row r="35" spans="1:15" x14ac:dyDescent="0.35">
      <c r="A35" s="31">
        <v>42392</v>
      </c>
      <c r="B35" s="50" t="s">
        <v>265</v>
      </c>
      <c r="C35" s="23" t="s">
        <v>17</v>
      </c>
      <c r="D35" s="23" t="s">
        <v>60</v>
      </c>
      <c r="E35" s="24" t="s">
        <v>259</v>
      </c>
      <c r="F35" s="24" t="s">
        <v>34</v>
      </c>
      <c r="G35" s="25" t="s">
        <v>253</v>
      </c>
      <c r="H35" s="22">
        <v>2</v>
      </c>
      <c r="I35" s="22">
        <v>1</v>
      </c>
      <c r="J35" s="53" t="s">
        <v>70</v>
      </c>
      <c r="K35" s="26">
        <v>66</v>
      </c>
      <c r="L35" s="27">
        <v>27559</v>
      </c>
      <c r="M35" s="23" t="s">
        <v>113</v>
      </c>
      <c r="N35" s="28">
        <v>37714</v>
      </c>
      <c r="O35" s="28">
        <v>37350</v>
      </c>
    </row>
    <row r="36" spans="1:15" x14ac:dyDescent="0.35">
      <c r="A36" s="31">
        <v>42396</v>
      </c>
      <c r="B36" s="50" t="s">
        <v>268</v>
      </c>
      <c r="C36" s="23" t="s">
        <v>134</v>
      </c>
      <c r="D36" s="23" t="s">
        <v>138</v>
      </c>
      <c r="E36" s="24" t="s">
        <v>260</v>
      </c>
      <c r="F36" s="24" t="s">
        <v>19</v>
      </c>
      <c r="G36" s="25" t="s">
        <v>253</v>
      </c>
      <c r="H36" s="22">
        <v>3</v>
      </c>
      <c r="I36" s="22">
        <v>1</v>
      </c>
      <c r="J36" s="53" t="s">
        <v>50</v>
      </c>
      <c r="K36" s="26"/>
      <c r="L36" s="27">
        <v>63405</v>
      </c>
      <c r="M36" s="24"/>
      <c r="N36" s="24"/>
      <c r="O36" s="24"/>
    </row>
    <row r="37" spans="1:15" x14ac:dyDescent="0.35">
      <c r="A37" s="31">
        <v>42399</v>
      </c>
      <c r="B37" s="50" t="s">
        <v>265</v>
      </c>
      <c r="C37" s="23" t="s">
        <v>17</v>
      </c>
      <c r="D37" s="23" t="s">
        <v>61</v>
      </c>
      <c r="E37" s="24" t="s">
        <v>259</v>
      </c>
      <c r="F37" s="24" t="s">
        <v>19</v>
      </c>
      <c r="G37" s="25" t="s">
        <v>253</v>
      </c>
      <c r="H37" s="22">
        <v>2</v>
      </c>
      <c r="I37" s="22">
        <v>1</v>
      </c>
      <c r="J37" s="53" t="s">
        <v>66</v>
      </c>
      <c r="K37" s="26">
        <v>71</v>
      </c>
      <c r="L37" s="27">
        <v>94990</v>
      </c>
      <c r="M37" s="23" t="s">
        <v>113</v>
      </c>
      <c r="N37" s="28">
        <v>37714</v>
      </c>
      <c r="O37" s="24" t="s">
        <v>32</v>
      </c>
    </row>
    <row r="38" spans="1:15" x14ac:dyDescent="0.35">
      <c r="A38" s="31">
        <v>42403</v>
      </c>
      <c r="B38" s="50" t="s">
        <v>267</v>
      </c>
      <c r="C38" s="23" t="s">
        <v>134</v>
      </c>
      <c r="D38" s="23" t="s">
        <v>139</v>
      </c>
      <c r="E38" s="24" t="s">
        <v>260</v>
      </c>
      <c r="F38" s="24" t="s">
        <v>19</v>
      </c>
      <c r="G38" s="25" t="s">
        <v>253</v>
      </c>
      <c r="H38" s="22">
        <v>7</v>
      </c>
      <c r="I38" s="22">
        <v>0</v>
      </c>
      <c r="J38" s="53" t="s">
        <v>83</v>
      </c>
      <c r="K38" s="26"/>
      <c r="L38" s="27">
        <v>60635</v>
      </c>
      <c r="M38" s="24"/>
      <c r="N38" s="24"/>
      <c r="O38" s="24"/>
    </row>
    <row r="39" spans="1:15" x14ac:dyDescent="0.35">
      <c r="A39" s="31">
        <v>42407</v>
      </c>
      <c r="B39" s="50" t="s">
        <v>269</v>
      </c>
      <c r="C39" s="23" t="s">
        <v>17</v>
      </c>
      <c r="D39" s="23" t="s">
        <v>63</v>
      </c>
      <c r="E39" s="24" t="s">
        <v>258</v>
      </c>
      <c r="F39" s="24" t="s">
        <v>34</v>
      </c>
      <c r="G39" s="25" t="s">
        <v>253</v>
      </c>
      <c r="H39" s="22">
        <v>2</v>
      </c>
      <c r="I39" s="22">
        <v>0</v>
      </c>
      <c r="J39" s="53" t="s">
        <v>21</v>
      </c>
      <c r="K39" s="26">
        <v>70</v>
      </c>
      <c r="L39" s="27">
        <v>22638</v>
      </c>
      <c r="M39" s="23" t="s">
        <v>113</v>
      </c>
      <c r="N39" s="28">
        <v>37714</v>
      </c>
      <c r="O39" s="28">
        <v>37714</v>
      </c>
    </row>
    <row r="40" spans="1:15" x14ac:dyDescent="0.35">
      <c r="A40" s="31">
        <v>42410</v>
      </c>
      <c r="B40" s="50" t="s">
        <v>267</v>
      </c>
      <c r="C40" s="23" t="s">
        <v>134</v>
      </c>
      <c r="D40" s="23" t="s">
        <v>139</v>
      </c>
      <c r="E40" s="24" t="s">
        <v>260</v>
      </c>
      <c r="F40" s="24" t="s">
        <v>34</v>
      </c>
      <c r="G40" s="30" t="s">
        <v>257</v>
      </c>
      <c r="H40" s="22">
        <v>1</v>
      </c>
      <c r="I40" s="22">
        <v>1</v>
      </c>
      <c r="J40" s="53" t="s">
        <v>83</v>
      </c>
      <c r="K40" s="26"/>
      <c r="L40" s="27">
        <v>16296</v>
      </c>
      <c r="M40" s="24"/>
      <c r="N40" s="24"/>
      <c r="O40" s="24"/>
    </row>
    <row r="41" spans="1:15" x14ac:dyDescent="0.35">
      <c r="A41" s="31">
        <v>42414</v>
      </c>
      <c r="B41" s="50" t="s">
        <v>263</v>
      </c>
      <c r="C41" s="23" t="s">
        <v>17</v>
      </c>
      <c r="D41" s="23" t="s">
        <v>65</v>
      </c>
      <c r="E41" s="24" t="s">
        <v>258</v>
      </c>
      <c r="F41" s="24" t="s">
        <v>19</v>
      </c>
      <c r="G41" s="25" t="s">
        <v>253</v>
      </c>
      <c r="H41" s="22">
        <v>6</v>
      </c>
      <c r="I41" s="22">
        <v>1</v>
      </c>
      <c r="J41" s="53" t="s">
        <v>68</v>
      </c>
      <c r="K41" s="26">
        <v>64</v>
      </c>
      <c r="L41" s="27">
        <v>72580</v>
      </c>
      <c r="M41" s="23" t="s">
        <v>113</v>
      </c>
      <c r="N41" s="28">
        <v>37714</v>
      </c>
      <c r="O41" s="28">
        <v>37714</v>
      </c>
    </row>
    <row r="42" spans="1:15" x14ac:dyDescent="0.35">
      <c r="A42" s="31">
        <v>42417</v>
      </c>
      <c r="B42" s="50" t="s">
        <v>270</v>
      </c>
      <c r="C42" s="23" t="s">
        <v>17</v>
      </c>
      <c r="D42" s="23" t="s">
        <v>33</v>
      </c>
      <c r="E42" s="24" t="s">
        <v>260</v>
      </c>
      <c r="F42" s="24" t="s">
        <v>34</v>
      </c>
      <c r="G42" s="25" t="s">
        <v>253</v>
      </c>
      <c r="H42" s="22">
        <v>3</v>
      </c>
      <c r="I42" s="22">
        <v>1</v>
      </c>
      <c r="J42" s="53" t="s">
        <v>35</v>
      </c>
      <c r="K42" s="26">
        <v>78</v>
      </c>
      <c r="L42" s="27">
        <v>28140</v>
      </c>
      <c r="M42" s="23" t="s">
        <v>22</v>
      </c>
      <c r="N42" s="28">
        <v>37714</v>
      </c>
      <c r="O42" s="24" t="s">
        <v>32</v>
      </c>
    </row>
    <row r="43" spans="1:15" x14ac:dyDescent="0.35">
      <c r="A43" s="31">
        <v>42420</v>
      </c>
      <c r="B43" s="50" t="s">
        <v>271</v>
      </c>
      <c r="C43" s="23" t="s">
        <v>17</v>
      </c>
      <c r="D43" s="23" t="s">
        <v>67</v>
      </c>
      <c r="E43" s="24" t="s">
        <v>259</v>
      </c>
      <c r="F43" s="24" t="s">
        <v>34</v>
      </c>
      <c r="G43" s="25" t="s">
        <v>253</v>
      </c>
      <c r="H43" s="22">
        <v>2</v>
      </c>
      <c r="I43" s="22">
        <v>1</v>
      </c>
      <c r="J43" s="53" t="s">
        <v>26</v>
      </c>
      <c r="K43" s="26">
        <v>53</v>
      </c>
      <c r="L43" s="27">
        <v>26951</v>
      </c>
      <c r="M43" s="23" t="s">
        <v>113</v>
      </c>
      <c r="N43" s="28">
        <v>37714</v>
      </c>
      <c r="O43" s="24" t="s">
        <v>32</v>
      </c>
    </row>
    <row r="44" spans="1:15" x14ac:dyDescent="0.35">
      <c r="A44" s="31">
        <v>42423</v>
      </c>
      <c r="B44" s="50" t="s">
        <v>272</v>
      </c>
      <c r="C44" s="23" t="s">
        <v>129</v>
      </c>
      <c r="D44" s="23" t="s">
        <v>137</v>
      </c>
      <c r="E44" s="24" t="s">
        <v>252</v>
      </c>
      <c r="F44" s="24" t="s">
        <v>34</v>
      </c>
      <c r="G44" s="25" t="s">
        <v>253</v>
      </c>
      <c r="H44" s="22">
        <v>2</v>
      </c>
      <c r="I44" s="22">
        <v>0</v>
      </c>
      <c r="J44" s="53" t="s">
        <v>141</v>
      </c>
      <c r="K44" s="26">
        <v>65</v>
      </c>
      <c r="L44" s="27">
        <v>59889</v>
      </c>
      <c r="M44" s="23" t="s">
        <v>113</v>
      </c>
      <c r="N44" s="28">
        <v>37714</v>
      </c>
      <c r="O44" s="24" t="s">
        <v>32</v>
      </c>
    </row>
    <row r="45" spans="1:15" x14ac:dyDescent="0.35">
      <c r="A45" s="31">
        <v>42428</v>
      </c>
      <c r="B45" s="50" t="s">
        <v>263</v>
      </c>
      <c r="C45" s="23" t="s">
        <v>17</v>
      </c>
      <c r="D45" s="23" t="s">
        <v>36</v>
      </c>
      <c r="E45" s="24" t="s">
        <v>258</v>
      </c>
      <c r="F45" s="24" t="s">
        <v>19</v>
      </c>
      <c r="G45" s="25" t="s">
        <v>253</v>
      </c>
      <c r="H45" s="22">
        <v>2</v>
      </c>
      <c r="I45" s="22">
        <v>1</v>
      </c>
      <c r="J45" s="53" t="s">
        <v>37</v>
      </c>
      <c r="K45" s="26">
        <v>68</v>
      </c>
      <c r="L45" s="27">
        <v>79684</v>
      </c>
      <c r="M45" s="23" t="s">
        <v>22</v>
      </c>
      <c r="N45" s="28">
        <v>37714</v>
      </c>
      <c r="O45" s="24" t="s">
        <v>32</v>
      </c>
    </row>
    <row r="46" spans="1:15" x14ac:dyDescent="0.35">
      <c r="A46" s="31">
        <v>42432</v>
      </c>
      <c r="B46" s="50" t="s">
        <v>267</v>
      </c>
      <c r="C46" s="23" t="s">
        <v>17</v>
      </c>
      <c r="D46" s="23" t="s">
        <v>90</v>
      </c>
      <c r="E46" s="24" t="s">
        <v>273</v>
      </c>
      <c r="F46" s="24" t="s">
        <v>34</v>
      </c>
      <c r="G46" s="25" t="s">
        <v>253</v>
      </c>
      <c r="H46" s="22">
        <v>5</v>
      </c>
      <c r="I46" s="22">
        <v>1</v>
      </c>
      <c r="J46" s="53" t="s">
        <v>91</v>
      </c>
      <c r="K46" s="26">
        <v>64</v>
      </c>
      <c r="L46" s="27">
        <v>14430</v>
      </c>
      <c r="M46" s="23" t="s">
        <v>113</v>
      </c>
      <c r="N46" s="28">
        <v>37714</v>
      </c>
      <c r="O46" s="24" t="s">
        <v>32</v>
      </c>
    </row>
    <row r="47" spans="1:15" x14ac:dyDescent="0.35">
      <c r="A47" s="31">
        <v>42435</v>
      </c>
      <c r="B47" s="50" t="s">
        <v>265</v>
      </c>
      <c r="C47" s="23" t="s">
        <v>17</v>
      </c>
      <c r="D47" s="23" t="s">
        <v>38</v>
      </c>
      <c r="E47" s="24" t="s">
        <v>258</v>
      </c>
      <c r="F47" s="24" t="s">
        <v>34</v>
      </c>
      <c r="G47" s="25" t="s">
        <v>253</v>
      </c>
      <c r="H47" s="22">
        <v>4</v>
      </c>
      <c r="I47" s="22">
        <v>0</v>
      </c>
      <c r="J47" s="53" t="s">
        <v>39</v>
      </c>
      <c r="K47" s="26">
        <v>69</v>
      </c>
      <c r="L47" s="27">
        <v>6100</v>
      </c>
      <c r="M47" s="23" t="s">
        <v>22</v>
      </c>
      <c r="N47" s="28">
        <v>37714</v>
      </c>
      <c r="O47" s="28">
        <v>37350</v>
      </c>
    </row>
    <row r="48" spans="1:15" x14ac:dyDescent="0.35">
      <c r="A48" s="31">
        <v>42441</v>
      </c>
      <c r="B48" s="50" t="s">
        <v>265</v>
      </c>
      <c r="C48" s="23" t="s">
        <v>17</v>
      </c>
      <c r="D48" s="23" t="s">
        <v>92</v>
      </c>
      <c r="E48" s="24" t="s">
        <v>259</v>
      </c>
      <c r="F48" s="24" t="s">
        <v>19</v>
      </c>
      <c r="G48" s="25" t="s">
        <v>253</v>
      </c>
      <c r="H48" s="22">
        <v>6</v>
      </c>
      <c r="I48" s="22">
        <v>0</v>
      </c>
      <c r="J48" s="53" t="s">
        <v>89</v>
      </c>
      <c r="K48" s="26">
        <v>70</v>
      </c>
      <c r="L48" s="27">
        <v>87533</v>
      </c>
      <c r="M48" s="23" t="s">
        <v>113</v>
      </c>
      <c r="N48" s="28">
        <v>37714</v>
      </c>
      <c r="O48" s="28">
        <v>37714</v>
      </c>
    </row>
    <row r="49" spans="1:15" x14ac:dyDescent="0.35">
      <c r="A49" s="31">
        <v>42445</v>
      </c>
      <c r="B49" s="50" t="s">
        <v>264</v>
      </c>
      <c r="C49" s="23" t="s">
        <v>129</v>
      </c>
      <c r="D49" s="23" t="s">
        <v>137</v>
      </c>
      <c r="E49" s="24" t="s">
        <v>260</v>
      </c>
      <c r="F49" s="24" t="s">
        <v>19</v>
      </c>
      <c r="G49" s="25" t="s">
        <v>253</v>
      </c>
      <c r="H49" s="22">
        <v>3</v>
      </c>
      <c r="I49" s="22">
        <v>1</v>
      </c>
      <c r="J49" s="53" t="s">
        <v>141</v>
      </c>
      <c r="K49" s="26">
        <v>62</v>
      </c>
      <c r="L49" s="27">
        <v>76092</v>
      </c>
      <c r="M49" s="23" t="s">
        <v>113</v>
      </c>
      <c r="N49" s="28">
        <v>37714</v>
      </c>
      <c r="O49" s="24" t="s">
        <v>88</v>
      </c>
    </row>
    <row r="50" spans="1:15" x14ac:dyDescent="0.35">
      <c r="A50" s="31">
        <v>42449</v>
      </c>
      <c r="B50" s="50" t="s">
        <v>265</v>
      </c>
      <c r="C50" s="23" t="s">
        <v>17</v>
      </c>
      <c r="D50" s="23" t="s">
        <v>40</v>
      </c>
      <c r="E50" s="24" t="s">
        <v>258</v>
      </c>
      <c r="F50" s="24" t="s">
        <v>34</v>
      </c>
      <c r="G50" s="30" t="s">
        <v>257</v>
      </c>
      <c r="H50" s="22">
        <v>2</v>
      </c>
      <c r="I50" s="22">
        <v>2</v>
      </c>
      <c r="J50" s="53" t="s">
        <v>42</v>
      </c>
      <c r="K50" s="26">
        <v>68</v>
      </c>
      <c r="L50" s="27">
        <v>24398</v>
      </c>
      <c r="M50" s="23" t="s">
        <v>22</v>
      </c>
      <c r="N50" s="28">
        <v>37714</v>
      </c>
      <c r="O50" s="28">
        <v>37350</v>
      </c>
    </row>
    <row r="51" spans="1:15" x14ac:dyDescent="0.35">
      <c r="A51" s="31">
        <v>42462</v>
      </c>
      <c r="B51" s="50">
        <v>0.85416666666666663</v>
      </c>
      <c r="C51" s="23" t="s">
        <v>17</v>
      </c>
      <c r="D51" s="23" t="s">
        <v>69</v>
      </c>
      <c r="E51" s="24" t="s">
        <v>259</v>
      </c>
      <c r="F51" s="24" t="s">
        <v>19</v>
      </c>
      <c r="G51" s="29" t="s">
        <v>255</v>
      </c>
      <c r="H51" s="22">
        <v>1</v>
      </c>
      <c r="I51" s="22">
        <v>2</v>
      </c>
      <c r="J51" s="53" t="s">
        <v>57</v>
      </c>
      <c r="K51" s="26">
        <v>68</v>
      </c>
      <c r="L51" s="27">
        <v>3665</v>
      </c>
      <c r="M51" s="23" t="s">
        <v>113</v>
      </c>
      <c r="N51" s="28">
        <v>37714</v>
      </c>
      <c r="O51" s="28">
        <v>37714</v>
      </c>
    </row>
    <row r="52" spans="1:15" x14ac:dyDescent="0.35">
      <c r="A52" s="31">
        <v>42465</v>
      </c>
      <c r="B52" s="50">
        <v>0.86458333333333337</v>
      </c>
      <c r="C52" s="23" t="s">
        <v>129</v>
      </c>
      <c r="D52" s="23" t="s">
        <v>138</v>
      </c>
      <c r="E52" s="24" t="s">
        <v>252</v>
      </c>
      <c r="F52" s="24" t="s">
        <v>19</v>
      </c>
      <c r="G52" s="25" t="s">
        <v>253</v>
      </c>
      <c r="H52" s="22">
        <v>2</v>
      </c>
      <c r="I52" s="22">
        <v>1</v>
      </c>
      <c r="J52" s="53" t="s">
        <v>142</v>
      </c>
      <c r="K52" s="26">
        <v>68</v>
      </c>
      <c r="L52" s="27">
        <v>88534</v>
      </c>
      <c r="M52" s="23" t="s">
        <v>113</v>
      </c>
      <c r="N52" s="28">
        <v>37714</v>
      </c>
      <c r="O52" s="24" t="s">
        <v>54</v>
      </c>
    </row>
    <row r="53" spans="1:15" x14ac:dyDescent="0.35">
      <c r="A53" s="31">
        <v>42469</v>
      </c>
      <c r="B53" s="50">
        <v>0.85416666666666663</v>
      </c>
      <c r="C53" s="23" t="s">
        <v>17</v>
      </c>
      <c r="D53" s="23" t="s">
        <v>43</v>
      </c>
      <c r="E53" s="24" t="s">
        <v>259</v>
      </c>
      <c r="F53" s="24" t="s">
        <v>34</v>
      </c>
      <c r="G53" s="29" t="s">
        <v>255</v>
      </c>
      <c r="H53" s="22">
        <v>0</v>
      </c>
      <c r="I53" s="22">
        <v>1</v>
      </c>
      <c r="J53" s="53" t="s">
        <v>45</v>
      </c>
      <c r="K53" s="26">
        <v>74</v>
      </c>
      <c r="L53" s="27">
        <v>27895</v>
      </c>
      <c r="M53" s="23" t="s">
        <v>22</v>
      </c>
      <c r="N53" s="28">
        <v>37714</v>
      </c>
      <c r="O53" s="28">
        <v>37714</v>
      </c>
    </row>
    <row r="54" spans="1:15" x14ac:dyDescent="0.35">
      <c r="A54" s="31">
        <v>42473</v>
      </c>
      <c r="B54" s="50">
        <v>0.86458333333333337</v>
      </c>
      <c r="C54" s="23" t="s">
        <v>129</v>
      </c>
      <c r="D54" s="23" t="s">
        <v>138</v>
      </c>
      <c r="E54" s="24" t="s">
        <v>260</v>
      </c>
      <c r="F54" s="24" t="s">
        <v>34</v>
      </c>
      <c r="G54" s="29" t="s">
        <v>255</v>
      </c>
      <c r="H54" s="22">
        <v>0</v>
      </c>
      <c r="I54" s="22">
        <v>2</v>
      </c>
      <c r="J54" s="53" t="s">
        <v>142</v>
      </c>
      <c r="K54" s="26">
        <v>71</v>
      </c>
      <c r="L54" s="27">
        <v>52851</v>
      </c>
      <c r="M54" s="23" t="s">
        <v>113</v>
      </c>
      <c r="N54" s="28">
        <v>37714</v>
      </c>
      <c r="O54" s="24" t="s">
        <v>143</v>
      </c>
    </row>
    <row r="55" spans="1:15" x14ac:dyDescent="0.35">
      <c r="A55" s="31">
        <v>42477</v>
      </c>
      <c r="B55" s="50">
        <v>0.85416666666666663</v>
      </c>
      <c r="C55" s="23" t="s">
        <v>17</v>
      </c>
      <c r="D55" s="23" t="s">
        <v>93</v>
      </c>
      <c r="E55" s="24" t="s">
        <v>258</v>
      </c>
      <c r="F55" s="24" t="s">
        <v>19</v>
      </c>
      <c r="G55" s="29" t="s">
        <v>255</v>
      </c>
      <c r="H55" s="22">
        <v>1</v>
      </c>
      <c r="I55" s="22">
        <v>2</v>
      </c>
      <c r="J55" s="53" t="s">
        <v>83</v>
      </c>
      <c r="K55" s="26">
        <v>69</v>
      </c>
      <c r="L55" s="27">
        <v>88667</v>
      </c>
      <c r="M55" s="23" t="s">
        <v>113</v>
      </c>
      <c r="N55" s="28">
        <v>37714</v>
      </c>
      <c r="O55" s="24" t="s">
        <v>32</v>
      </c>
    </row>
    <row r="56" spans="1:15" x14ac:dyDescent="0.35">
      <c r="A56" s="31">
        <v>42480</v>
      </c>
      <c r="B56" s="50">
        <v>0.83333333333333337</v>
      </c>
      <c r="C56" s="23" t="s">
        <v>17</v>
      </c>
      <c r="D56" s="23" t="s">
        <v>105</v>
      </c>
      <c r="E56" s="24" t="s">
        <v>260</v>
      </c>
      <c r="F56" s="24" t="s">
        <v>34</v>
      </c>
      <c r="G56" s="25" t="s">
        <v>253</v>
      </c>
      <c r="H56" s="22">
        <v>8</v>
      </c>
      <c r="I56" s="22">
        <v>0</v>
      </c>
      <c r="J56" s="53" t="s">
        <v>74</v>
      </c>
      <c r="K56" s="26">
        <v>66</v>
      </c>
      <c r="L56" s="27">
        <v>28956</v>
      </c>
      <c r="M56" s="23" t="s">
        <v>113</v>
      </c>
      <c r="N56" s="28">
        <v>37714</v>
      </c>
      <c r="O56" s="28">
        <v>37350</v>
      </c>
    </row>
    <row r="57" spans="1:15" x14ac:dyDescent="0.35">
      <c r="A57" s="31">
        <v>42483</v>
      </c>
      <c r="B57" s="50">
        <v>0.85416666666666663</v>
      </c>
      <c r="C57" s="23" t="s">
        <v>17</v>
      </c>
      <c r="D57" s="23" t="s">
        <v>71</v>
      </c>
      <c r="E57" s="24" t="s">
        <v>259</v>
      </c>
      <c r="F57" s="24" t="s">
        <v>19</v>
      </c>
      <c r="G57" s="25" t="s">
        <v>253</v>
      </c>
      <c r="H57" s="22">
        <v>6</v>
      </c>
      <c r="I57" s="22">
        <v>0</v>
      </c>
      <c r="J57" s="53" t="s">
        <v>35</v>
      </c>
      <c r="K57" s="26">
        <v>72</v>
      </c>
      <c r="L57" s="27">
        <v>77299</v>
      </c>
      <c r="M57" s="23" t="s">
        <v>113</v>
      </c>
      <c r="N57" s="28">
        <v>37714</v>
      </c>
      <c r="O57" s="24" t="s">
        <v>32</v>
      </c>
    </row>
    <row r="58" spans="1:15" x14ac:dyDescent="0.35">
      <c r="A58" s="31">
        <v>42490</v>
      </c>
      <c r="B58" s="50">
        <v>0.85416666666666663</v>
      </c>
      <c r="C58" s="23" t="s">
        <v>17</v>
      </c>
      <c r="D58" s="23" t="s">
        <v>115</v>
      </c>
      <c r="E58" s="24" t="s">
        <v>259</v>
      </c>
      <c r="F58" s="24" t="s">
        <v>34</v>
      </c>
      <c r="G58" s="25" t="s">
        <v>253</v>
      </c>
      <c r="H58" s="22">
        <v>2</v>
      </c>
      <c r="I58" s="22">
        <v>0</v>
      </c>
      <c r="J58" s="53" t="s">
        <v>28</v>
      </c>
      <c r="K58" s="26">
        <v>74</v>
      </c>
      <c r="L58" s="27">
        <v>40467</v>
      </c>
      <c r="M58" s="23" t="s">
        <v>113</v>
      </c>
      <c r="N58" s="28">
        <v>37714</v>
      </c>
      <c r="O58" s="24" t="s">
        <v>32</v>
      </c>
    </row>
    <row r="59" spans="1:15" x14ac:dyDescent="0.35">
      <c r="A59" s="31">
        <v>42498</v>
      </c>
      <c r="B59" s="50">
        <v>0.70833333333333337</v>
      </c>
      <c r="C59" s="23" t="s">
        <v>17</v>
      </c>
      <c r="D59" s="23" t="s">
        <v>94</v>
      </c>
      <c r="E59" s="24" t="s">
        <v>258</v>
      </c>
      <c r="F59" s="24" t="s">
        <v>19</v>
      </c>
      <c r="G59" s="25" t="s">
        <v>253</v>
      </c>
      <c r="H59" s="22">
        <v>5</v>
      </c>
      <c r="I59" s="22">
        <v>0</v>
      </c>
      <c r="J59" s="53" t="s">
        <v>72</v>
      </c>
      <c r="K59" s="26">
        <v>68</v>
      </c>
      <c r="L59" s="27">
        <v>91610</v>
      </c>
      <c r="M59" s="23" t="s">
        <v>113</v>
      </c>
      <c r="N59" s="28">
        <v>37714</v>
      </c>
      <c r="O59" s="28">
        <v>37714</v>
      </c>
    </row>
    <row r="60" spans="1:15" x14ac:dyDescent="0.35">
      <c r="A60" s="31">
        <v>42504</v>
      </c>
      <c r="B60" s="50">
        <v>0.70833333333333337</v>
      </c>
      <c r="C60" s="23" t="s">
        <v>17</v>
      </c>
      <c r="D60" s="23" t="s">
        <v>95</v>
      </c>
      <c r="E60" s="24" t="s">
        <v>259</v>
      </c>
      <c r="F60" s="24" t="s">
        <v>34</v>
      </c>
      <c r="G60" s="25" t="s">
        <v>253</v>
      </c>
      <c r="H60" s="22">
        <v>3</v>
      </c>
      <c r="I60" s="22">
        <v>0</v>
      </c>
      <c r="J60" s="53" t="s">
        <v>31</v>
      </c>
      <c r="K60" s="26">
        <v>66</v>
      </c>
      <c r="L60" s="27">
        <v>21692</v>
      </c>
      <c r="M60" s="23" t="s">
        <v>113</v>
      </c>
      <c r="N60" s="28">
        <v>37714</v>
      </c>
      <c r="O60" s="24" t="s">
        <v>32</v>
      </c>
    </row>
    <row r="61" spans="1:15" x14ac:dyDescent="0.35">
      <c r="A61" s="32">
        <v>42512</v>
      </c>
      <c r="B61" s="51">
        <v>0.89583333333333337</v>
      </c>
      <c r="C61" s="33" t="s">
        <v>134</v>
      </c>
      <c r="D61" s="33" t="s">
        <v>144</v>
      </c>
      <c r="E61" s="34" t="s">
        <v>258</v>
      </c>
      <c r="F61" s="34" t="s">
        <v>19</v>
      </c>
      <c r="G61" s="35" t="s">
        <v>253</v>
      </c>
      <c r="H61" s="36">
        <v>2</v>
      </c>
      <c r="I61" s="36">
        <v>0</v>
      </c>
      <c r="J61" s="54" t="s">
        <v>37</v>
      </c>
      <c r="K61" s="37"/>
      <c r="L61" s="38">
        <v>54907</v>
      </c>
      <c r="M61" s="34"/>
      <c r="N61" s="34"/>
      <c r="O61" s="34"/>
    </row>
    <row r="62" spans="1:15" x14ac:dyDescent="0.35">
      <c r="A62" s="31">
        <v>42596</v>
      </c>
      <c r="B62" s="50">
        <v>0.91666666666666663</v>
      </c>
      <c r="C62" s="23" t="s">
        <v>128</v>
      </c>
      <c r="D62" s="23" t="s">
        <v>128</v>
      </c>
      <c r="E62" s="24" t="s">
        <v>258</v>
      </c>
      <c r="F62" s="24" t="s">
        <v>34</v>
      </c>
      <c r="G62" s="25" t="s">
        <v>253</v>
      </c>
      <c r="H62" s="22">
        <v>2</v>
      </c>
      <c r="I62" s="22">
        <v>0</v>
      </c>
      <c r="J62" s="53" t="s">
        <v>37</v>
      </c>
      <c r="K62" s="26"/>
      <c r="L62" s="27">
        <v>36311</v>
      </c>
      <c r="M62" s="23" t="s">
        <v>113</v>
      </c>
      <c r="N62" s="28">
        <v>37714</v>
      </c>
      <c r="O62" s="24" t="s">
        <v>32</v>
      </c>
    </row>
    <row r="63" spans="1:15" x14ac:dyDescent="0.35">
      <c r="A63" s="31">
        <v>42599</v>
      </c>
      <c r="B63" s="50">
        <v>0.95833333333333337</v>
      </c>
      <c r="C63" s="23" t="s">
        <v>128</v>
      </c>
      <c r="D63" s="23" t="s">
        <v>128</v>
      </c>
      <c r="E63" s="24" t="s">
        <v>260</v>
      </c>
      <c r="F63" s="24" t="s">
        <v>19</v>
      </c>
      <c r="G63" s="25" t="s">
        <v>253</v>
      </c>
      <c r="H63" s="22">
        <v>3</v>
      </c>
      <c r="I63" s="22">
        <v>0</v>
      </c>
      <c r="J63" s="53" t="s">
        <v>37</v>
      </c>
      <c r="K63" s="26"/>
      <c r="L63" s="27">
        <v>71803</v>
      </c>
      <c r="M63" s="23" t="s">
        <v>22</v>
      </c>
      <c r="N63" s="28">
        <v>37714</v>
      </c>
      <c r="O63" s="24" t="s">
        <v>145</v>
      </c>
    </row>
    <row r="64" spans="1:15" x14ac:dyDescent="0.35">
      <c r="A64" s="31">
        <v>42602</v>
      </c>
      <c r="B64" s="50">
        <v>0.76041666666666663</v>
      </c>
      <c r="C64" s="23" t="s">
        <v>17</v>
      </c>
      <c r="D64" s="23" t="s">
        <v>47</v>
      </c>
      <c r="E64" s="24" t="s">
        <v>259</v>
      </c>
      <c r="F64" s="24" t="s">
        <v>19</v>
      </c>
      <c r="G64" s="25" t="s">
        <v>253</v>
      </c>
      <c r="H64" s="22">
        <v>6</v>
      </c>
      <c r="I64" s="22">
        <v>2</v>
      </c>
      <c r="J64" s="53" t="s">
        <v>28</v>
      </c>
      <c r="K64" s="26">
        <v>73</v>
      </c>
      <c r="L64" s="27">
        <v>65731</v>
      </c>
      <c r="M64" s="23" t="s">
        <v>22</v>
      </c>
      <c r="N64" s="28">
        <v>37714</v>
      </c>
      <c r="O64" s="28">
        <v>37320</v>
      </c>
    </row>
    <row r="65" spans="1:15" x14ac:dyDescent="0.35">
      <c r="A65" s="31">
        <v>42610</v>
      </c>
      <c r="B65" s="50">
        <v>0.84375</v>
      </c>
      <c r="C65" s="23" t="s">
        <v>17</v>
      </c>
      <c r="D65" s="23" t="s">
        <v>49</v>
      </c>
      <c r="E65" s="24" t="s">
        <v>258</v>
      </c>
      <c r="F65" s="24" t="s">
        <v>34</v>
      </c>
      <c r="G65" s="25" t="s">
        <v>253</v>
      </c>
      <c r="H65" s="22">
        <v>1</v>
      </c>
      <c r="I65" s="22">
        <v>0</v>
      </c>
      <c r="J65" s="53" t="s">
        <v>50</v>
      </c>
      <c r="K65" s="26">
        <v>63</v>
      </c>
      <c r="L65" s="27">
        <v>46635</v>
      </c>
      <c r="M65" s="23" t="s">
        <v>22</v>
      </c>
      <c r="N65" s="28">
        <v>37714</v>
      </c>
      <c r="O65" s="24" t="s">
        <v>32</v>
      </c>
    </row>
    <row r="66" spans="1:15" x14ac:dyDescent="0.35">
      <c r="A66" s="31">
        <v>42623</v>
      </c>
      <c r="B66" s="50">
        <v>0.85416666666666663</v>
      </c>
      <c r="C66" s="23" t="s">
        <v>17</v>
      </c>
      <c r="D66" s="23" t="s">
        <v>78</v>
      </c>
      <c r="E66" s="24" t="s">
        <v>259</v>
      </c>
      <c r="F66" s="24" t="s">
        <v>19</v>
      </c>
      <c r="G66" s="29" t="s">
        <v>255</v>
      </c>
      <c r="H66" s="22">
        <v>1</v>
      </c>
      <c r="I66" s="22">
        <v>2</v>
      </c>
      <c r="J66" s="53" t="s">
        <v>62</v>
      </c>
      <c r="K66" s="26">
        <v>75</v>
      </c>
      <c r="L66" s="27">
        <v>74237</v>
      </c>
      <c r="M66" s="23" t="s">
        <v>104</v>
      </c>
      <c r="N66" s="28">
        <v>37714</v>
      </c>
      <c r="O66" s="28">
        <v>37015</v>
      </c>
    </row>
    <row r="67" spans="1:15" x14ac:dyDescent="0.35">
      <c r="A67" s="31">
        <v>42626</v>
      </c>
      <c r="B67" s="50">
        <v>0.86458333333333337</v>
      </c>
      <c r="C67" s="23" t="s">
        <v>129</v>
      </c>
      <c r="D67" s="23" t="s">
        <v>130</v>
      </c>
      <c r="E67" s="24" t="s">
        <v>252</v>
      </c>
      <c r="F67" s="24" t="s">
        <v>19</v>
      </c>
      <c r="G67" s="25" t="s">
        <v>253</v>
      </c>
      <c r="H67" s="22">
        <v>7</v>
      </c>
      <c r="I67" s="22">
        <v>0</v>
      </c>
      <c r="J67" s="53" t="s">
        <v>146</v>
      </c>
      <c r="K67" s="26">
        <v>72</v>
      </c>
      <c r="L67" s="27">
        <v>73290</v>
      </c>
      <c r="M67" s="23" t="s">
        <v>22</v>
      </c>
      <c r="N67" s="28">
        <v>37714</v>
      </c>
      <c r="O67" s="24" t="s">
        <v>54</v>
      </c>
    </row>
    <row r="68" spans="1:15" x14ac:dyDescent="0.35">
      <c r="A68" s="31">
        <v>42630</v>
      </c>
      <c r="B68" s="50">
        <v>0.54166666666666663</v>
      </c>
      <c r="C68" s="23" t="s">
        <v>17</v>
      </c>
      <c r="D68" s="23" t="s">
        <v>18</v>
      </c>
      <c r="E68" s="24" t="s">
        <v>259</v>
      </c>
      <c r="F68" s="24" t="s">
        <v>34</v>
      </c>
      <c r="G68" s="25" t="s">
        <v>253</v>
      </c>
      <c r="H68" s="22">
        <v>5</v>
      </c>
      <c r="I68" s="22">
        <v>1</v>
      </c>
      <c r="J68" s="53" t="s">
        <v>64</v>
      </c>
      <c r="K68" s="26">
        <v>63</v>
      </c>
      <c r="L68" s="27">
        <v>10958</v>
      </c>
      <c r="M68" s="23" t="s">
        <v>113</v>
      </c>
      <c r="N68" s="28">
        <v>37684</v>
      </c>
      <c r="O68" s="28">
        <v>37379</v>
      </c>
    </row>
    <row r="69" spans="1:15" x14ac:dyDescent="0.35">
      <c r="A69" s="31">
        <v>42634</v>
      </c>
      <c r="B69" s="50">
        <v>0.91666666666666663</v>
      </c>
      <c r="C69" s="23" t="s">
        <v>17</v>
      </c>
      <c r="D69" s="23" t="s">
        <v>80</v>
      </c>
      <c r="E69" s="24" t="s">
        <v>260</v>
      </c>
      <c r="F69" s="24" t="s">
        <v>19</v>
      </c>
      <c r="G69" s="30" t="s">
        <v>257</v>
      </c>
      <c r="H69" s="22">
        <v>1</v>
      </c>
      <c r="I69" s="22">
        <v>1</v>
      </c>
      <c r="J69" s="53" t="s">
        <v>66</v>
      </c>
      <c r="K69" s="26">
        <v>70</v>
      </c>
      <c r="L69" s="27">
        <v>89421</v>
      </c>
      <c r="M69" s="23" t="s">
        <v>113</v>
      </c>
      <c r="N69" s="28">
        <v>37714</v>
      </c>
      <c r="O69" s="28">
        <v>37714</v>
      </c>
    </row>
    <row r="70" spans="1:15" x14ac:dyDescent="0.35">
      <c r="A70" s="31">
        <v>42637</v>
      </c>
      <c r="B70" s="50">
        <v>0.67708333333333337</v>
      </c>
      <c r="C70" s="23" t="s">
        <v>17</v>
      </c>
      <c r="D70" s="23" t="s">
        <v>25</v>
      </c>
      <c r="E70" s="24" t="s">
        <v>259</v>
      </c>
      <c r="F70" s="24" t="s">
        <v>34</v>
      </c>
      <c r="G70" s="25" t="s">
        <v>253</v>
      </c>
      <c r="H70" s="22">
        <v>5</v>
      </c>
      <c r="I70" s="22">
        <v>0</v>
      </c>
      <c r="J70" s="53" t="s">
        <v>35</v>
      </c>
      <c r="K70" s="26">
        <v>61</v>
      </c>
      <c r="L70" s="27">
        <v>26098</v>
      </c>
      <c r="M70" s="23" t="s">
        <v>104</v>
      </c>
      <c r="N70" s="28">
        <v>37714</v>
      </c>
      <c r="O70" s="24" t="s">
        <v>32</v>
      </c>
    </row>
    <row r="71" spans="1:15" x14ac:dyDescent="0.35">
      <c r="A71" s="31">
        <v>42641</v>
      </c>
      <c r="B71" s="50">
        <v>0.86458333333333337</v>
      </c>
      <c r="C71" s="23" t="s">
        <v>129</v>
      </c>
      <c r="D71" s="23" t="s">
        <v>130</v>
      </c>
      <c r="E71" s="24" t="s">
        <v>260</v>
      </c>
      <c r="F71" s="24" t="s">
        <v>34</v>
      </c>
      <c r="G71" s="25" t="s">
        <v>253</v>
      </c>
      <c r="H71" s="22">
        <v>2</v>
      </c>
      <c r="I71" s="22">
        <v>1</v>
      </c>
      <c r="J71" s="53" t="s">
        <v>149</v>
      </c>
      <c r="K71" s="26">
        <v>61</v>
      </c>
      <c r="L71" s="27">
        <v>46283</v>
      </c>
      <c r="M71" s="23" t="s">
        <v>113</v>
      </c>
      <c r="N71" s="24" t="s">
        <v>54</v>
      </c>
      <c r="O71" s="24" t="s">
        <v>32</v>
      </c>
    </row>
    <row r="72" spans="1:15" x14ac:dyDescent="0.35">
      <c r="A72" s="31">
        <v>42645</v>
      </c>
      <c r="B72" s="50">
        <v>0.86458333333333337</v>
      </c>
      <c r="C72" s="23" t="s">
        <v>17</v>
      </c>
      <c r="D72" s="23" t="s">
        <v>103</v>
      </c>
      <c r="E72" s="24" t="s">
        <v>258</v>
      </c>
      <c r="F72" s="24" t="s">
        <v>34</v>
      </c>
      <c r="G72" s="29" t="s">
        <v>255</v>
      </c>
      <c r="H72" s="22">
        <v>3</v>
      </c>
      <c r="I72" s="22">
        <v>4</v>
      </c>
      <c r="J72" s="53" t="s">
        <v>68</v>
      </c>
      <c r="K72" s="26">
        <v>65</v>
      </c>
      <c r="L72" s="27">
        <v>20901</v>
      </c>
      <c r="M72" s="23" t="s">
        <v>104</v>
      </c>
      <c r="N72" s="28">
        <v>37714</v>
      </c>
      <c r="O72" s="24" t="s">
        <v>32</v>
      </c>
    </row>
    <row r="73" spans="1:15" x14ac:dyDescent="0.35">
      <c r="A73" s="31">
        <v>42658</v>
      </c>
      <c r="B73" s="50">
        <v>0.67708333333333337</v>
      </c>
      <c r="C73" s="23" t="s">
        <v>17</v>
      </c>
      <c r="D73" s="23" t="s">
        <v>82</v>
      </c>
      <c r="E73" s="24" t="s">
        <v>259</v>
      </c>
      <c r="F73" s="24" t="s">
        <v>19</v>
      </c>
      <c r="G73" s="25" t="s">
        <v>253</v>
      </c>
      <c r="H73" s="22">
        <v>4</v>
      </c>
      <c r="I73" s="22">
        <v>0</v>
      </c>
      <c r="J73" s="53" t="s">
        <v>74</v>
      </c>
      <c r="K73" s="26">
        <v>71</v>
      </c>
      <c r="L73" s="27">
        <v>83553</v>
      </c>
      <c r="M73" s="23" t="s">
        <v>116</v>
      </c>
      <c r="N73" s="28">
        <v>37714</v>
      </c>
      <c r="O73" s="24" t="s">
        <v>32</v>
      </c>
    </row>
    <row r="74" spans="1:15" x14ac:dyDescent="0.35">
      <c r="A74" s="31">
        <v>42662</v>
      </c>
      <c r="B74" s="50">
        <v>0.86458333333333337</v>
      </c>
      <c r="C74" s="23" t="s">
        <v>129</v>
      </c>
      <c r="D74" s="23" t="s">
        <v>130</v>
      </c>
      <c r="E74" s="24" t="s">
        <v>260</v>
      </c>
      <c r="F74" s="24" t="s">
        <v>19</v>
      </c>
      <c r="G74" s="25" t="s">
        <v>253</v>
      </c>
      <c r="H74" s="22">
        <v>4</v>
      </c>
      <c r="I74" s="22">
        <v>0</v>
      </c>
      <c r="J74" s="53" t="s">
        <v>147</v>
      </c>
      <c r="K74" s="26">
        <v>53</v>
      </c>
      <c r="L74" s="27">
        <v>96290</v>
      </c>
      <c r="M74" s="23" t="s">
        <v>113</v>
      </c>
      <c r="N74" s="28">
        <v>37714</v>
      </c>
      <c r="O74" s="28">
        <v>37714</v>
      </c>
    </row>
    <row r="75" spans="1:15" x14ac:dyDescent="0.35">
      <c r="A75" s="31">
        <v>42665</v>
      </c>
      <c r="B75" s="50">
        <v>0.67708333333333337</v>
      </c>
      <c r="C75" s="23" t="s">
        <v>17</v>
      </c>
      <c r="D75" s="23" t="s">
        <v>84</v>
      </c>
      <c r="E75" s="24" t="s">
        <v>259</v>
      </c>
      <c r="F75" s="24" t="s">
        <v>34</v>
      </c>
      <c r="G75" s="25" t="s">
        <v>253</v>
      </c>
      <c r="H75" s="22">
        <v>3</v>
      </c>
      <c r="I75" s="22">
        <v>2</v>
      </c>
      <c r="J75" s="53" t="s">
        <v>83</v>
      </c>
      <c r="K75" s="26">
        <v>70</v>
      </c>
      <c r="L75" s="27">
        <v>46770</v>
      </c>
      <c r="M75" s="23" t="s">
        <v>113</v>
      </c>
      <c r="N75" s="28">
        <v>37714</v>
      </c>
      <c r="O75" s="28">
        <v>37350</v>
      </c>
    </row>
    <row r="76" spans="1:15" x14ac:dyDescent="0.35">
      <c r="A76" s="31">
        <v>42672</v>
      </c>
      <c r="B76" s="50">
        <v>0.86458333333333337</v>
      </c>
      <c r="C76" s="23" t="s">
        <v>17</v>
      </c>
      <c r="D76" s="23" t="s">
        <v>51</v>
      </c>
      <c r="E76" s="24" t="s">
        <v>259</v>
      </c>
      <c r="F76" s="24" t="s">
        <v>19</v>
      </c>
      <c r="G76" s="25" t="s">
        <v>253</v>
      </c>
      <c r="H76" s="22">
        <v>1</v>
      </c>
      <c r="I76" s="22">
        <v>0</v>
      </c>
      <c r="J76" s="53" t="s">
        <v>31</v>
      </c>
      <c r="K76" s="26">
        <v>72</v>
      </c>
      <c r="L76" s="27">
        <v>82914</v>
      </c>
      <c r="M76" s="23" t="s">
        <v>22</v>
      </c>
      <c r="N76" s="28">
        <v>37714</v>
      </c>
      <c r="O76" s="28">
        <v>37015</v>
      </c>
    </row>
    <row r="77" spans="1:15" x14ac:dyDescent="0.35">
      <c r="A77" s="31">
        <v>42675</v>
      </c>
      <c r="B77" s="50" t="s">
        <v>272</v>
      </c>
      <c r="C77" s="23" t="s">
        <v>129</v>
      </c>
      <c r="D77" s="23" t="s">
        <v>130</v>
      </c>
      <c r="E77" s="24" t="s">
        <v>252</v>
      </c>
      <c r="F77" s="24" t="s">
        <v>34</v>
      </c>
      <c r="G77" s="29" t="s">
        <v>255</v>
      </c>
      <c r="H77" s="22">
        <v>1</v>
      </c>
      <c r="I77" s="22">
        <v>3</v>
      </c>
      <c r="J77" s="53" t="s">
        <v>147</v>
      </c>
      <c r="K77" s="26">
        <v>65</v>
      </c>
      <c r="L77" s="27">
        <v>53340</v>
      </c>
      <c r="M77" s="23" t="s">
        <v>22</v>
      </c>
      <c r="N77" s="28">
        <v>37714</v>
      </c>
      <c r="O77" s="24" t="s">
        <v>54</v>
      </c>
    </row>
    <row r="78" spans="1:15" x14ac:dyDescent="0.35">
      <c r="A78" s="31">
        <v>42680</v>
      </c>
      <c r="B78" s="50" t="s">
        <v>264</v>
      </c>
      <c r="C78" s="23" t="s">
        <v>17</v>
      </c>
      <c r="D78" s="23" t="s">
        <v>53</v>
      </c>
      <c r="E78" s="24" t="s">
        <v>258</v>
      </c>
      <c r="F78" s="24" t="s">
        <v>34</v>
      </c>
      <c r="G78" s="25" t="s">
        <v>253</v>
      </c>
      <c r="H78" s="22">
        <v>2</v>
      </c>
      <c r="I78" s="22">
        <v>1</v>
      </c>
      <c r="J78" s="53" t="s">
        <v>37</v>
      </c>
      <c r="K78" s="26">
        <v>52</v>
      </c>
      <c r="L78" s="27">
        <v>40812</v>
      </c>
      <c r="M78" s="23" t="s">
        <v>22</v>
      </c>
      <c r="N78" s="28">
        <v>37714</v>
      </c>
      <c r="O78" s="24" t="s">
        <v>54</v>
      </c>
    </row>
    <row r="79" spans="1:15" x14ac:dyDescent="0.35">
      <c r="A79" s="31">
        <v>42693</v>
      </c>
      <c r="B79" s="50" t="s">
        <v>274</v>
      </c>
      <c r="C79" s="23" t="s">
        <v>17</v>
      </c>
      <c r="D79" s="23" t="s">
        <v>85</v>
      </c>
      <c r="E79" s="24" t="s">
        <v>259</v>
      </c>
      <c r="F79" s="24" t="s">
        <v>19</v>
      </c>
      <c r="G79" s="30" t="s">
        <v>257</v>
      </c>
      <c r="H79" s="22">
        <v>0</v>
      </c>
      <c r="I79" s="22">
        <v>0</v>
      </c>
      <c r="J79" s="53" t="s">
        <v>70</v>
      </c>
      <c r="K79" s="26">
        <v>81</v>
      </c>
      <c r="L79" s="27">
        <v>83439</v>
      </c>
      <c r="M79" s="23" t="s">
        <v>104</v>
      </c>
      <c r="N79" s="28">
        <v>37714</v>
      </c>
      <c r="O79" s="24" t="s">
        <v>32</v>
      </c>
    </row>
    <row r="80" spans="1:15" x14ac:dyDescent="0.35">
      <c r="A80" s="31">
        <v>42697</v>
      </c>
      <c r="B80" s="50" t="s">
        <v>272</v>
      </c>
      <c r="C80" s="23" t="s">
        <v>129</v>
      </c>
      <c r="D80" s="23" t="s">
        <v>130</v>
      </c>
      <c r="E80" s="24" t="s">
        <v>260</v>
      </c>
      <c r="F80" s="24" t="s">
        <v>34</v>
      </c>
      <c r="G80" s="25" t="s">
        <v>253</v>
      </c>
      <c r="H80" s="22">
        <v>2</v>
      </c>
      <c r="I80" s="22">
        <v>0</v>
      </c>
      <c r="J80" s="53" t="s">
        <v>146</v>
      </c>
      <c r="K80" s="26">
        <v>63</v>
      </c>
      <c r="L80" s="27">
        <v>57937</v>
      </c>
      <c r="M80" s="23" t="s">
        <v>22</v>
      </c>
      <c r="N80" s="28">
        <v>37714</v>
      </c>
      <c r="O80" s="24" t="s">
        <v>88</v>
      </c>
    </row>
    <row r="81" spans="1:15" x14ac:dyDescent="0.35">
      <c r="A81" s="31">
        <v>42701</v>
      </c>
      <c r="B81" s="50" t="s">
        <v>264</v>
      </c>
      <c r="C81" s="23" t="s">
        <v>17</v>
      </c>
      <c r="D81" s="23" t="s">
        <v>55</v>
      </c>
      <c r="E81" s="24" t="s">
        <v>258</v>
      </c>
      <c r="F81" s="24" t="s">
        <v>34</v>
      </c>
      <c r="G81" s="30" t="s">
        <v>257</v>
      </c>
      <c r="H81" s="22">
        <v>1</v>
      </c>
      <c r="I81" s="22">
        <v>1</v>
      </c>
      <c r="J81" s="53" t="s">
        <v>45</v>
      </c>
      <c r="K81" s="26">
        <v>48</v>
      </c>
      <c r="L81" s="27">
        <v>27756</v>
      </c>
      <c r="M81" s="23" t="s">
        <v>22</v>
      </c>
      <c r="N81" s="28">
        <v>37714</v>
      </c>
      <c r="O81" s="28">
        <v>37714</v>
      </c>
    </row>
    <row r="82" spans="1:15" x14ac:dyDescent="0.35">
      <c r="A82" s="31">
        <v>42704</v>
      </c>
      <c r="B82" s="50" t="s">
        <v>275</v>
      </c>
      <c r="C82" s="23" t="s">
        <v>134</v>
      </c>
      <c r="D82" s="23" t="s">
        <v>135</v>
      </c>
      <c r="E82" s="24" t="s">
        <v>260</v>
      </c>
      <c r="F82" s="24" t="s">
        <v>34</v>
      </c>
      <c r="G82" s="30" t="s">
        <v>257</v>
      </c>
      <c r="H82" s="22">
        <v>1</v>
      </c>
      <c r="I82" s="22">
        <v>1</v>
      </c>
      <c r="J82" s="53" t="s">
        <v>148</v>
      </c>
      <c r="K82" s="26"/>
      <c r="L82" s="27">
        <v>14250</v>
      </c>
      <c r="M82" s="24"/>
      <c r="N82" s="24"/>
      <c r="O82" s="24"/>
    </row>
    <row r="83" spans="1:15" x14ac:dyDescent="0.35">
      <c r="A83" s="31">
        <v>42707</v>
      </c>
      <c r="B83" s="50" t="s">
        <v>274</v>
      </c>
      <c r="C83" s="23" t="s">
        <v>17</v>
      </c>
      <c r="D83" s="23" t="s">
        <v>56</v>
      </c>
      <c r="E83" s="24" t="s">
        <v>259</v>
      </c>
      <c r="F83" s="24" t="s">
        <v>19</v>
      </c>
      <c r="G83" s="30" t="s">
        <v>257</v>
      </c>
      <c r="H83" s="22">
        <v>1</v>
      </c>
      <c r="I83" s="22">
        <v>1</v>
      </c>
      <c r="J83" s="53" t="s">
        <v>57</v>
      </c>
      <c r="K83" s="26">
        <v>55</v>
      </c>
      <c r="L83" s="27">
        <v>98485</v>
      </c>
      <c r="M83" s="23" t="s">
        <v>22</v>
      </c>
      <c r="N83" s="28">
        <v>37714</v>
      </c>
      <c r="O83" s="28">
        <v>37714</v>
      </c>
    </row>
    <row r="84" spans="1:15" x14ac:dyDescent="0.35">
      <c r="A84" s="31">
        <v>42710</v>
      </c>
      <c r="B84" s="50" t="s">
        <v>264</v>
      </c>
      <c r="C84" s="23" t="s">
        <v>129</v>
      </c>
      <c r="D84" s="23" t="s">
        <v>130</v>
      </c>
      <c r="E84" s="24" t="s">
        <v>252</v>
      </c>
      <c r="F84" s="24" t="s">
        <v>19</v>
      </c>
      <c r="G84" s="25" t="s">
        <v>253</v>
      </c>
      <c r="H84" s="22">
        <v>4</v>
      </c>
      <c r="I84" s="22">
        <v>0</v>
      </c>
      <c r="J84" s="53" t="s">
        <v>149</v>
      </c>
      <c r="K84" s="26">
        <v>73</v>
      </c>
      <c r="L84" s="27">
        <v>67157</v>
      </c>
      <c r="M84" s="23" t="s">
        <v>113</v>
      </c>
      <c r="N84" s="28">
        <v>37714</v>
      </c>
      <c r="O84" s="28">
        <v>37350</v>
      </c>
    </row>
    <row r="85" spans="1:15" x14ac:dyDescent="0.35">
      <c r="A85" s="31">
        <v>42714</v>
      </c>
      <c r="B85" s="50" t="s">
        <v>276</v>
      </c>
      <c r="C85" s="23" t="s">
        <v>17</v>
      </c>
      <c r="D85" s="23" t="s">
        <v>87</v>
      </c>
      <c r="E85" s="24" t="s">
        <v>259</v>
      </c>
      <c r="F85" s="24" t="s">
        <v>34</v>
      </c>
      <c r="G85" s="25" t="s">
        <v>253</v>
      </c>
      <c r="H85" s="22">
        <v>3</v>
      </c>
      <c r="I85" s="22">
        <v>0</v>
      </c>
      <c r="J85" s="53" t="s">
        <v>99</v>
      </c>
      <c r="K85" s="26">
        <v>81</v>
      </c>
      <c r="L85" s="27">
        <v>17349</v>
      </c>
      <c r="M85" s="23" t="s">
        <v>113</v>
      </c>
      <c r="N85" s="28">
        <v>37714</v>
      </c>
      <c r="O85" s="28">
        <v>37350</v>
      </c>
    </row>
    <row r="86" spans="1:15" x14ac:dyDescent="0.35">
      <c r="A86" s="31">
        <v>42722</v>
      </c>
      <c r="B86" s="50" t="s">
        <v>264</v>
      </c>
      <c r="C86" s="23" t="s">
        <v>17</v>
      </c>
      <c r="D86" s="23" t="s">
        <v>33</v>
      </c>
      <c r="E86" s="24" t="s">
        <v>258</v>
      </c>
      <c r="F86" s="24" t="s">
        <v>19</v>
      </c>
      <c r="G86" s="25" t="s">
        <v>253</v>
      </c>
      <c r="H86" s="22">
        <v>4</v>
      </c>
      <c r="I86" s="22">
        <v>1</v>
      </c>
      <c r="J86" s="53" t="s">
        <v>72</v>
      </c>
      <c r="K86" s="26">
        <v>67</v>
      </c>
      <c r="L86" s="27">
        <v>79370</v>
      </c>
      <c r="M86" s="23" t="s">
        <v>113</v>
      </c>
      <c r="N86" s="28">
        <v>37714</v>
      </c>
      <c r="O86" s="28">
        <v>37350</v>
      </c>
    </row>
    <row r="87" spans="1:15" x14ac:dyDescent="0.35">
      <c r="A87" s="31">
        <v>42725</v>
      </c>
      <c r="B87" s="50" t="s">
        <v>275</v>
      </c>
      <c r="C87" s="23" t="s">
        <v>134</v>
      </c>
      <c r="D87" s="23" t="s">
        <v>135</v>
      </c>
      <c r="E87" s="24" t="s">
        <v>260</v>
      </c>
      <c r="F87" s="24" t="s">
        <v>19</v>
      </c>
      <c r="G87" s="25" t="s">
        <v>253</v>
      </c>
      <c r="H87" s="22">
        <v>7</v>
      </c>
      <c r="I87" s="22">
        <v>0</v>
      </c>
      <c r="J87" s="53" t="s">
        <v>148</v>
      </c>
      <c r="K87" s="26"/>
      <c r="L87" s="27">
        <v>64025</v>
      </c>
      <c r="M87" s="24"/>
      <c r="N87" s="24"/>
      <c r="O87" s="24"/>
    </row>
    <row r="88" spans="1:15" x14ac:dyDescent="0.35">
      <c r="A88" s="31">
        <v>42740</v>
      </c>
      <c r="B88" s="50" t="s">
        <v>277</v>
      </c>
      <c r="C88" s="23" t="s">
        <v>134</v>
      </c>
      <c r="D88" s="23" t="s">
        <v>137</v>
      </c>
      <c r="E88" s="24" t="s">
        <v>273</v>
      </c>
      <c r="F88" s="24" t="s">
        <v>34</v>
      </c>
      <c r="G88" s="29" t="s">
        <v>255</v>
      </c>
      <c r="H88" s="22">
        <v>1</v>
      </c>
      <c r="I88" s="22">
        <v>2</v>
      </c>
      <c r="J88" s="53" t="s">
        <v>50</v>
      </c>
      <c r="K88" s="26"/>
      <c r="L88" s="27">
        <v>45772</v>
      </c>
      <c r="M88" s="24"/>
      <c r="N88" s="24"/>
      <c r="O88" s="24"/>
    </row>
    <row r="89" spans="1:15" x14ac:dyDescent="0.35">
      <c r="A89" s="31">
        <v>42743</v>
      </c>
      <c r="B89" s="50" t="s">
        <v>264</v>
      </c>
      <c r="C89" s="23" t="s">
        <v>17</v>
      </c>
      <c r="D89" s="23" t="s">
        <v>27</v>
      </c>
      <c r="E89" s="24" t="s">
        <v>258</v>
      </c>
      <c r="F89" s="24" t="s">
        <v>34</v>
      </c>
      <c r="G89" s="30" t="s">
        <v>257</v>
      </c>
      <c r="H89" s="22">
        <v>1</v>
      </c>
      <c r="I89" s="22">
        <v>1</v>
      </c>
      <c r="J89" s="53" t="s">
        <v>42</v>
      </c>
      <c r="K89" s="26">
        <v>70</v>
      </c>
      <c r="L89" s="27">
        <v>22893</v>
      </c>
      <c r="M89" s="23" t="s">
        <v>113</v>
      </c>
      <c r="N89" s="28">
        <v>37714</v>
      </c>
      <c r="O89" s="28">
        <v>37350</v>
      </c>
    </row>
    <row r="90" spans="1:15" x14ac:dyDescent="0.35">
      <c r="A90" s="31">
        <v>42746</v>
      </c>
      <c r="B90" s="50" t="s">
        <v>277</v>
      </c>
      <c r="C90" s="23" t="s">
        <v>134</v>
      </c>
      <c r="D90" s="23" t="s">
        <v>137</v>
      </c>
      <c r="E90" s="24" t="s">
        <v>260</v>
      </c>
      <c r="F90" s="24" t="s">
        <v>19</v>
      </c>
      <c r="G90" s="25" t="s">
        <v>253</v>
      </c>
      <c r="H90" s="22">
        <v>3</v>
      </c>
      <c r="I90" s="22">
        <v>1</v>
      </c>
      <c r="J90" s="53" t="s">
        <v>50</v>
      </c>
      <c r="K90" s="26"/>
      <c r="L90" s="27">
        <v>71455</v>
      </c>
      <c r="M90" s="24"/>
      <c r="N90" s="24"/>
      <c r="O90" s="24"/>
    </row>
    <row r="91" spans="1:15" x14ac:dyDescent="0.35">
      <c r="A91" s="31">
        <v>42749</v>
      </c>
      <c r="B91" s="50" t="s">
        <v>274</v>
      </c>
      <c r="C91" s="23" t="s">
        <v>17</v>
      </c>
      <c r="D91" s="23" t="s">
        <v>58</v>
      </c>
      <c r="E91" s="24" t="s">
        <v>259</v>
      </c>
      <c r="F91" s="24" t="s">
        <v>19</v>
      </c>
      <c r="G91" s="25" t="s">
        <v>253</v>
      </c>
      <c r="H91" s="22">
        <v>5</v>
      </c>
      <c r="I91" s="22">
        <v>0</v>
      </c>
      <c r="J91" s="53" t="s">
        <v>26</v>
      </c>
      <c r="K91" s="26">
        <v>61</v>
      </c>
      <c r="L91" s="27">
        <v>81480</v>
      </c>
      <c r="M91" s="23" t="s">
        <v>22</v>
      </c>
      <c r="N91" s="28">
        <v>37714</v>
      </c>
      <c r="O91" s="28">
        <v>37714</v>
      </c>
    </row>
    <row r="92" spans="1:15" x14ac:dyDescent="0.35">
      <c r="A92" s="31">
        <v>42754</v>
      </c>
      <c r="B92" s="50" t="s">
        <v>277</v>
      </c>
      <c r="C92" s="23" t="s">
        <v>134</v>
      </c>
      <c r="D92" s="23" t="s">
        <v>138</v>
      </c>
      <c r="E92" s="24" t="s">
        <v>273</v>
      </c>
      <c r="F92" s="24" t="s">
        <v>34</v>
      </c>
      <c r="G92" s="25" t="s">
        <v>253</v>
      </c>
      <c r="H92" s="22">
        <v>1</v>
      </c>
      <c r="I92" s="22">
        <v>0</v>
      </c>
      <c r="J92" s="53" t="s">
        <v>45</v>
      </c>
      <c r="K92" s="26"/>
      <c r="L92" s="27">
        <v>28461</v>
      </c>
      <c r="M92" s="24"/>
      <c r="N92" s="24"/>
      <c r="O92" s="24"/>
    </row>
    <row r="93" spans="1:15" x14ac:dyDescent="0.35">
      <c r="A93" s="31">
        <v>42757</v>
      </c>
      <c r="B93" s="50" t="s">
        <v>264</v>
      </c>
      <c r="C93" s="23" t="s">
        <v>17</v>
      </c>
      <c r="D93" s="23" t="s">
        <v>30</v>
      </c>
      <c r="E93" s="24" t="s">
        <v>258</v>
      </c>
      <c r="F93" s="24" t="s">
        <v>34</v>
      </c>
      <c r="G93" s="25" t="s">
        <v>253</v>
      </c>
      <c r="H93" s="22">
        <v>4</v>
      </c>
      <c r="I93" s="22">
        <v>0</v>
      </c>
      <c r="J93" s="53" t="s">
        <v>39</v>
      </c>
      <c r="K93" s="26">
        <v>62</v>
      </c>
      <c r="L93" s="27">
        <v>6340</v>
      </c>
      <c r="M93" s="23" t="s">
        <v>22</v>
      </c>
      <c r="N93" s="28">
        <v>37714</v>
      </c>
      <c r="O93" s="24" t="s">
        <v>32</v>
      </c>
    </row>
    <row r="94" spans="1:15" x14ac:dyDescent="0.35">
      <c r="A94" s="31">
        <v>42761</v>
      </c>
      <c r="B94" s="50" t="s">
        <v>277</v>
      </c>
      <c r="C94" s="23" t="s">
        <v>134</v>
      </c>
      <c r="D94" s="23" t="s">
        <v>138</v>
      </c>
      <c r="E94" s="24" t="s">
        <v>273</v>
      </c>
      <c r="F94" s="24" t="s">
        <v>19</v>
      </c>
      <c r="G94" s="25" t="s">
        <v>253</v>
      </c>
      <c r="H94" s="22">
        <v>5</v>
      </c>
      <c r="I94" s="22">
        <v>2</v>
      </c>
      <c r="J94" s="53" t="s">
        <v>45</v>
      </c>
      <c r="K94" s="26"/>
      <c r="L94" s="27">
        <v>58560</v>
      </c>
      <c r="M94" s="24"/>
      <c r="N94" s="24"/>
      <c r="O94" s="24"/>
    </row>
    <row r="95" spans="1:15" x14ac:dyDescent="0.35">
      <c r="A95" s="31">
        <v>42764</v>
      </c>
      <c r="B95" s="50" t="s">
        <v>269</v>
      </c>
      <c r="C95" s="23" t="s">
        <v>17</v>
      </c>
      <c r="D95" s="23" t="s">
        <v>59</v>
      </c>
      <c r="E95" s="24" t="s">
        <v>258</v>
      </c>
      <c r="F95" s="24" t="s">
        <v>34</v>
      </c>
      <c r="G95" s="30" t="s">
        <v>257</v>
      </c>
      <c r="H95" s="22">
        <v>1</v>
      </c>
      <c r="I95" s="22">
        <v>1</v>
      </c>
      <c r="J95" s="53" t="s">
        <v>28</v>
      </c>
      <c r="K95" s="26">
        <v>66</v>
      </c>
      <c r="L95" s="27">
        <v>43790</v>
      </c>
      <c r="M95" s="23" t="s">
        <v>22</v>
      </c>
      <c r="N95" s="28">
        <v>37714</v>
      </c>
      <c r="O95" s="28">
        <v>37379</v>
      </c>
    </row>
    <row r="96" spans="1:15" x14ac:dyDescent="0.35">
      <c r="A96" s="31">
        <v>42767</v>
      </c>
      <c r="B96" s="50" t="s">
        <v>267</v>
      </c>
      <c r="C96" s="23" t="s">
        <v>134</v>
      </c>
      <c r="D96" s="23" t="s">
        <v>139</v>
      </c>
      <c r="E96" s="24" t="s">
        <v>260</v>
      </c>
      <c r="F96" s="24" t="s">
        <v>34</v>
      </c>
      <c r="G96" s="25" t="s">
        <v>253</v>
      </c>
      <c r="H96" s="22">
        <v>2</v>
      </c>
      <c r="I96" s="22">
        <v>1</v>
      </c>
      <c r="J96" s="53" t="s">
        <v>66</v>
      </c>
      <c r="K96" s="26"/>
      <c r="L96" s="27">
        <v>48124</v>
      </c>
      <c r="M96" s="24"/>
      <c r="N96" s="24"/>
      <c r="O96" s="24"/>
    </row>
    <row r="97" spans="1:15" x14ac:dyDescent="0.35">
      <c r="A97" s="31">
        <v>42770</v>
      </c>
      <c r="B97" s="50" t="s">
        <v>274</v>
      </c>
      <c r="C97" s="23" t="s">
        <v>17</v>
      </c>
      <c r="D97" s="23" t="s">
        <v>60</v>
      </c>
      <c r="E97" s="24" t="s">
        <v>259</v>
      </c>
      <c r="F97" s="24" t="s">
        <v>19</v>
      </c>
      <c r="G97" s="25" t="s">
        <v>253</v>
      </c>
      <c r="H97" s="22">
        <v>3</v>
      </c>
      <c r="I97" s="22">
        <v>0</v>
      </c>
      <c r="J97" s="53" t="s">
        <v>50</v>
      </c>
      <c r="K97" s="26">
        <v>54</v>
      </c>
      <c r="L97" s="27">
        <v>83884</v>
      </c>
      <c r="M97" s="23" t="s">
        <v>22</v>
      </c>
      <c r="N97" s="28">
        <v>37714</v>
      </c>
      <c r="O97" s="24" t="s">
        <v>32</v>
      </c>
    </row>
    <row r="98" spans="1:15" x14ac:dyDescent="0.35">
      <c r="A98" s="31">
        <v>42773</v>
      </c>
      <c r="B98" s="50" t="s">
        <v>267</v>
      </c>
      <c r="C98" s="23" t="s">
        <v>134</v>
      </c>
      <c r="D98" s="23" t="s">
        <v>139</v>
      </c>
      <c r="E98" s="24" t="s">
        <v>252</v>
      </c>
      <c r="F98" s="24" t="s">
        <v>19</v>
      </c>
      <c r="G98" s="30" t="s">
        <v>257</v>
      </c>
      <c r="H98" s="22">
        <v>1</v>
      </c>
      <c r="I98" s="22">
        <v>1</v>
      </c>
      <c r="J98" s="53" t="s">
        <v>66</v>
      </c>
      <c r="K98" s="26"/>
      <c r="L98" s="27">
        <v>67734</v>
      </c>
      <c r="M98" s="24"/>
      <c r="N98" s="24"/>
      <c r="O98" s="24"/>
    </row>
    <row r="99" spans="1:15" x14ac:dyDescent="0.35">
      <c r="A99" s="31">
        <v>42777</v>
      </c>
      <c r="B99" s="50" t="s">
        <v>274</v>
      </c>
      <c r="C99" s="23" t="s">
        <v>17</v>
      </c>
      <c r="D99" s="23" t="s">
        <v>61</v>
      </c>
      <c r="E99" s="24" t="s">
        <v>259</v>
      </c>
      <c r="F99" s="24" t="s">
        <v>34</v>
      </c>
      <c r="G99" s="25" t="s">
        <v>253</v>
      </c>
      <c r="H99" s="22">
        <v>6</v>
      </c>
      <c r="I99" s="22">
        <v>0</v>
      </c>
      <c r="J99" s="53" t="s">
        <v>62</v>
      </c>
      <c r="K99" s="26">
        <v>70</v>
      </c>
      <c r="L99" s="27">
        <v>19840</v>
      </c>
      <c r="M99" s="23" t="s">
        <v>22</v>
      </c>
      <c r="N99" s="28">
        <v>37714</v>
      </c>
      <c r="O99" s="24" t="s">
        <v>32</v>
      </c>
    </row>
    <row r="100" spans="1:15" x14ac:dyDescent="0.35">
      <c r="A100" s="31">
        <v>42780</v>
      </c>
      <c r="B100" s="50" t="s">
        <v>264</v>
      </c>
      <c r="C100" s="23" t="s">
        <v>129</v>
      </c>
      <c r="D100" s="23" t="s">
        <v>137</v>
      </c>
      <c r="E100" s="24" t="s">
        <v>252</v>
      </c>
      <c r="F100" s="24" t="s">
        <v>34</v>
      </c>
      <c r="G100" s="29" t="s">
        <v>255</v>
      </c>
      <c r="H100" s="22">
        <v>0</v>
      </c>
      <c r="I100" s="22">
        <v>4</v>
      </c>
      <c r="J100" s="53" t="s">
        <v>150</v>
      </c>
      <c r="K100" s="26">
        <v>57</v>
      </c>
      <c r="L100" s="27">
        <v>46484</v>
      </c>
      <c r="M100" s="23" t="s">
        <v>113</v>
      </c>
      <c r="N100" s="28">
        <v>37714</v>
      </c>
      <c r="O100" s="24" t="s">
        <v>32</v>
      </c>
    </row>
    <row r="101" spans="1:15" x14ac:dyDescent="0.35">
      <c r="A101" s="31">
        <v>42785</v>
      </c>
      <c r="B101" s="50" t="s">
        <v>264</v>
      </c>
      <c r="C101" s="23" t="s">
        <v>17</v>
      </c>
      <c r="D101" s="23" t="s">
        <v>63</v>
      </c>
      <c r="E101" s="24" t="s">
        <v>258</v>
      </c>
      <c r="F101" s="24" t="s">
        <v>19</v>
      </c>
      <c r="G101" s="25" t="s">
        <v>253</v>
      </c>
      <c r="H101" s="22">
        <v>2</v>
      </c>
      <c r="I101" s="22">
        <v>1</v>
      </c>
      <c r="J101" s="53" t="s">
        <v>64</v>
      </c>
      <c r="K101" s="26">
        <v>72</v>
      </c>
      <c r="L101" s="27">
        <v>63378</v>
      </c>
      <c r="M101" s="23" t="s">
        <v>22</v>
      </c>
      <c r="N101" s="28">
        <v>37714</v>
      </c>
      <c r="O101" s="24" t="s">
        <v>32</v>
      </c>
    </row>
    <row r="102" spans="1:15" x14ac:dyDescent="0.35">
      <c r="A102" s="31">
        <v>42792</v>
      </c>
      <c r="B102" s="50" t="s">
        <v>274</v>
      </c>
      <c r="C102" s="23" t="s">
        <v>17</v>
      </c>
      <c r="D102" s="23" t="s">
        <v>65</v>
      </c>
      <c r="E102" s="24" t="s">
        <v>258</v>
      </c>
      <c r="F102" s="24" t="s">
        <v>34</v>
      </c>
      <c r="G102" s="25" t="s">
        <v>253</v>
      </c>
      <c r="H102" s="22">
        <v>2</v>
      </c>
      <c r="I102" s="22">
        <v>1</v>
      </c>
      <c r="J102" s="53" t="s">
        <v>66</v>
      </c>
      <c r="K102" s="26">
        <v>64</v>
      </c>
      <c r="L102" s="27">
        <v>52573</v>
      </c>
      <c r="M102" s="23" t="s">
        <v>22</v>
      </c>
      <c r="N102" s="28">
        <v>37714</v>
      </c>
      <c r="O102" s="28">
        <v>37350</v>
      </c>
    </row>
    <row r="103" spans="1:15" x14ac:dyDescent="0.35">
      <c r="A103" s="31">
        <v>42795</v>
      </c>
      <c r="B103" s="50" t="s">
        <v>278</v>
      </c>
      <c r="C103" s="23" t="s">
        <v>17</v>
      </c>
      <c r="D103" s="23" t="s">
        <v>67</v>
      </c>
      <c r="E103" s="24" t="s">
        <v>260</v>
      </c>
      <c r="F103" s="24" t="s">
        <v>19</v>
      </c>
      <c r="G103" s="25" t="s">
        <v>253</v>
      </c>
      <c r="H103" s="22">
        <v>6</v>
      </c>
      <c r="I103" s="22">
        <v>1</v>
      </c>
      <c r="J103" s="53" t="s">
        <v>35</v>
      </c>
      <c r="K103" s="26">
        <v>74</v>
      </c>
      <c r="L103" s="27">
        <v>56605</v>
      </c>
      <c r="M103" s="23" t="s">
        <v>22</v>
      </c>
      <c r="N103" s="28">
        <v>37714</v>
      </c>
      <c r="O103" s="28">
        <v>37714</v>
      </c>
    </row>
    <row r="104" spans="1:15" x14ac:dyDescent="0.35">
      <c r="A104" s="31">
        <v>42798</v>
      </c>
      <c r="B104" s="50" t="s">
        <v>264</v>
      </c>
      <c r="C104" s="23" t="s">
        <v>17</v>
      </c>
      <c r="D104" s="23" t="s">
        <v>36</v>
      </c>
      <c r="E104" s="24" t="s">
        <v>259</v>
      </c>
      <c r="F104" s="24" t="s">
        <v>19</v>
      </c>
      <c r="G104" s="25" t="s">
        <v>253</v>
      </c>
      <c r="H104" s="22">
        <v>5</v>
      </c>
      <c r="I104" s="22">
        <v>0</v>
      </c>
      <c r="J104" s="53" t="s">
        <v>68</v>
      </c>
      <c r="K104" s="26">
        <v>64</v>
      </c>
      <c r="L104" s="27">
        <v>77117</v>
      </c>
      <c r="M104" s="23" t="s">
        <v>22</v>
      </c>
      <c r="N104" s="28">
        <v>37714</v>
      </c>
      <c r="O104" s="24" t="s">
        <v>32</v>
      </c>
    </row>
    <row r="105" spans="1:15" x14ac:dyDescent="0.35">
      <c r="A105" s="31">
        <v>42802</v>
      </c>
      <c r="B105" s="50" t="s">
        <v>264</v>
      </c>
      <c r="C105" s="23" t="s">
        <v>129</v>
      </c>
      <c r="D105" s="23" t="s">
        <v>137</v>
      </c>
      <c r="E105" s="24" t="s">
        <v>260</v>
      </c>
      <c r="F105" s="24" t="s">
        <v>19</v>
      </c>
      <c r="G105" s="25" t="s">
        <v>253</v>
      </c>
      <c r="H105" s="22">
        <v>6</v>
      </c>
      <c r="I105" s="22">
        <v>1</v>
      </c>
      <c r="J105" s="53" t="s">
        <v>150</v>
      </c>
      <c r="K105" s="26">
        <v>71</v>
      </c>
      <c r="L105" s="27">
        <v>96290</v>
      </c>
      <c r="M105" s="23" t="s">
        <v>113</v>
      </c>
      <c r="N105" s="28">
        <v>37684</v>
      </c>
      <c r="O105" s="28">
        <v>37714</v>
      </c>
    </row>
    <row r="106" spans="1:15" x14ac:dyDescent="0.35">
      <c r="A106" s="31">
        <v>42806</v>
      </c>
      <c r="B106" s="50" t="s">
        <v>274</v>
      </c>
      <c r="C106" s="23" t="s">
        <v>17</v>
      </c>
      <c r="D106" s="23" t="s">
        <v>90</v>
      </c>
      <c r="E106" s="24" t="s">
        <v>258</v>
      </c>
      <c r="F106" s="24" t="s">
        <v>34</v>
      </c>
      <c r="G106" s="29" t="s">
        <v>255</v>
      </c>
      <c r="H106" s="22">
        <v>1</v>
      </c>
      <c r="I106" s="22">
        <v>2</v>
      </c>
      <c r="J106" s="53" t="s">
        <v>74</v>
      </c>
      <c r="K106" s="26">
        <v>71</v>
      </c>
      <c r="L106" s="27">
        <v>28474</v>
      </c>
      <c r="M106" s="23" t="s">
        <v>22</v>
      </c>
      <c r="N106" s="28">
        <v>37684</v>
      </c>
      <c r="O106" s="24" t="s">
        <v>32</v>
      </c>
    </row>
    <row r="107" spans="1:15" x14ac:dyDescent="0.35">
      <c r="A107" s="31">
        <v>42813</v>
      </c>
      <c r="B107" s="50" t="s">
        <v>264</v>
      </c>
      <c r="C107" s="23" t="s">
        <v>17</v>
      </c>
      <c r="D107" s="23" t="s">
        <v>38</v>
      </c>
      <c r="E107" s="24" t="s">
        <v>258</v>
      </c>
      <c r="F107" s="24" t="s">
        <v>19</v>
      </c>
      <c r="G107" s="25" t="s">
        <v>253</v>
      </c>
      <c r="H107" s="22">
        <v>4</v>
      </c>
      <c r="I107" s="22">
        <v>2</v>
      </c>
      <c r="J107" s="53" t="s">
        <v>83</v>
      </c>
      <c r="K107" s="26">
        <v>72</v>
      </c>
      <c r="L107" s="27">
        <v>78675</v>
      </c>
      <c r="M107" s="23" t="s">
        <v>113</v>
      </c>
      <c r="N107" s="28">
        <v>37684</v>
      </c>
      <c r="O107" s="28">
        <v>37714</v>
      </c>
    </row>
    <row r="108" spans="1:15" x14ac:dyDescent="0.35">
      <c r="A108" s="31">
        <v>42827</v>
      </c>
      <c r="B108" s="50">
        <v>0.86458333333333337</v>
      </c>
      <c r="C108" s="23" t="s">
        <v>17</v>
      </c>
      <c r="D108" s="23" t="s">
        <v>92</v>
      </c>
      <c r="E108" s="24" t="s">
        <v>258</v>
      </c>
      <c r="F108" s="24" t="s">
        <v>34</v>
      </c>
      <c r="G108" s="25" t="s">
        <v>253</v>
      </c>
      <c r="H108" s="22">
        <v>4</v>
      </c>
      <c r="I108" s="22">
        <v>1</v>
      </c>
      <c r="J108" s="53" t="s">
        <v>31</v>
      </c>
      <c r="K108" s="26">
        <v>67</v>
      </c>
      <c r="L108" s="27">
        <v>18676</v>
      </c>
      <c r="M108" s="23" t="s">
        <v>104</v>
      </c>
      <c r="N108" s="24" t="s">
        <v>54</v>
      </c>
      <c r="O108" s="28">
        <v>37379</v>
      </c>
    </row>
    <row r="109" spans="1:15" x14ac:dyDescent="0.35">
      <c r="A109" s="31">
        <v>42830</v>
      </c>
      <c r="B109" s="50">
        <v>0.8125</v>
      </c>
      <c r="C109" s="23" t="s">
        <v>17</v>
      </c>
      <c r="D109" s="23" t="s">
        <v>40</v>
      </c>
      <c r="E109" s="24" t="s">
        <v>260</v>
      </c>
      <c r="F109" s="24" t="s">
        <v>19</v>
      </c>
      <c r="G109" s="25" t="s">
        <v>253</v>
      </c>
      <c r="H109" s="22">
        <v>3</v>
      </c>
      <c r="I109" s="22">
        <v>0</v>
      </c>
      <c r="J109" s="53" t="s">
        <v>37</v>
      </c>
      <c r="K109" s="26">
        <v>56</v>
      </c>
      <c r="L109" s="27">
        <v>85511</v>
      </c>
      <c r="M109" s="23" t="s">
        <v>113</v>
      </c>
      <c r="N109" s="24" t="s">
        <v>279</v>
      </c>
      <c r="O109" s="28">
        <v>37015</v>
      </c>
    </row>
    <row r="110" spans="1:15" x14ac:dyDescent="0.35">
      <c r="A110" s="31">
        <v>42833</v>
      </c>
      <c r="B110" s="50">
        <v>0.86458333333333337</v>
      </c>
      <c r="C110" s="23" t="s">
        <v>17</v>
      </c>
      <c r="D110" s="23" t="s">
        <v>69</v>
      </c>
      <c r="E110" s="24" t="s">
        <v>259</v>
      </c>
      <c r="F110" s="24" t="s">
        <v>34</v>
      </c>
      <c r="G110" s="29" t="s">
        <v>255</v>
      </c>
      <c r="H110" s="22">
        <v>0</v>
      </c>
      <c r="I110" s="22">
        <v>2</v>
      </c>
      <c r="J110" s="53" t="s">
        <v>70</v>
      </c>
      <c r="K110" s="26">
        <v>67</v>
      </c>
      <c r="L110" s="27">
        <v>28314</v>
      </c>
      <c r="M110" s="23" t="s">
        <v>22</v>
      </c>
      <c r="N110" s="28">
        <v>37714</v>
      </c>
      <c r="O110" s="28">
        <v>37379</v>
      </c>
    </row>
    <row r="111" spans="1:15" x14ac:dyDescent="0.35">
      <c r="A111" s="31">
        <v>42836</v>
      </c>
      <c r="B111" s="50">
        <v>0.86458333333333337</v>
      </c>
      <c r="C111" s="23" t="s">
        <v>129</v>
      </c>
      <c r="D111" s="23" t="s">
        <v>138</v>
      </c>
      <c r="E111" s="24" t="s">
        <v>252</v>
      </c>
      <c r="F111" s="24" t="s">
        <v>34</v>
      </c>
      <c r="G111" s="29" t="s">
        <v>255</v>
      </c>
      <c r="H111" s="22">
        <v>0</v>
      </c>
      <c r="I111" s="22">
        <v>3</v>
      </c>
      <c r="J111" s="53" t="s">
        <v>151</v>
      </c>
      <c r="K111" s="26">
        <v>68</v>
      </c>
      <c r="L111" s="27">
        <v>41092</v>
      </c>
      <c r="M111" s="23" t="s">
        <v>113</v>
      </c>
      <c r="N111" s="28">
        <v>37714</v>
      </c>
      <c r="O111" s="24" t="s">
        <v>32</v>
      </c>
    </row>
    <row r="112" spans="1:15" x14ac:dyDescent="0.35">
      <c r="A112" s="31">
        <v>42840</v>
      </c>
      <c r="B112" s="50">
        <v>0.86458333333333337</v>
      </c>
      <c r="C112" s="23" t="s">
        <v>17</v>
      </c>
      <c r="D112" s="23" t="s">
        <v>43</v>
      </c>
      <c r="E112" s="24" t="s">
        <v>259</v>
      </c>
      <c r="F112" s="24" t="s">
        <v>19</v>
      </c>
      <c r="G112" s="25" t="s">
        <v>253</v>
      </c>
      <c r="H112" s="22">
        <v>3</v>
      </c>
      <c r="I112" s="22">
        <v>2</v>
      </c>
      <c r="J112" s="53" t="s">
        <v>45</v>
      </c>
      <c r="K112" s="26">
        <v>53</v>
      </c>
      <c r="L112" s="27">
        <v>81704</v>
      </c>
      <c r="M112" s="23" t="s">
        <v>22</v>
      </c>
      <c r="N112" s="24" t="s">
        <v>280</v>
      </c>
      <c r="O112" s="24" t="s">
        <v>32</v>
      </c>
    </row>
    <row r="113" spans="1:15" x14ac:dyDescent="0.35">
      <c r="A113" s="31">
        <v>42844</v>
      </c>
      <c r="B113" s="50">
        <v>0.86458333333333337</v>
      </c>
      <c r="C113" s="23" t="s">
        <v>129</v>
      </c>
      <c r="D113" s="23" t="s">
        <v>138</v>
      </c>
      <c r="E113" s="24" t="s">
        <v>260</v>
      </c>
      <c r="F113" s="24" t="s">
        <v>19</v>
      </c>
      <c r="G113" s="30" t="s">
        <v>257</v>
      </c>
      <c r="H113" s="22">
        <v>0</v>
      </c>
      <c r="I113" s="22">
        <v>0</v>
      </c>
      <c r="J113" s="53" t="s">
        <v>151</v>
      </c>
      <c r="K113" s="26">
        <v>65</v>
      </c>
      <c r="L113" s="27">
        <v>96290</v>
      </c>
      <c r="M113" s="23" t="s">
        <v>113</v>
      </c>
      <c r="N113" s="28">
        <v>37714</v>
      </c>
      <c r="O113" s="24" t="s">
        <v>32</v>
      </c>
    </row>
    <row r="114" spans="1:15" x14ac:dyDescent="0.35">
      <c r="A114" s="31">
        <v>42848</v>
      </c>
      <c r="B114" s="50">
        <v>0.86458333333333337</v>
      </c>
      <c r="C114" s="23" t="s">
        <v>17</v>
      </c>
      <c r="D114" s="23" t="s">
        <v>93</v>
      </c>
      <c r="E114" s="24" t="s">
        <v>258</v>
      </c>
      <c r="F114" s="24" t="s">
        <v>34</v>
      </c>
      <c r="G114" s="25" t="s">
        <v>253</v>
      </c>
      <c r="H114" s="22">
        <v>3</v>
      </c>
      <c r="I114" s="22">
        <v>2</v>
      </c>
      <c r="J114" s="53" t="s">
        <v>57</v>
      </c>
      <c r="K114" s="26">
        <v>58</v>
      </c>
      <c r="L114" s="27">
        <v>81044</v>
      </c>
      <c r="M114" s="23" t="s">
        <v>113</v>
      </c>
      <c r="N114" s="24" t="s">
        <v>77</v>
      </c>
      <c r="O114" s="28">
        <v>37714</v>
      </c>
    </row>
    <row r="115" spans="1:15" x14ac:dyDescent="0.35">
      <c r="A115" s="31">
        <v>42851</v>
      </c>
      <c r="B115" s="50">
        <v>0.8125</v>
      </c>
      <c r="C115" s="23" t="s">
        <v>17</v>
      </c>
      <c r="D115" s="23" t="s">
        <v>105</v>
      </c>
      <c r="E115" s="24" t="s">
        <v>260</v>
      </c>
      <c r="F115" s="24" t="s">
        <v>19</v>
      </c>
      <c r="G115" s="25" t="s">
        <v>253</v>
      </c>
      <c r="H115" s="22">
        <v>7</v>
      </c>
      <c r="I115" s="22">
        <v>1</v>
      </c>
      <c r="J115" s="53" t="s">
        <v>99</v>
      </c>
      <c r="K115" s="26">
        <v>77</v>
      </c>
      <c r="L115" s="27">
        <v>63989</v>
      </c>
      <c r="M115" s="23" t="s">
        <v>22</v>
      </c>
      <c r="N115" s="24" t="s">
        <v>162</v>
      </c>
      <c r="O115" s="28">
        <v>37350</v>
      </c>
    </row>
    <row r="116" spans="1:15" x14ac:dyDescent="0.35">
      <c r="A116" s="31">
        <v>42854</v>
      </c>
      <c r="B116" s="50">
        <v>0.86458333333333337</v>
      </c>
      <c r="C116" s="23" t="s">
        <v>17</v>
      </c>
      <c r="D116" s="23" t="s">
        <v>71</v>
      </c>
      <c r="E116" s="24" t="s">
        <v>259</v>
      </c>
      <c r="F116" s="24" t="s">
        <v>34</v>
      </c>
      <c r="G116" s="25" t="s">
        <v>253</v>
      </c>
      <c r="H116" s="22">
        <v>3</v>
      </c>
      <c r="I116" s="22">
        <v>0</v>
      </c>
      <c r="J116" s="53" t="s">
        <v>72</v>
      </c>
      <c r="K116" s="26">
        <v>66</v>
      </c>
      <c r="L116" s="27">
        <v>31708</v>
      </c>
      <c r="M116" s="23" t="s">
        <v>22</v>
      </c>
      <c r="N116" s="28">
        <v>37714</v>
      </c>
      <c r="O116" s="28">
        <v>37350</v>
      </c>
    </row>
    <row r="117" spans="1:15" x14ac:dyDescent="0.35">
      <c r="A117" s="31">
        <v>42861</v>
      </c>
      <c r="B117" s="50">
        <v>0.77083333333333337</v>
      </c>
      <c r="C117" s="23" t="s">
        <v>17</v>
      </c>
      <c r="D117" s="23" t="s">
        <v>115</v>
      </c>
      <c r="E117" s="24" t="s">
        <v>259</v>
      </c>
      <c r="F117" s="24" t="s">
        <v>19</v>
      </c>
      <c r="G117" s="25" t="s">
        <v>253</v>
      </c>
      <c r="H117" s="22">
        <v>4</v>
      </c>
      <c r="I117" s="22">
        <v>1</v>
      </c>
      <c r="J117" s="53" t="s">
        <v>42</v>
      </c>
      <c r="K117" s="26">
        <v>67</v>
      </c>
      <c r="L117" s="27">
        <v>90463</v>
      </c>
      <c r="M117" s="23" t="s">
        <v>113</v>
      </c>
      <c r="N117" s="28">
        <v>37714</v>
      </c>
      <c r="O117" s="28">
        <v>37350</v>
      </c>
    </row>
    <row r="118" spans="1:15" x14ac:dyDescent="0.35">
      <c r="A118" s="31">
        <v>42869</v>
      </c>
      <c r="B118" s="50" t="s">
        <v>281</v>
      </c>
      <c r="C118" s="23" t="s">
        <v>17</v>
      </c>
      <c r="D118" s="23" t="s">
        <v>94</v>
      </c>
      <c r="E118" s="24" t="s">
        <v>258</v>
      </c>
      <c r="F118" s="24" t="s">
        <v>34</v>
      </c>
      <c r="G118" s="25" t="s">
        <v>253</v>
      </c>
      <c r="H118" s="22">
        <v>4</v>
      </c>
      <c r="I118" s="22">
        <v>1</v>
      </c>
      <c r="J118" s="53" t="s">
        <v>26</v>
      </c>
      <c r="K118" s="26">
        <v>61</v>
      </c>
      <c r="L118" s="27">
        <v>22268</v>
      </c>
      <c r="M118" s="23" t="s">
        <v>113</v>
      </c>
      <c r="N118" s="28">
        <v>37714</v>
      </c>
      <c r="O118" s="24" t="s">
        <v>54</v>
      </c>
    </row>
    <row r="119" spans="1:15" x14ac:dyDescent="0.35">
      <c r="A119" s="31">
        <v>42876</v>
      </c>
      <c r="B119" s="50">
        <v>0.83333333333333337</v>
      </c>
      <c r="C119" s="23" t="s">
        <v>17</v>
      </c>
      <c r="D119" s="23" t="s">
        <v>95</v>
      </c>
      <c r="E119" s="24" t="s">
        <v>258</v>
      </c>
      <c r="F119" s="24" t="s">
        <v>19</v>
      </c>
      <c r="G119" s="25" t="s">
        <v>253</v>
      </c>
      <c r="H119" s="22">
        <v>4</v>
      </c>
      <c r="I119" s="22">
        <v>2</v>
      </c>
      <c r="J119" s="53" t="s">
        <v>39</v>
      </c>
      <c r="K119" s="26">
        <v>73</v>
      </c>
      <c r="L119" s="27">
        <v>74932</v>
      </c>
      <c r="M119" s="23" t="s">
        <v>113</v>
      </c>
      <c r="N119" s="28">
        <v>37714</v>
      </c>
      <c r="O119" s="28">
        <v>37350</v>
      </c>
    </row>
    <row r="120" spans="1:15" x14ac:dyDescent="0.35">
      <c r="A120" s="39">
        <v>42882</v>
      </c>
      <c r="B120" s="52">
        <v>0.89583333333333337</v>
      </c>
      <c r="C120" s="40" t="s">
        <v>134</v>
      </c>
      <c r="D120" s="40" t="s">
        <v>144</v>
      </c>
      <c r="E120" s="41" t="s">
        <v>259</v>
      </c>
      <c r="F120" s="41" t="s">
        <v>19</v>
      </c>
      <c r="G120" s="42" t="s">
        <v>253</v>
      </c>
      <c r="H120" s="43">
        <v>3</v>
      </c>
      <c r="I120" s="43">
        <v>1</v>
      </c>
      <c r="J120" s="55" t="s">
        <v>62</v>
      </c>
      <c r="K120" s="44"/>
      <c r="L120" s="45">
        <v>50000</v>
      </c>
      <c r="M120" s="41"/>
      <c r="N120" s="41"/>
      <c r="O120" s="41"/>
    </row>
    <row r="121" spans="1:15" ht="15" thickBot="1" x14ac:dyDescent="0.4">
      <c r="A121" s="46">
        <v>42960</v>
      </c>
      <c r="B121" s="50">
        <v>0.91666666666666663</v>
      </c>
      <c r="C121" s="23" t="s">
        <v>128</v>
      </c>
      <c r="D121" s="23" t="s">
        <v>128</v>
      </c>
      <c r="E121" s="24" t="s">
        <v>258</v>
      </c>
      <c r="F121" s="24" t="s">
        <v>152</v>
      </c>
      <c r="G121" s="29" t="s">
        <v>255</v>
      </c>
      <c r="H121" s="22">
        <v>1</v>
      </c>
      <c r="I121" s="22">
        <v>3</v>
      </c>
      <c r="J121" s="53" t="s">
        <v>57</v>
      </c>
      <c r="K121" s="26"/>
      <c r="L121" s="27">
        <v>89514</v>
      </c>
      <c r="M121" s="23" t="s">
        <v>113</v>
      </c>
      <c r="N121" s="28">
        <v>37714</v>
      </c>
      <c r="O121" s="28">
        <v>37350</v>
      </c>
    </row>
    <row r="122" spans="1:15" ht="15" thickBot="1" x14ac:dyDescent="0.4">
      <c r="A122" s="46">
        <v>42963</v>
      </c>
      <c r="B122" s="50">
        <v>0.95833333333333337</v>
      </c>
      <c r="C122" s="23" t="s">
        <v>128</v>
      </c>
      <c r="D122" s="23" t="s">
        <v>128</v>
      </c>
      <c r="E122" s="24" t="s">
        <v>260</v>
      </c>
      <c r="F122" s="24" t="s">
        <v>34</v>
      </c>
      <c r="G122" s="29" t="s">
        <v>255</v>
      </c>
      <c r="H122" s="22">
        <v>0</v>
      </c>
      <c r="I122" s="22">
        <v>2</v>
      </c>
      <c r="J122" s="53" t="s">
        <v>57</v>
      </c>
      <c r="K122" s="26"/>
      <c r="L122" s="27">
        <v>75167</v>
      </c>
      <c r="M122" s="23" t="s">
        <v>22</v>
      </c>
      <c r="N122" s="28">
        <v>37320</v>
      </c>
      <c r="O122" s="28">
        <v>37714</v>
      </c>
    </row>
    <row r="123" spans="1:15" ht="15" thickBot="1" x14ac:dyDescent="0.4">
      <c r="A123" s="46">
        <v>42967</v>
      </c>
      <c r="B123" s="50">
        <v>0.84375</v>
      </c>
      <c r="C123" s="23" t="s">
        <v>17</v>
      </c>
      <c r="D123" s="23" t="s">
        <v>47</v>
      </c>
      <c r="E123" s="24" t="s">
        <v>258</v>
      </c>
      <c r="F123" s="24" t="s">
        <v>19</v>
      </c>
      <c r="G123" s="25" t="s">
        <v>253</v>
      </c>
      <c r="H123" s="22">
        <v>2</v>
      </c>
      <c r="I123" s="22">
        <v>0</v>
      </c>
      <c r="J123" s="53" t="s">
        <v>28</v>
      </c>
      <c r="K123" s="26">
        <v>61</v>
      </c>
      <c r="L123" s="27">
        <v>56480</v>
      </c>
      <c r="M123" s="23" t="s">
        <v>22</v>
      </c>
      <c r="N123" s="24" t="s">
        <v>88</v>
      </c>
      <c r="O123" s="24" t="s">
        <v>54</v>
      </c>
    </row>
    <row r="124" spans="1:15" ht="15" thickBot="1" x14ac:dyDescent="0.4">
      <c r="A124" s="46">
        <v>42973</v>
      </c>
      <c r="B124" s="50">
        <v>0.76041666666666663</v>
      </c>
      <c r="C124" s="23" t="s">
        <v>17</v>
      </c>
      <c r="D124" s="23" t="s">
        <v>49</v>
      </c>
      <c r="E124" s="24" t="s">
        <v>259</v>
      </c>
      <c r="F124" s="24" t="s">
        <v>34</v>
      </c>
      <c r="G124" s="25" t="s">
        <v>253</v>
      </c>
      <c r="H124" s="22">
        <v>2</v>
      </c>
      <c r="I124" s="22">
        <v>0</v>
      </c>
      <c r="J124" s="53" t="s">
        <v>62</v>
      </c>
      <c r="K124" s="26">
        <v>73</v>
      </c>
      <c r="L124" s="27">
        <v>19356</v>
      </c>
      <c r="M124" s="23" t="s">
        <v>113</v>
      </c>
      <c r="N124" s="28">
        <v>37714</v>
      </c>
      <c r="O124" s="28">
        <v>36986</v>
      </c>
    </row>
    <row r="125" spans="1:15" ht="15" thickBot="1" x14ac:dyDescent="0.4">
      <c r="A125" s="46">
        <v>42987</v>
      </c>
      <c r="B125" s="50">
        <v>0.86458333333333337</v>
      </c>
      <c r="C125" s="23" t="s">
        <v>17</v>
      </c>
      <c r="D125" s="23" t="s">
        <v>78</v>
      </c>
      <c r="E125" s="24" t="s">
        <v>259</v>
      </c>
      <c r="F125" s="24" t="s">
        <v>19</v>
      </c>
      <c r="G125" s="25" t="s">
        <v>253</v>
      </c>
      <c r="H125" s="22">
        <v>5</v>
      </c>
      <c r="I125" s="22">
        <v>0</v>
      </c>
      <c r="J125" s="53" t="s">
        <v>72</v>
      </c>
      <c r="K125" s="26">
        <v>77</v>
      </c>
      <c r="L125" s="27">
        <v>72857</v>
      </c>
      <c r="M125" s="23" t="s">
        <v>113</v>
      </c>
      <c r="N125" s="28">
        <v>37350</v>
      </c>
      <c r="O125" s="28">
        <v>37350</v>
      </c>
    </row>
    <row r="126" spans="1:15" ht="15" thickBot="1" x14ac:dyDescent="0.4">
      <c r="A126" s="46">
        <v>42990</v>
      </c>
      <c r="B126" s="50">
        <v>0.86458333333333337</v>
      </c>
      <c r="C126" s="23" t="s">
        <v>129</v>
      </c>
      <c r="D126" s="23" t="s">
        <v>130</v>
      </c>
      <c r="E126" s="24" t="s">
        <v>252</v>
      </c>
      <c r="F126" s="24" t="s">
        <v>19</v>
      </c>
      <c r="G126" s="25" t="s">
        <v>253</v>
      </c>
      <c r="H126" s="22">
        <v>3</v>
      </c>
      <c r="I126" s="22">
        <v>0</v>
      </c>
      <c r="J126" s="53" t="s">
        <v>151</v>
      </c>
      <c r="K126" s="26">
        <v>64</v>
      </c>
      <c r="L126" s="27">
        <v>78656</v>
      </c>
      <c r="M126" s="23" t="s">
        <v>113</v>
      </c>
      <c r="N126" s="28">
        <v>37714</v>
      </c>
      <c r="O126" s="24" t="s">
        <v>32</v>
      </c>
    </row>
    <row r="127" spans="1:15" ht="15" thickBot="1" x14ac:dyDescent="0.4">
      <c r="A127" s="46">
        <v>42994</v>
      </c>
      <c r="B127" s="50">
        <v>0.67708333333333337</v>
      </c>
      <c r="C127" s="23" t="s">
        <v>17</v>
      </c>
      <c r="D127" s="23" t="s">
        <v>18</v>
      </c>
      <c r="E127" s="24" t="s">
        <v>259</v>
      </c>
      <c r="F127" s="24" t="s">
        <v>34</v>
      </c>
      <c r="G127" s="25" t="s">
        <v>253</v>
      </c>
      <c r="H127" s="22">
        <v>2</v>
      </c>
      <c r="I127" s="22">
        <v>1</v>
      </c>
      <c r="J127" s="53" t="s">
        <v>89</v>
      </c>
      <c r="K127" s="26">
        <v>70</v>
      </c>
      <c r="L127" s="27">
        <v>15164</v>
      </c>
      <c r="M127" s="23" t="s">
        <v>113</v>
      </c>
      <c r="N127" s="28">
        <v>37714</v>
      </c>
      <c r="O127" s="24" t="s">
        <v>32</v>
      </c>
    </row>
    <row r="128" spans="1:15" ht="15" thickBot="1" x14ac:dyDescent="0.4">
      <c r="A128" s="46">
        <v>42997</v>
      </c>
      <c r="B128" s="50">
        <v>0.91666666666666663</v>
      </c>
      <c r="C128" s="23" t="s">
        <v>17</v>
      </c>
      <c r="D128" s="23" t="s">
        <v>80</v>
      </c>
      <c r="E128" s="24" t="s">
        <v>252</v>
      </c>
      <c r="F128" s="24" t="s">
        <v>19</v>
      </c>
      <c r="G128" s="25" t="s">
        <v>253</v>
      </c>
      <c r="H128" s="22">
        <v>6</v>
      </c>
      <c r="I128" s="22">
        <v>1</v>
      </c>
      <c r="J128" s="53" t="s">
        <v>39</v>
      </c>
      <c r="K128" s="26">
        <v>61</v>
      </c>
      <c r="L128" s="27">
        <v>51645</v>
      </c>
      <c r="M128" s="23" t="s">
        <v>113</v>
      </c>
      <c r="N128" s="28">
        <v>37714</v>
      </c>
      <c r="O128" s="24" t="s">
        <v>32</v>
      </c>
    </row>
    <row r="129" spans="1:15" ht="15" thickBot="1" x14ac:dyDescent="0.4">
      <c r="A129" s="46">
        <v>43001</v>
      </c>
      <c r="B129" s="50">
        <v>0.86458333333333337</v>
      </c>
      <c r="C129" s="23" t="s">
        <v>17</v>
      </c>
      <c r="D129" s="23" t="s">
        <v>25</v>
      </c>
      <c r="E129" s="24" t="s">
        <v>259</v>
      </c>
      <c r="F129" s="24" t="s">
        <v>34</v>
      </c>
      <c r="G129" s="25" t="s">
        <v>253</v>
      </c>
      <c r="H129" s="22">
        <v>3</v>
      </c>
      <c r="I129" s="22">
        <v>0</v>
      </c>
      <c r="J129" s="53" t="s">
        <v>81</v>
      </c>
      <c r="K129" s="26">
        <v>60</v>
      </c>
      <c r="L129" s="27">
        <v>13305</v>
      </c>
      <c r="M129" s="23" t="s">
        <v>22</v>
      </c>
      <c r="N129" s="28">
        <v>37350</v>
      </c>
      <c r="O129" s="24" t="s">
        <v>54</v>
      </c>
    </row>
    <row r="130" spans="1:15" ht="15" thickBot="1" x14ac:dyDescent="0.4">
      <c r="A130" s="46">
        <v>43005</v>
      </c>
      <c r="B130" s="50" t="s">
        <v>282</v>
      </c>
      <c r="C130" s="23" t="s">
        <v>129</v>
      </c>
      <c r="D130" s="23" t="s">
        <v>130</v>
      </c>
      <c r="E130" s="24" t="s">
        <v>260</v>
      </c>
      <c r="F130" s="24" t="s">
        <v>34</v>
      </c>
      <c r="G130" s="25" t="s">
        <v>253</v>
      </c>
      <c r="H130" s="22">
        <v>1</v>
      </c>
      <c r="I130" s="22">
        <v>0</v>
      </c>
      <c r="J130" s="53" t="s">
        <v>155</v>
      </c>
      <c r="K130" s="26">
        <v>69</v>
      </c>
      <c r="L130" s="27">
        <v>48575</v>
      </c>
      <c r="M130" s="23" t="s">
        <v>113</v>
      </c>
      <c r="N130" s="28">
        <v>37350</v>
      </c>
      <c r="O130" s="24" t="s">
        <v>32</v>
      </c>
    </row>
    <row r="131" spans="1:15" ht="15" thickBot="1" x14ac:dyDescent="0.4">
      <c r="A131" s="46">
        <v>43009</v>
      </c>
      <c r="B131" s="50">
        <v>0.67708333333333337</v>
      </c>
      <c r="C131" s="23" t="s">
        <v>17</v>
      </c>
      <c r="D131" s="23" t="s">
        <v>103</v>
      </c>
      <c r="E131" s="24" t="s">
        <v>258</v>
      </c>
      <c r="F131" s="24" t="s">
        <v>19</v>
      </c>
      <c r="G131" s="25" t="s">
        <v>253</v>
      </c>
      <c r="H131" s="22">
        <v>3</v>
      </c>
      <c r="I131" s="22">
        <v>0</v>
      </c>
      <c r="J131" s="53" t="s">
        <v>26</v>
      </c>
      <c r="K131" s="26">
        <v>48</v>
      </c>
      <c r="L131" s="22"/>
      <c r="M131" s="23" t="s">
        <v>22</v>
      </c>
      <c r="N131" s="28">
        <v>37350</v>
      </c>
      <c r="O131" s="24" t="s">
        <v>32</v>
      </c>
    </row>
    <row r="132" spans="1:15" ht="15" thickBot="1" x14ac:dyDescent="0.4">
      <c r="A132" s="46">
        <v>43022</v>
      </c>
      <c r="B132" s="50">
        <v>0.86458333333333337</v>
      </c>
      <c r="C132" s="23" t="s">
        <v>17</v>
      </c>
      <c r="D132" s="23" t="s">
        <v>82</v>
      </c>
      <c r="E132" s="24" t="s">
        <v>259</v>
      </c>
      <c r="F132" s="24" t="s">
        <v>34</v>
      </c>
      <c r="G132" s="30" t="s">
        <v>257</v>
      </c>
      <c r="H132" s="22">
        <v>1</v>
      </c>
      <c r="I132" s="22">
        <v>1</v>
      </c>
      <c r="J132" s="53" t="s">
        <v>66</v>
      </c>
      <c r="K132" s="26">
        <v>69</v>
      </c>
      <c r="L132" s="27">
        <v>64393</v>
      </c>
      <c r="M132" s="23" t="s">
        <v>113</v>
      </c>
      <c r="N132" s="28">
        <v>37350</v>
      </c>
      <c r="O132" s="28">
        <v>37350</v>
      </c>
    </row>
    <row r="133" spans="1:15" ht="15" thickBot="1" x14ac:dyDescent="0.4">
      <c r="A133" s="46">
        <v>43026</v>
      </c>
      <c r="B133" s="50">
        <v>0.86458333333333337</v>
      </c>
      <c r="C133" s="23" t="s">
        <v>129</v>
      </c>
      <c r="D133" s="23" t="s">
        <v>130</v>
      </c>
      <c r="E133" s="24" t="s">
        <v>260</v>
      </c>
      <c r="F133" s="24" t="s">
        <v>19</v>
      </c>
      <c r="G133" s="25" t="s">
        <v>253</v>
      </c>
      <c r="H133" s="22">
        <v>3</v>
      </c>
      <c r="I133" s="22">
        <v>1</v>
      </c>
      <c r="J133" s="53" t="s">
        <v>153</v>
      </c>
      <c r="K133" s="26">
        <v>70</v>
      </c>
      <c r="L133" s="27">
        <v>55026</v>
      </c>
      <c r="M133" s="23" t="s">
        <v>113</v>
      </c>
      <c r="N133" s="28">
        <v>37714</v>
      </c>
      <c r="O133" s="28">
        <v>36986</v>
      </c>
    </row>
    <row r="134" spans="1:15" ht="15" thickBot="1" x14ac:dyDescent="0.4">
      <c r="A134" s="46">
        <v>43029</v>
      </c>
      <c r="B134" s="50">
        <v>0.86458333333333337</v>
      </c>
      <c r="C134" s="23" t="s">
        <v>17</v>
      </c>
      <c r="D134" s="23" t="s">
        <v>84</v>
      </c>
      <c r="E134" s="24" t="s">
        <v>259</v>
      </c>
      <c r="F134" s="24" t="s">
        <v>19</v>
      </c>
      <c r="G134" s="25" t="s">
        <v>253</v>
      </c>
      <c r="H134" s="22">
        <v>2</v>
      </c>
      <c r="I134" s="22">
        <v>0</v>
      </c>
      <c r="J134" s="53" t="s">
        <v>70</v>
      </c>
      <c r="K134" s="26">
        <v>66</v>
      </c>
      <c r="L134" s="27">
        <v>74397</v>
      </c>
      <c r="M134" s="23" t="s">
        <v>113</v>
      </c>
      <c r="N134" s="28">
        <v>37350</v>
      </c>
      <c r="O134" s="24" t="s">
        <v>32</v>
      </c>
    </row>
    <row r="135" spans="1:15" ht="15" thickBot="1" x14ac:dyDescent="0.4">
      <c r="A135" s="46">
        <v>43032</v>
      </c>
      <c r="B135" s="50">
        <v>0.89583333333333337</v>
      </c>
      <c r="C135" s="23" t="s">
        <v>134</v>
      </c>
      <c r="D135" s="23" t="s">
        <v>135</v>
      </c>
      <c r="E135" s="24" t="s">
        <v>252</v>
      </c>
      <c r="F135" s="24" t="s">
        <v>34</v>
      </c>
      <c r="G135" s="25" t="s">
        <v>253</v>
      </c>
      <c r="H135" s="22">
        <v>3</v>
      </c>
      <c r="I135" s="22">
        <v>0</v>
      </c>
      <c r="J135" s="53" t="s">
        <v>154</v>
      </c>
      <c r="K135" s="26"/>
      <c r="L135" s="27">
        <v>16127</v>
      </c>
      <c r="M135" s="24"/>
      <c r="N135" s="24"/>
      <c r="O135" s="24"/>
    </row>
    <row r="136" spans="1:15" ht="15" thickBot="1" x14ac:dyDescent="0.4">
      <c r="A136" s="46">
        <v>43036</v>
      </c>
      <c r="B136" s="50">
        <v>0.86458333333333337</v>
      </c>
      <c r="C136" s="23" t="s">
        <v>17</v>
      </c>
      <c r="D136" s="23" t="s">
        <v>51</v>
      </c>
      <c r="E136" s="24" t="s">
        <v>259</v>
      </c>
      <c r="F136" s="24" t="s">
        <v>34</v>
      </c>
      <c r="G136" s="25" t="s">
        <v>253</v>
      </c>
      <c r="H136" s="22">
        <v>2</v>
      </c>
      <c r="I136" s="22">
        <v>0</v>
      </c>
      <c r="J136" s="53" t="s">
        <v>50</v>
      </c>
      <c r="K136" s="26">
        <v>61</v>
      </c>
      <c r="L136" s="27">
        <v>43570</v>
      </c>
      <c r="M136" s="23" t="s">
        <v>22</v>
      </c>
      <c r="N136" s="28">
        <v>37350</v>
      </c>
      <c r="O136" s="24" t="s">
        <v>32</v>
      </c>
    </row>
    <row r="137" spans="1:15" ht="15" thickBot="1" x14ac:dyDescent="0.4">
      <c r="A137" s="46">
        <v>43039</v>
      </c>
      <c r="B137" s="50">
        <v>0.90625</v>
      </c>
      <c r="C137" s="23" t="s">
        <v>129</v>
      </c>
      <c r="D137" s="23" t="s">
        <v>130</v>
      </c>
      <c r="E137" s="24" t="s">
        <v>252</v>
      </c>
      <c r="F137" s="24" t="s">
        <v>34</v>
      </c>
      <c r="G137" s="30" t="s">
        <v>257</v>
      </c>
      <c r="H137" s="22">
        <v>0</v>
      </c>
      <c r="I137" s="22">
        <v>0</v>
      </c>
      <c r="J137" s="53" t="s">
        <v>153</v>
      </c>
      <c r="K137" s="26">
        <v>70</v>
      </c>
      <c r="L137" s="27">
        <v>31600</v>
      </c>
      <c r="M137" s="23" t="s">
        <v>22</v>
      </c>
      <c r="N137" s="28">
        <v>37350</v>
      </c>
      <c r="O137" s="24" t="s">
        <v>54</v>
      </c>
    </row>
    <row r="138" spans="1:15" ht="15" thickBot="1" x14ac:dyDescent="0.4">
      <c r="A138" s="46">
        <v>43043</v>
      </c>
      <c r="B138" s="50" t="s">
        <v>264</v>
      </c>
      <c r="C138" s="23" t="s">
        <v>17</v>
      </c>
      <c r="D138" s="23" t="s">
        <v>53</v>
      </c>
      <c r="E138" s="24" t="s">
        <v>259</v>
      </c>
      <c r="F138" s="24" t="s">
        <v>19</v>
      </c>
      <c r="G138" s="25" t="s">
        <v>253</v>
      </c>
      <c r="H138" s="22">
        <v>2</v>
      </c>
      <c r="I138" s="22">
        <v>1</v>
      </c>
      <c r="J138" s="53" t="s">
        <v>37</v>
      </c>
      <c r="K138" s="26">
        <v>52</v>
      </c>
      <c r="L138" s="27">
        <v>70723</v>
      </c>
      <c r="M138" s="23" t="s">
        <v>113</v>
      </c>
      <c r="N138" s="28">
        <v>37350</v>
      </c>
      <c r="O138" s="24" t="s">
        <v>32</v>
      </c>
    </row>
    <row r="139" spans="1:15" ht="15" thickBot="1" x14ac:dyDescent="0.4">
      <c r="A139" s="46">
        <v>43057</v>
      </c>
      <c r="B139" s="50" t="s">
        <v>274</v>
      </c>
      <c r="C139" s="23" t="s">
        <v>17</v>
      </c>
      <c r="D139" s="23" t="s">
        <v>85</v>
      </c>
      <c r="E139" s="24" t="s">
        <v>259</v>
      </c>
      <c r="F139" s="24" t="s">
        <v>34</v>
      </c>
      <c r="G139" s="25" t="s">
        <v>253</v>
      </c>
      <c r="H139" s="22">
        <v>3</v>
      </c>
      <c r="I139" s="22">
        <v>0</v>
      </c>
      <c r="J139" s="53" t="s">
        <v>64</v>
      </c>
      <c r="K139" s="26">
        <v>68</v>
      </c>
      <c r="L139" s="27">
        <v>11454</v>
      </c>
      <c r="M139" s="23" t="s">
        <v>113</v>
      </c>
      <c r="N139" s="28">
        <v>37350</v>
      </c>
      <c r="O139" s="24" t="s">
        <v>32</v>
      </c>
    </row>
    <row r="140" spans="1:15" ht="15" thickBot="1" x14ac:dyDescent="0.4">
      <c r="A140" s="46">
        <v>43061</v>
      </c>
      <c r="B140" s="50" t="s">
        <v>264</v>
      </c>
      <c r="C140" s="23" t="s">
        <v>129</v>
      </c>
      <c r="D140" s="23" t="s">
        <v>130</v>
      </c>
      <c r="E140" s="24" t="s">
        <v>260</v>
      </c>
      <c r="F140" s="24" t="s">
        <v>34</v>
      </c>
      <c r="G140" s="30" t="s">
        <v>257</v>
      </c>
      <c r="H140" s="22">
        <v>0</v>
      </c>
      <c r="I140" s="22">
        <v>0</v>
      </c>
      <c r="J140" s="53" t="s">
        <v>151</v>
      </c>
      <c r="K140" s="26">
        <v>64</v>
      </c>
      <c r="L140" s="27">
        <v>40876</v>
      </c>
      <c r="M140" s="23" t="s">
        <v>113</v>
      </c>
      <c r="N140" s="24" t="s">
        <v>32</v>
      </c>
      <c r="O140" s="24" t="s">
        <v>32</v>
      </c>
    </row>
    <row r="141" spans="1:15" ht="15" thickBot="1" x14ac:dyDescent="0.4">
      <c r="A141" s="46">
        <v>43065</v>
      </c>
      <c r="B141" s="50" t="s">
        <v>264</v>
      </c>
      <c r="C141" s="23" t="s">
        <v>17</v>
      </c>
      <c r="D141" s="23" t="s">
        <v>55</v>
      </c>
      <c r="E141" s="24" t="s">
        <v>258</v>
      </c>
      <c r="F141" s="24" t="s">
        <v>34</v>
      </c>
      <c r="G141" s="30" t="s">
        <v>257</v>
      </c>
      <c r="H141" s="22">
        <v>1</v>
      </c>
      <c r="I141" s="22">
        <v>1</v>
      </c>
      <c r="J141" s="53" t="s">
        <v>83</v>
      </c>
      <c r="K141" s="26">
        <v>69</v>
      </c>
      <c r="L141" s="27">
        <v>47775</v>
      </c>
      <c r="M141" s="23" t="s">
        <v>113</v>
      </c>
      <c r="N141" s="28">
        <v>37350</v>
      </c>
      <c r="O141" s="28">
        <v>37350</v>
      </c>
    </row>
    <row r="142" spans="1:15" ht="15" thickBot="1" x14ac:dyDescent="0.4">
      <c r="A142" s="46">
        <v>43068</v>
      </c>
      <c r="B142" s="50" t="s">
        <v>278</v>
      </c>
      <c r="C142" s="23" t="s">
        <v>134</v>
      </c>
      <c r="D142" s="23" t="s">
        <v>135</v>
      </c>
      <c r="E142" s="24" t="s">
        <v>260</v>
      </c>
      <c r="F142" s="24" t="s">
        <v>19</v>
      </c>
      <c r="G142" s="25" t="s">
        <v>253</v>
      </c>
      <c r="H142" s="22">
        <v>5</v>
      </c>
      <c r="I142" s="22">
        <v>0</v>
      </c>
      <c r="J142" s="53" t="s">
        <v>154</v>
      </c>
      <c r="K142" s="26"/>
      <c r="L142" s="27">
        <v>68775</v>
      </c>
      <c r="M142" s="24"/>
      <c r="N142" s="24"/>
      <c r="O142" s="24"/>
    </row>
    <row r="143" spans="1:15" ht="15" thickBot="1" x14ac:dyDescent="0.4">
      <c r="A143" s="46">
        <v>43071</v>
      </c>
      <c r="B143" s="50" t="s">
        <v>276</v>
      </c>
      <c r="C143" s="23" t="s">
        <v>17</v>
      </c>
      <c r="D143" s="23" t="s">
        <v>56</v>
      </c>
      <c r="E143" s="24" t="s">
        <v>259</v>
      </c>
      <c r="F143" s="24" t="s">
        <v>19</v>
      </c>
      <c r="G143" s="30" t="s">
        <v>257</v>
      </c>
      <c r="H143" s="22">
        <v>2</v>
      </c>
      <c r="I143" s="22">
        <v>2</v>
      </c>
      <c r="J143" s="53" t="s">
        <v>68</v>
      </c>
      <c r="K143" s="26">
        <v>65</v>
      </c>
      <c r="L143" s="27">
        <v>63208</v>
      </c>
      <c r="M143" s="23" t="s">
        <v>113</v>
      </c>
      <c r="N143" s="24" t="s">
        <v>280</v>
      </c>
      <c r="O143" s="28">
        <v>37350</v>
      </c>
    </row>
    <row r="144" spans="1:15" ht="15" thickBot="1" x14ac:dyDescent="0.4">
      <c r="A144" s="46">
        <v>43074</v>
      </c>
      <c r="B144" s="50" t="s">
        <v>264</v>
      </c>
      <c r="C144" s="23" t="s">
        <v>129</v>
      </c>
      <c r="D144" s="23" t="s">
        <v>130</v>
      </c>
      <c r="E144" s="24" t="s">
        <v>252</v>
      </c>
      <c r="F144" s="24" t="s">
        <v>19</v>
      </c>
      <c r="G144" s="25" t="s">
        <v>253</v>
      </c>
      <c r="H144" s="22">
        <v>2</v>
      </c>
      <c r="I144" s="22">
        <v>0</v>
      </c>
      <c r="J144" s="53" t="s">
        <v>155</v>
      </c>
      <c r="K144" s="26">
        <v>66</v>
      </c>
      <c r="L144" s="27">
        <v>48336</v>
      </c>
      <c r="M144" s="23" t="s">
        <v>116</v>
      </c>
      <c r="N144" s="28">
        <v>37714</v>
      </c>
      <c r="O144" s="28">
        <v>37015</v>
      </c>
    </row>
    <row r="145" spans="1:15" ht="15" thickBot="1" x14ac:dyDescent="0.4">
      <c r="A145" s="46">
        <v>43079</v>
      </c>
      <c r="B145" s="50" t="s">
        <v>264</v>
      </c>
      <c r="C145" s="23" t="s">
        <v>17</v>
      </c>
      <c r="D145" s="23" t="s">
        <v>87</v>
      </c>
      <c r="E145" s="24" t="s">
        <v>258</v>
      </c>
      <c r="F145" s="24" t="s">
        <v>34</v>
      </c>
      <c r="G145" s="25" t="s">
        <v>253</v>
      </c>
      <c r="H145" s="22">
        <v>2</v>
      </c>
      <c r="I145" s="22">
        <v>0</v>
      </c>
      <c r="J145" s="53" t="s">
        <v>42</v>
      </c>
      <c r="K145" s="26">
        <v>68</v>
      </c>
      <c r="L145" s="27">
        <v>21087</v>
      </c>
      <c r="M145" s="23" t="s">
        <v>22</v>
      </c>
      <c r="N145" s="28">
        <v>37350</v>
      </c>
      <c r="O145" s="28">
        <v>36986</v>
      </c>
    </row>
    <row r="146" spans="1:15" ht="15" thickBot="1" x14ac:dyDescent="0.4">
      <c r="A146" s="46">
        <v>43086</v>
      </c>
      <c r="B146" s="50" t="s">
        <v>264</v>
      </c>
      <c r="C146" s="23" t="s">
        <v>17</v>
      </c>
      <c r="D146" s="23" t="s">
        <v>33</v>
      </c>
      <c r="E146" s="24" t="s">
        <v>258</v>
      </c>
      <c r="F146" s="24" t="s">
        <v>19</v>
      </c>
      <c r="G146" s="25" t="s">
        <v>253</v>
      </c>
      <c r="H146" s="22">
        <v>4</v>
      </c>
      <c r="I146" s="22">
        <v>0</v>
      </c>
      <c r="J146" s="53" t="s">
        <v>74</v>
      </c>
      <c r="K146" s="26">
        <v>61</v>
      </c>
      <c r="L146" s="27">
        <v>53607</v>
      </c>
      <c r="M146" s="23" t="s">
        <v>113</v>
      </c>
      <c r="N146" s="28">
        <v>37350</v>
      </c>
      <c r="O146" s="24" t="s">
        <v>32</v>
      </c>
    </row>
    <row r="147" spans="1:15" ht="15" thickBot="1" x14ac:dyDescent="0.4">
      <c r="A147" s="46">
        <v>43092</v>
      </c>
      <c r="B147" s="50" t="s">
        <v>276</v>
      </c>
      <c r="C147" s="23" t="s">
        <v>17</v>
      </c>
      <c r="D147" s="23" t="s">
        <v>27</v>
      </c>
      <c r="E147" s="24" t="s">
        <v>259</v>
      </c>
      <c r="F147" s="24" t="s">
        <v>34</v>
      </c>
      <c r="G147" s="25" t="s">
        <v>253</v>
      </c>
      <c r="H147" s="22">
        <v>3</v>
      </c>
      <c r="I147" s="22">
        <v>0</v>
      </c>
      <c r="J147" s="53" t="s">
        <v>57</v>
      </c>
      <c r="K147" s="26">
        <v>55</v>
      </c>
      <c r="L147" s="27">
        <v>80264</v>
      </c>
      <c r="M147" s="23" t="s">
        <v>113</v>
      </c>
      <c r="N147" s="28">
        <v>37350</v>
      </c>
      <c r="O147" s="24" t="s">
        <v>107</v>
      </c>
    </row>
    <row r="148" spans="1:15" ht="15" thickBot="1" x14ac:dyDescent="0.4">
      <c r="A148" s="46">
        <v>43104</v>
      </c>
      <c r="B148" s="50" t="s">
        <v>281</v>
      </c>
      <c r="C148" s="23" t="s">
        <v>134</v>
      </c>
      <c r="D148" s="23" t="s">
        <v>137</v>
      </c>
      <c r="E148" s="24" t="s">
        <v>273</v>
      </c>
      <c r="F148" s="24" t="s">
        <v>34</v>
      </c>
      <c r="G148" s="30" t="s">
        <v>257</v>
      </c>
      <c r="H148" s="22">
        <v>1</v>
      </c>
      <c r="I148" s="22">
        <v>1</v>
      </c>
      <c r="J148" s="53" t="s">
        <v>68</v>
      </c>
      <c r="K148" s="26"/>
      <c r="L148" s="27">
        <v>21338</v>
      </c>
      <c r="M148" s="24"/>
      <c r="N148" s="24"/>
      <c r="O148" s="24"/>
    </row>
    <row r="149" spans="1:15" ht="15" thickBot="1" x14ac:dyDescent="0.4">
      <c r="A149" s="46">
        <v>43107</v>
      </c>
      <c r="B149" s="50" t="s">
        <v>274</v>
      </c>
      <c r="C149" s="23" t="s">
        <v>17</v>
      </c>
      <c r="D149" s="23" t="s">
        <v>58</v>
      </c>
      <c r="E149" s="24" t="s">
        <v>258</v>
      </c>
      <c r="F149" s="24" t="s">
        <v>19</v>
      </c>
      <c r="G149" s="25" t="s">
        <v>253</v>
      </c>
      <c r="H149" s="22">
        <v>3</v>
      </c>
      <c r="I149" s="22">
        <v>0</v>
      </c>
      <c r="J149" s="53" t="s">
        <v>21</v>
      </c>
      <c r="K149" s="26">
        <v>72</v>
      </c>
      <c r="L149" s="27">
        <v>56380</v>
      </c>
      <c r="M149" s="23" t="s">
        <v>113</v>
      </c>
      <c r="N149" s="28">
        <v>37350</v>
      </c>
      <c r="O149" s="28">
        <v>36986</v>
      </c>
    </row>
    <row r="150" spans="1:15" ht="15" thickBot="1" x14ac:dyDescent="0.4">
      <c r="A150" s="46">
        <v>43111</v>
      </c>
      <c r="B150" s="50" t="s">
        <v>268</v>
      </c>
      <c r="C150" s="23" t="s">
        <v>134</v>
      </c>
      <c r="D150" s="23" t="s">
        <v>137</v>
      </c>
      <c r="E150" s="24" t="s">
        <v>273</v>
      </c>
      <c r="F150" s="24" t="s">
        <v>19</v>
      </c>
      <c r="G150" s="25" t="s">
        <v>253</v>
      </c>
      <c r="H150" s="22">
        <v>5</v>
      </c>
      <c r="I150" s="22">
        <v>0</v>
      </c>
      <c r="J150" s="53" t="s">
        <v>68</v>
      </c>
      <c r="K150" s="26"/>
      <c r="L150" s="27">
        <v>59009</v>
      </c>
      <c r="M150" s="24"/>
      <c r="N150" s="24"/>
      <c r="O150" s="24"/>
    </row>
    <row r="151" spans="1:15" ht="15" thickBot="1" x14ac:dyDescent="0.4">
      <c r="A151" s="46">
        <v>43114</v>
      </c>
      <c r="B151" s="50" t="s">
        <v>264</v>
      </c>
      <c r="C151" s="23" t="s">
        <v>17</v>
      </c>
      <c r="D151" s="23" t="s">
        <v>30</v>
      </c>
      <c r="E151" s="24" t="s">
        <v>258</v>
      </c>
      <c r="F151" s="24" t="s">
        <v>34</v>
      </c>
      <c r="G151" s="25" t="s">
        <v>253</v>
      </c>
      <c r="H151" s="22">
        <v>4</v>
      </c>
      <c r="I151" s="22">
        <v>2</v>
      </c>
      <c r="J151" s="53" t="s">
        <v>45</v>
      </c>
      <c r="K151" s="26">
        <v>50</v>
      </c>
      <c r="L151" s="27">
        <v>23277</v>
      </c>
      <c r="M151" s="23" t="s">
        <v>22</v>
      </c>
      <c r="N151" s="28">
        <v>37350</v>
      </c>
      <c r="O151" s="24" t="s">
        <v>88</v>
      </c>
    </row>
    <row r="152" spans="1:15" ht="15" thickBot="1" x14ac:dyDescent="0.4">
      <c r="A152" s="46">
        <v>43117</v>
      </c>
      <c r="B152" s="50" t="s">
        <v>267</v>
      </c>
      <c r="C152" s="23" t="s">
        <v>134</v>
      </c>
      <c r="D152" s="23" t="s">
        <v>138</v>
      </c>
      <c r="E152" s="24" t="s">
        <v>260</v>
      </c>
      <c r="F152" s="24" t="s">
        <v>34</v>
      </c>
      <c r="G152" s="29" t="s">
        <v>255</v>
      </c>
      <c r="H152" s="22">
        <v>0</v>
      </c>
      <c r="I152" s="22">
        <v>1</v>
      </c>
      <c r="J152" s="53" t="s">
        <v>72</v>
      </c>
      <c r="K152" s="26"/>
      <c r="L152" s="27">
        <v>23323</v>
      </c>
      <c r="M152" s="24"/>
      <c r="N152" s="24"/>
      <c r="O152" s="24"/>
    </row>
    <row r="153" spans="1:15" ht="15" thickBot="1" x14ac:dyDescent="0.4">
      <c r="A153" s="46">
        <v>43121</v>
      </c>
      <c r="B153" s="50" t="s">
        <v>264</v>
      </c>
      <c r="C153" s="23" t="s">
        <v>17</v>
      </c>
      <c r="D153" s="23" t="s">
        <v>59</v>
      </c>
      <c r="E153" s="24" t="s">
        <v>258</v>
      </c>
      <c r="F153" s="24" t="s">
        <v>34</v>
      </c>
      <c r="G153" s="25" t="s">
        <v>253</v>
      </c>
      <c r="H153" s="22">
        <v>5</v>
      </c>
      <c r="I153" s="22">
        <v>0</v>
      </c>
      <c r="J153" s="53" t="s">
        <v>28</v>
      </c>
      <c r="K153" s="26">
        <v>51</v>
      </c>
      <c r="L153" s="27">
        <v>53426</v>
      </c>
      <c r="M153" s="23" t="s">
        <v>22</v>
      </c>
      <c r="N153" s="28">
        <v>37350</v>
      </c>
      <c r="O153" s="24" t="s">
        <v>86</v>
      </c>
    </row>
    <row r="154" spans="1:15" ht="15" thickBot="1" x14ac:dyDescent="0.4">
      <c r="A154" s="46">
        <v>43125</v>
      </c>
      <c r="B154" s="50" t="s">
        <v>268</v>
      </c>
      <c r="C154" s="23" t="s">
        <v>134</v>
      </c>
      <c r="D154" s="23" t="s">
        <v>138</v>
      </c>
      <c r="E154" s="24" t="s">
        <v>273</v>
      </c>
      <c r="F154" s="24" t="s">
        <v>19</v>
      </c>
      <c r="G154" s="25" t="s">
        <v>253</v>
      </c>
      <c r="H154" s="22">
        <v>2</v>
      </c>
      <c r="I154" s="22">
        <v>0</v>
      </c>
      <c r="J154" s="53" t="s">
        <v>72</v>
      </c>
      <c r="K154" s="26"/>
      <c r="L154" s="27">
        <v>79774</v>
      </c>
      <c r="M154" s="24"/>
      <c r="N154" s="24"/>
      <c r="O154" s="24"/>
    </row>
    <row r="155" spans="1:15" ht="15" thickBot="1" x14ac:dyDescent="0.4">
      <c r="A155" s="46">
        <v>43128</v>
      </c>
      <c r="B155" s="50" t="s">
        <v>264</v>
      </c>
      <c r="C155" s="23" t="s">
        <v>17</v>
      </c>
      <c r="D155" s="23" t="s">
        <v>60</v>
      </c>
      <c r="E155" s="24" t="s">
        <v>258</v>
      </c>
      <c r="F155" s="24" t="s">
        <v>19</v>
      </c>
      <c r="G155" s="25" t="s">
        <v>253</v>
      </c>
      <c r="H155" s="22">
        <v>2</v>
      </c>
      <c r="I155" s="22">
        <v>1</v>
      </c>
      <c r="J155" s="53" t="s">
        <v>62</v>
      </c>
      <c r="K155" s="26">
        <v>78</v>
      </c>
      <c r="L155" s="27">
        <v>62369</v>
      </c>
      <c r="M155" s="23" t="s">
        <v>113</v>
      </c>
      <c r="N155" s="28">
        <v>37350</v>
      </c>
      <c r="O155" s="28">
        <v>37350</v>
      </c>
    </row>
    <row r="156" spans="1:15" ht="15" thickBot="1" x14ac:dyDescent="0.4">
      <c r="A156" s="46">
        <v>43132</v>
      </c>
      <c r="B156" s="50" t="s">
        <v>268</v>
      </c>
      <c r="C156" s="23" t="s">
        <v>134</v>
      </c>
      <c r="D156" s="23" t="s">
        <v>139</v>
      </c>
      <c r="E156" s="24" t="s">
        <v>273</v>
      </c>
      <c r="F156" s="24" t="s">
        <v>19</v>
      </c>
      <c r="G156" s="25" t="s">
        <v>253</v>
      </c>
      <c r="H156" s="22">
        <v>1</v>
      </c>
      <c r="I156" s="22">
        <v>0</v>
      </c>
      <c r="J156" s="53" t="s">
        <v>83</v>
      </c>
      <c r="K156" s="26"/>
      <c r="L156" s="27">
        <v>50959</v>
      </c>
      <c r="M156" s="24"/>
      <c r="N156" s="24"/>
      <c r="O156" s="24"/>
    </row>
    <row r="157" spans="1:15" ht="15" thickBot="1" x14ac:dyDescent="0.4">
      <c r="A157" s="46">
        <v>43135</v>
      </c>
      <c r="B157" s="50" t="s">
        <v>274</v>
      </c>
      <c r="C157" s="23" t="s">
        <v>17</v>
      </c>
      <c r="D157" s="23" t="s">
        <v>61</v>
      </c>
      <c r="E157" s="24" t="s">
        <v>258</v>
      </c>
      <c r="F157" s="24" t="s">
        <v>34</v>
      </c>
      <c r="G157" s="30" t="s">
        <v>257</v>
      </c>
      <c r="H157" s="22">
        <v>1</v>
      </c>
      <c r="I157" s="22">
        <v>1</v>
      </c>
      <c r="J157" s="53" t="s">
        <v>72</v>
      </c>
      <c r="K157" s="26">
        <v>74</v>
      </c>
      <c r="L157" s="27">
        <v>23287</v>
      </c>
      <c r="M157" s="23" t="s">
        <v>113</v>
      </c>
      <c r="N157" s="28">
        <v>37714</v>
      </c>
      <c r="O157" s="28">
        <v>37350</v>
      </c>
    </row>
    <row r="158" spans="1:15" ht="15" thickBot="1" x14ac:dyDescent="0.4">
      <c r="A158" s="46">
        <v>43139</v>
      </c>
      <c r="B158" s="50" t="s">
        <v>268</v>
      </c>
      <c r="C158" s="23" t="s">
        <v>134</v>
      </c>
      <c r="D158" s="23" t="s">
        <v>139</v>
      </c>
      <c r="E158" s="24" t="s">
        <v>273</v>
      </c>
      <c r="F158" s="24" t="s">
        <v>34</v>
      </c>
      <c r="G158" s="25" t="s">
        <v>253</v>
      </c>
      <c r="H158" s="22">
        <v>2</v>
      </c>
      <c r="I158" s="22">
        <v>0</v>
      </c>
      <c r="J158" s="53" t="s">
        <v>83</v>
      </c>
      <c r="K158" s="26"/>
      <c r="L158" s="27">
        <v>43335</v>
      </c>
      <c r="M158" s="24"/>
      <c r="N158" s="24"/>
      <c r="O158" s="24"/>
    </row>
    <row r="159" spans="1:15" ht="15" thickBot="1" x14ac:dyDescent="0.4">
      <c r="A159" s="46">
        <v>43142</v>
      </c>
      <c r="B159" s="50" t="s">
        <v>274</v>
      </c>
      <c r="C159" s="23" t="s">
        <v>17</v>
      </c>
      <c r="D159" s="23" t="s">
        <v>63</v>
      </c>
      <c r="E159" s="24" t="s">
        <v>258</v>
      </c>
      <c r="F159" s="24" t="s">
        <v>19</v>
      </c>
      <c r="G159" s="30" t="s">
        <v>257</v>
      </c>
      <c r="H159" s="22">
        <v>0</v>
      </c>
      <c r="I159" s="22">
        <v>0</v>
      </c>
      <c r="J159" s="53" t="s">
        <v>89</v>
      </c>
      <c r="K159" s="26">
        <v>79</v>
      </c>
      <c r="L159" s="27">
        <v>75681</v>
      </c>
      <c r="M159" s="23" t="s">
        <v>22</v>
      </c>
      <c r="N159" s="28">
        <v>37350</v>
      </c>
      <c r="O159" s="28">
        <v>37350</v>
      </c>
    </row>
    <row r="160" spans="1:15" ht="15" thickBot="1" x14ac:dyDescent="0.4">
      <c r="A160" s="46">
        <v>43148</v>
      </c>
      <c r="B160" s="50" t="s">
        <v>274</v>
      </c>
      <c r="C160" s="23" t="s">
        <v>17</v>
      </c>
      <c r="D160" s="23" t="s">
        <v>65</v>
      </c>
      <c r="E160" s="24" t="s">
        <v>259</v>
      </c>
      <c r="F160" s="24" t="s">
        <v>34</v>
      </c>
      <c r="G160" s="25" t="s">
        <v>253</v>
      </c>
      <c r="H160" s="22">
        <v>2</v>
      </c>
      <c r="I160" s="22">
        <v>0</v>
      </c>
      <c r="J160" s="53" t="s">
        <v>39</v>
      </c>
      <c r="K160" s="26">
        <v>53</v>
      </c>
      <c r="L160" s="27">
        <v>6760</v>
      </c>
      <c r="M160" s="23" t="s">
        <v>113</v>
      </c>
      <c r="N160" s="24" t="s">
        <v>280</v>
      </c>
      <c r="O160" s="24" t="s">
        <v>32</v>
      </c>
    </row>
    <row r="161" spans="1:15" ht="15" thickBot="1" x14ac:dyDescent="0.4">
      <c r="A161" s="46">
        <v>43151</v>
      </c>
      <c r="B161" s="50" t="s">
        <v>272</v>
      </c>
      <c r="C161" s="23" t="s">
        <v>129</v>
      </c>
      <c r="D161" s="23" t="s">
        <v>137</v>
      </c>
      <c r="E161" s="24" t="s">
        <v>252</v>
      </c>
      <c r="F161" s="24" t="s">
        <v>34</v>
      </c>
      <c r="G161" s="30" t="s">
        <v>257</v>
      </c>
      <c r="H161" s="22">
        <v>1</v>
      </c>
      <c r="I161" s="22">
        <v>1</v>
      </c>
      <c r="J161" s="53" t="s">
        <v>187</v>
      </c>
      <c r="K161" s="26">
        <v>73</v>
      </c>
      <c r="L161" s="27">
        <v>37741</v>
      </c>
      <c r="M161" s="23" t="s">
        <v>113</v>
      </c>
      <c r="N161" s="28">
        <v>37350</v>
      </c>
      <c r="O161" s="28">
        <v>37684</v>
      </c>
    </row>
    <row r="162" spans="1:15" ht="15" thickBot="1" x14ac:dyDescent="0.4">
      <c r="A162" s="46">
        <v>43155</v>
      </c>
      <c r="B162" s="50" t="s">
        <v>264</v>
      </c>
      <c r="C162" s="23" t="s">
        <v>17</v>
      </c>
      <c r="D162" s="23" t="s">
        <v>67</v>
      </c>
      <c r="E162" s="24" t="s">
        <v>259</v>
      </c>
      <c r="F162" s="24" t="s">
        <v>19</v>
      </c>
      <c r="G162" s="25" t="s">
        <v>253</v>
      </c>
      <c r="H162" s="22">
        <v>6</v>
      </c>
      <c r="I162" s="22">
        <v>1</v>
      </c>
      <c r="J162" s="53" t="s">
        <v>81</v>
      </c>
      <c r="K162" s="26">
        <v>62</v>
      </c>
      <c r="L162" s="27">
        <v>85417</v>
      </c>
      <c r="M162" s="23" t="s">
        <v>22</v>
      </c>
      <c r="N162" s="28">
        <v>37350</v>
      </c>
      <c r="O162" s="28">
        <v>37684</v>
      </c>
    </row>
    <row r="163" spans="1:15" ht="15" thickBot="1" x14ac:dyDescent="0.4">
      <c r="A163" s="46">
        <v>43160</v>
      </c>
      <c r="B163" s="50" t="s">
        <v>283</v>
      </c>
      <c r="C163" s="23" t="s">
        <v>17</v>
      </c>
      <c r="D163" s="23" t="s">
        <v>36</v>
      </c>
      <c r="E163" s="24" t="s">
        <v>273</v>
      </c>
      <c r="F163" s="24" t="s">
        <v>34</v>
      </c>
      <c r="G163" s="30" t="s">
        <v>257</v>
      </c>
      <c r="H163" s="22">
        <v>1</v>
      </c>
      <c r="I163" s="22">
        <v>1</v>
      </c>
      <c r="J163" s="53" t="s">
        <v>26</v>
      </c>
      <c r="K163" s="26">
        <v>64</v>
      </c>
      <c r="L163" s="27">
        <v>23778</v>
      </c>
      <c r="M163" s="23" t="s">
        <v>113</v>
      </c>
      <c r="N163" s="28">
        <v>37350</v>
      </c>
      <c r="O163" s="24" t="s">
        <v>32</v>
      </c>
    </row>
    <row r="164" spans="1:15" ht="15" thickBot="1" x14ac:dyDescent="0.4">
      <c r="A164" s="46">
        <v>43163</v>
      </c>
      <c r="B164" s="50" t="s">
        <v>274</v>
      </c>
      <c r="C164" s="23" t="s">
        <v>17</v>
      </c>
      <c r="D164" s="23" t="s">
        <v>90</v>
      </c>
      <c r="E164" s="24" t="s">
        <v>258</v>
      </c>
      <c r="F164" s="24" t="s">
        <v>19</v>
      </c>
      <c r="G164" s="25" t="s">
        <v>253</v>
      </c>
      <c r="H164" s="22">
        <v>1</v>
      </c>
      <c r="I164" s="22">
        <v>0</v>
      </c>
      <c r="J164" s="53" t="s">
        <v>66</v>
      </c>
      <c r="K164" s="26">
        <v>58</v>
      </c>
      <c r="L164" s="27">
        <v>90356</v>
      </c>
      <c r="M164" s="23" t="s">
        <v>113</v>
      </c>
      <c r="N164" s="28">
        <v>37350</v>
      </c>
      <c r="O164" s="28">
        <v>37350</v>
      </c>
    </row>
    <row r="165" spans="1:15" ht="15" thickBot="1" x14ac:dyDescent="0.4">
      <c r="A165" s="46">
        <v>43169</v>
      </c>
      <c r="B165" s="50" t="s">
        <v>264</v>
      </c>
      <c r="C165" s="23" t="s">
        <v>17</v>
      </c>
      <c r="D165" s="23" t="s">
        <v>38</v>
      </c>
      <c r="E165" s="24" t="s">
        <v>259</v>
      </c>
      <c r="F165" s="24" t="s">
        <v>34</v>
      </c>
      <c r="G165" s="25" t="s">
        <v>253</v>
      </c>
      <c r="H165" s="22">
        <v>2</v>
      </c>
      <c r="I165" s="22">
        <v>0</v>
      </c>
      <c r="J165" s="53" t="s">
        <v>70</v>
      </c>
      <c r="K165" s="26">
        <v>76</v>
      </c>
      <c r="L165" s="27">
        <v>26667</v>
      </c>
      <c r="M165" s="23" t="s">
        <v>104</v>
      </c>
      <c r="N165" s="28">
        <v>37714</v>
      </c>
      <c r="O165" s="28">
        <v>37350</v>
      </c>
    </row>
    <row r="166" spans="1:15" ht="15" thickBot="1" x14ac:dyDescent="0.4">
      <c r="A166" s="46">
        <v>43173</v>
      </c>
      <c r="B166" s="50" t="s">
        <v>264</v>
      </c>
      <c r="C166" s="23" t="s">
        <v>129</v>
      </c>
      <c r="D166" s="23" t="s">
        <v>137</v>
      </c>
      <c r="E166" s="24" t="s">
        <v>260</v>
      </c>
      <c r="F166" s="24" t="s">
        <v>19</v>
      </c>
      <c r="G166" s="25" t="s">
        <v>253</v>
      </c>
      <c r="H166" s="22">
        <v>3</v>
      </c>
      <c r="I166" s="22">
        <v>0</v>
      </c>
      <c r="J166" s="53" t="s">
        <v>187</v>
      </c>
      <c r="K166" s="26">
        <v>56</v>
      </c>
      <c r="L166" s="27">
        <v>97183</v>
      </c>
      <c r="M166" s="23" t="s">
        <v>113</v>
      </c>
      <c r="N166" s="28">
        <v>37350</v>
      </c>
      <c r="O166" s="28">
        <v>37015</v>
      </c>
    </row>
    <row r="167" spans="1:15" ht="15" thickBot="1" x14ac:dyDescent="0.4">
      <c r="A167" s="46">
        <v>43177</v>
      </c>
      <c r="B167" s="50" t="s">
        <v>274</v>
      </c>
      <c r="C167" s="23" t="s">
        <v>17</v>
      </c>
      <c r="D167" s="23" t="s">
        <v>92</v>
      </c>
      <c r="E167" s="24" t="s">
        <v>258</v>
      </c>
      <c r="F167" s="24" t="s">
        <v>19</v>
      </c>
      <c r="G167" s="25" t="s">
        <v>253</v>
      </c>
      <c r="H167" s="22">
        <v>2</v>
      </c>
      <c r="I167" s="22">
        <v>0</v>
      </c>
      <c r="J167" s="53" t="s">
        <v>50</v>
      </c>
      <c r="K167" s="26">
        <v>59</v>
      </c>
      <c r="L167" s="27">
        <v>84053</v>
      </c>
      <c r="M167" s="23" t="s">
        <v>22</v>
      </c>
      <c r="N167" s="28">
        <v>37350</v>
      </c>
      <c r="O167" s="24" t="s">
        <v>32</v>
      </c>
    </row>
    <row r="168" spans="1:15" ht="15" thickBot="1" x14ac:dyDescent="0.4">
      <c r="A168" s="46">
        <v>43190</v>
      </c>
      <c r="B168" s="50">
        <v>0.86458333333333337</v>
      </c>
      <c r="C168" s="23" t="s">
        <v>17</v>
      </c>
      <c r="D168" s="23" t="s">
        <v>40</v>
      </c>
      <c r="E168" s="24" t="s">
        <v>259</v>
      </c>
      <c r="F168" s="24" t="s">
        <v>34</v>
      </c>
      <c r="G168" s="30" t="s">
        <v>257</v>
      </c>
      <c r="H168" s="22">
        <v>2</v>
      </c>
      <c r="I168" s="22">
        <v>2</v>
      </c>
      <c r="J168" s="53" t="s">
        <v>37</v>
      </c>
      <c r="K168" s="26">
        <v>60</v>
      </c>
      <c r="L168" s="27">
        <v>37588</v>
      </c>
      <c r="M168" s="23" t="s">
        <v>113</v>
      </c>
      <c r="N168" s="28">
        <v>37714</v>
      </c>
      <c r="O168" s="24" t="s">
        <v>32</v>
      </c>
    </row>
    <row r="169" spans="1:15" ht="15" thickBot="1" x14ac:dyDescent="0.4">
      <c r="A169" s="46">
        <v>43194</v>
      </c>
      <c r="B169" s="50">
        <v>0.86458333333333337</v>
      </c>
      <c r="C169" s="23" t="s">
        <v>129</v>
      </c>
      <c r="D169" s="23" t="s">
        <v>138</v>
      </c>
      <c r="E169" s="24" t="s">
        <v>260</v>
      </c>
      <c r="F169" s="24" t="s">
        <v>19</v>
      </c>
      <c r="G169" s="25" t="s">
        <v>253</v>
      </c>
      <c r="H169" s="22">
        <v>4</v>
      </c>
      <c r="I169" s="22">
        <v>1</v>
      </c>
      <c r="J169" s="53" t="s">
        <v>131</v>
      </c>
      <c r="K169" s="26">
        <v>59</v>
      </c>
      <c r="L169" s="27">
        <v>90106</v>
      </c>
      <c r="M169" s="23" t="s">
        <v>113</v>
      </c>
      <c r="N169" s="28">
        <v>37350</v>
      </c>
      <c r="O169" s="28">
        <v>36986</v>
      </c>
    </row>
    <row r="170" spans="1:15" ht="15" thickBot="1" x14ac:dyDescent="0.4">
      <c r="A170" s="46">
        <v>43197</v>
      </c>
      <c r="B170" s="50">
        <v>0.86458333333333337</v>
      </c>
      <c r="C170" s="23" t="s">
        <v>17</v>
      </c>
      <c r="D170" s="23" t="s">
        <v>69</v>
      </c>
      <c r="E170" s="24" t="s">
        <v>259</v>
      </c>
      <c r="F170" s="24" t="s">
        <v>19</v>
      </c>
      <c r="G170" s="25" t="s">
        <v>253</v>
      </c>
      <c r="H170" s="22">
        <v>3</v>
      </c>
      <c r="I170" s="22">
        <v>1</v>
      </c>
      <c r="J170" s="53" t="s">
        <v>64</v>
      </c>
      <c r="K170" s="26">
        <v>69</v>
      </c>
      <c r="L170" s="27">
        <v>72126</v>
      </c>
      <c r="M170" s="23" t="s">
        <v>22</v>
      </c>
      <c r="N170" s="24" t="s">
        <v>32</v>
      </c>
      <c r="O170" s="24" t="s">
        <v>32</v>
      </c>
    </row>
    <row r="171" spans="1:15" ht="15" thickBot="1" x14ac:dyDescent="0.4">
      <c r="A171" s="46">
        <v>43200</v>
      </c>
      <c r="B171" s="50">
        <v>0.86458333333333337</v>
      </c>
      <c r="C171" s="23" t="s">
        <v>129</v>
      </c>
      <c r="D171" s="23" t="s">
        <v>138</v>
      </c>
      <c r="E171" s="24" t="s">
        <v>252</v>
      </c>
      <c r="F171" s="24" t="s">
        <v>34</v>
      </c>
      <c r="G171" s="29" t="s">
        <v>255</v>
      </c>
      <c r="H171" s="22">
        <v>0</v>
      </c>
      <c r="I171" s="22">
        <v>3</v>
      </c>
      <c r="J171" s="53" t="s">
        <v>131</v>
      </c>
      <c r="K171" s="26">
        <v>57</v>
      </c>
      <c r="L171" s="27">
        <v>56580</v>
      </c>
      <c r="M171" s="23" t="s">
        <v>113</v>
      </c>
      <c r="N171" s="28">
        <v>37350</v>
      </c>
      <c r="O171" s="28">
        <v>37320</v>
      </c>
    </row>
    <row r="172" spans="1:15" ht="15" thickBot="1" x14ac:dyDescent="0.4">
      <c r="A172" s="46">
        <v>43204</v>
      </c>
      <c r="B172" s="50">
        <v>0.67708333333333337</v>
      </c>
      <c r="C172" s="23" t="s">
        <v>17</v>
      </c>
      <c r="D172" s="23" t="s">
        <v>43</v>
      </c>
      <c r="E172" s="24" t="s">
        <v>259</v>
      </c>
      <c r="F172" s="24" t="s">
        <v>19</v>
      </c>
      <c r="G172" s="25" t="s">
        <v>253</v>
      </c>
      <c r="H172" s="22">
        <v>2</v>
      </c>
      <c r="I172" s="22">
        <v>1</v>
      </c>
      <c r="J172" s="53" t="s">
        <v>83</v>
      </c>
      <c r="K172" s="26">
        <v>62</v>
      </c>
      <c r="L172" s="27">
        <v>69544</v>
      </c>
      <c r="M172" s="23" t="s">
        <v>113</v>
      </c>
      <c r="N172" s="28">
        <v>37350</v>
      </c>
      <c r="O172" s="28">
        <v>37350</v>
      </c>
    </row>
    <row r="173" spans="1:15" ht="15" thickBot="1" x14ac:dyDescent="0.4">
      <c r="A173" s="46">
        <v>43207</v>
      </c>
      <c r="B173" s="50">
        <v>0.875</v>
      </c>
      <c r="C173" s="23" t="s">
        <v>17</v>
      </c>
      <c r="D173" s="23" t="s">
        <v>93</v>
      </c>
      <c r="E173" s="24" t="s">
        <v>252</v>
      </c>
      <c r="F173" s="24" t="s">
        <v>34</v>
      </c>
      <c r="G173" s="30" t="s">
        <v>257</v>
      </c>
      <c r="H173" s="22">
        <v>2</v>
      </c>
      <c r="I173" s="22">
        <v>2</v>
      </c>
      <c r="J173" s="53" t="s">
        <v>68</v>
      </c>
      <c r="K173" s="26">
        <v>52</v>
      </c>
      <c r="L173" s="27">
        <v>20347</v>
      </c>
      <c r="M173" s="23" t="s">
        <v>118</v>
      </c>
      <c r="N173" s="24" t="s">
        <v>32</v>
      </c>
      <c r="O173" s="28">
        <v>37350</v>
      </c>
    </row>
    <row r="174" spans="1:15" ht="15" thickBot="1" x14ac:dyDescent="0.4">
      <c r="A174" s="46">
        <v>43211</v>
      </c>
      <c r="B174" s="50">
        <v>0.89583333333333337</v>
      </c>
      <c r="C174" s="23" t="s">
        <v>134</v>
      </c>
      <c r="D174" s="23" t="s">
        <v>144</v>
      </c>
      <c r="E174" s="24" t="s">
        <v>259</v>
      </c>
      <c r="F174" s="24" t="s">
        <v>152</v>
      </c>
      <c r="G174" s="25" t="s">
        <v>253</v>
      </c>
      <c r="H174" s="22">
        <v>5</v>
      </c>
      <c r="I174" s="22">
        <v>0</v>
      </c>
      <c r="J174" s="53" t="s">
        <v>37</v>
      </c>
      <c r="K174" s="26"/>
      <c r="L174" s="27">
        <v>67500</v>
      </c>
      <c r="M174" s="24"/>
      <c r="N174" s="24"/>
      <c r="O174" s="24"/>
    </row>
    <row r="175" spans="1:15" ht="15" thickBot="1" x14ac:dyDescent="0.4">
      <c r="A175" s="46">
        <v>43219</v>
      </c>
      <c r="B175" s="50">
        <v>0.86458333333333337</v>
      </c>
      <c r="C175" s="23" t="s">
        <v>17</v>
      </c>
      <c r="D175" s="23" t="s">
        <v>71</v>
      </c>
      <c r="E175" s="24" t="s">
        <v>258</v>
      </c>
      <c r="F175" s="24" t="s">
        <v>34</v>
      </c>
      <c r="G175" s="25" t="s">
        <v>253</v>
      </c>
      <c r="H175" s="22">
        <v>4</v>
      </c>
      <c r="I175" s="22">
        <v>2</v>
      </c>
      <c r="J175" s="53" t="s">
        <v>74</v>
      </c>
      <c r="K175" s="26">
        <v>62</v>
      </c>
      <c r="L175" s="27">
        <v>25721</v>
      </c>
      <c r="M175" s="23" t="s">
        <v>22</v>
      </c>
      <c r="N175" s="28">
        <v>37714</v>
      </c>
      <c r="O175" s="28">
        <v>37350</v>
      </c>
    </row>
    <row r="176" spans="1:15" ht="15" thickBot="1" x14ac:dyDescent="0.4">
      <c r="A176" s="46">
        <v>43226</v>
      </c>
      <c r="B176" s="50">
        <v>0.86458333333333337</v>
      </c>
      <c r="C176" s="23" t="s">
        <v>17</v>
      </c>
      <c r="D176" s="23" t="s">
        <v>115</v>
      </c>
      <c r="E176" s="24" t="s">
        <v>258</v>
      </c>
      <c r="F176" s="24" t="s">
        <v>19</v>
      </c>
      <c r="G176" s="30" t="s">
        <v>257</v>
      </c>
      <c r="H176" s="22">
        <v>2</v>
      </c>
      <c r="I176" s="22">
        <v>2</v>
      </c>
      <c r="J176" s="53" t="s">
        <v>57</v>
      </c>
      <c r="K176" s="26">
        <v>50</v>
      </c>
      <c r="L176" s="27">
        <v>97939</v>
      </c>
      <c r="M176" s="23" t="s">
        <v>113</v>
      </c>
      <c r="N176" s="28">
        <v>37350</v>
      </c>
      <c r="O176" s="28">
        <v>37714</v>
      </c>
    </row>
    <row r="177" spans="1:15" ht="15" thickBot="1" x14ac:dyDescent="0.4">
      <c r="A177" s="46">
        <v>43229</v>
      </c>
      <c r="B177" s="50">
        <v>0.83333333333333337</v>
      </c>
      <c r="C177" s="23" t="s">
        <v>17</v>
      </c>
      <c r="D177" s="23" t="s">
        <v>105</v>
      </c>
      <c r="E177" s="24" t="s">
        <v>260</v>
      </c>
      <c r="F177" s="24" t="s">
        <v>19</v>
      </c>
      <c r="G177" s="25" t="s">
        <v>253</v>
      </c>
      <c r="H177" s="22">
        <v>5</v>
      </c>
      <c r="I177" s="22">
        <v>1</v>
      </c>
      <c r="J177" s="53" t="s">
        <v>42</v>
      </c>
      <c r="K177" s="26">
        <v>56</v>
      </c>
      <c r="L177" s="27">
        <v>54743</v>
      </c>
      <c r="M177" s="23" t="s">
        <v>113</v>
      </c>
      <c r="N177" s="28">
        <v>37714</v>
      </c>
      <c r="O177" s="28">
        <v>37350</v>
      </c>
    </row>
    <row r="178" spans="1:15" ht="15" thickBot="1" x14ac:dyDescent="0.4">
      <c r="A178" s="46">
        <v>43233</v>
      </c>
      <c r="B178" s="50">
        <v>0.86458333333333337</v>
      </c>
      <c r="C178" s="23" t="s">
        <v>17</v>
      </c>
      <c r="D178" s="23" t="s">
        <v>94</v>
      </c>
      <c r="E178" s="24" t="s">
        <v>258</v>
      </c>
      <c r="F178" s="24" t="s">
        <v>34</v>
      </c>
      <c r="G178" s="29" t="s">
        <v>255</v>
      </c>
      <c r="H178" s="22">
        <v>4</v>
      </c>
      <c r="I178" s="22">
        <v>5</v>
      </c>
      <c r="J178" s="53" t="s">
        <v>21</v>
      </c>
      <c r="K178" s="26">
        <v>65</v>
      </c>
      <c r="L178" s="27">
        <v>22384</v>
      </c>
      <c r="M178" s="23" t="s">
        <v>113</v>
      </c>
      <c r="N178" s="24" t="s">
        <v>32</v>
      </c>
      <c r="O178" s="28">
        <v>37350</v>
      </c>
    </row>
    <row r="179" spans="1:15" x14ac:dyDescent="0.35">
      <c r="A179" s="47">
        <v>43240</v>
      </c>
      <c r="B179" s="52">
        <v>0.86458333333333337</v>
      </c>
      <c r="C179" s="40" t="s">
        <v>17</v>
      </c>
      <c r="D179" s="40" t="s">
        <v>95</v>
      </c>
      <c r="E179" s="41" t="s">
        <v>258</v>
      </c>
      <c r="F179" s="41" t="s">
        <v>19</v>
      </c>
      <c r="G179" s="42" t="s">
        <v>253</v>
      </c>
      <c r="H179" s="43">
        <v>1</v>
      </c>
      <c r="I179" s="43">
        <v>0</v>
      </c>
      <c r="J179" s="55" t="s">
        <v>45</v>
      </c>
      <c r="K179" s="44">
        <v>62</v>
      </c>
      <c r="L179" s="45">
        <v>84168</v>
      </c>
      <c r="M179" s="40" t="s">
        <v>113</v>
      </c>
      <c r="N179" s="48">
        <v>37714</v>
      </c>
      <c r="O179" s="41" t="s">
        <v>32</v>
      </c>
    </row>
    <row r="180" spans="1:15" ht="15" thickBot="1" x14ac:dyDescent="0.4">
      <c r="A180" s="46">
        <v>43324</v>
      </c>
      <c r="B180" s="50" t="s">
        <v>267</v>
      </c>
      <c r="C180" s="23" t="s">
        <v>128</v>
      </c>
      <c r="D180" s="23" t="s">
        <v>128</v>
      </c>
      <c r="E180" s="24" t="s">
        <v>258</v>
      </c>
      <c r="F180" s="24" t="s">
        <v>152</v>
      </c>
      <c r="G180" s="25" t="s">
        <v>253</v>
      </c>
      <c r="H180" s="22">
        <v>2</v>
      </c>
      <c r="I180" s="22">
        <v>1</v>
      </c>
      <c r="J180" s="53" t="s">
        <v>37</v>
      </c>
      <c r="K180" s="26">
        <v>69</v>
      </c>
      <c r="L180" s="27">
        <v>40000</v>
      </c>
      <c r="M180" s="23" t="s">
        <v>22</v>
      </c>
      <c r="N180" s="28">
        <v>37714</v>
      </c>
      <c r="O180" s="28">
        <v>37684</v>
      </c>
    </row>
    <row r="181" spans="1:15" ht="15" thickBot="1" x14ac:dyDescent="0.4">
      <c r="A181" s="46">
        <v>43330</v>
      </c>
      <c r="B181" s="50">
        <v>0.92708333333333337</v>
      </c>
      <c r="C181" s="23" t="s">
        <v>17</v>
      </c>
      <c r="D181" s="23" t="s">
        <v>47</v>
      </c>
      <c r="E181" s="24" t="s">
        <v>259</v>
      </c>
      <c r="F181" s="24" t="s">
        <v>19</v>
      </c>
      <c r="G181" s="25" t="s">
        <v>253</v>
      </c>
      <c r="H181" s="22">
        <v>3</v>
      </c>
      <c r="I181" s="22">
        <v>0</v>
      </c>
      <c r="J181" s="53" t="s">
        <v>62</v>
      </c>
      <c r="K181" s="26">
        <v>79</v>
      </c>
      <c r="L181" s="27">
        <v>52356</v>
      </c>
      <c r="M181" s="23" t="s">
        <v>22</v>
      </c>
      <c r="N181" s="28">
        <v>37350</v>
      </c>
      <c r="O181" s="28">
        <v>36986</v>
      </c>
    </row>
    <row r="182" spans="1:15" ht="15" thickBot="1" x14ac:dyDescent="0.4">
      <c r="A182" s="46">
        <v>43337</v>
      </c>
      <c r="B182" s="50">
        <v>0.92708333333333337</v>
      </c>
      <c r="C182" s="23" t="s">
        <v>17</v>
      </c>
      <c r="D182" s="23" t="s">
        <v>49</v>
      </c>
      <c r="E182" s="24" t="s">
        <v>259</v>
      </c>
      <c r="F182" s="24" t="s">
        <v>34</v>
      </c>
      <c r="G182" s="25" t="s">
        <v>253</v>
      </c>
      <c r="H182" s="22">
        <v>1</v>
      </c>
      <c r="I182" s="22">
        <v>0</v>
      </c>
      <c r="J182" s="53" t="s">
        <v>76</v>
      </c>
      <c r="K182" s="26">
        <v>64</v>
      </c>
      <c r="L182" s="27">
        <v>22651</v>
      </c>
      <c r="M182" s="23" t="s">
        <v>22</v>
      </c>
      <c r="N182" s="28">
        <v>37714</v>
      </c>
      <c r="O182" s="24" t="s">
        <v>77</v>
      </c>
    </row>
    <row r="183" spans="1:15" ht="15" thickBot="1" x14ac:dyDescent="0.4">
      <c r="A183" s="46">
        <v>43345</v>
      </c>
      <c r="B183" s="50">
        <v>0.77083333333333337</v>
      </c>
      <c r="C183" s="23" t="s">
        <v>17</v>
      </c>
      <c r="D183" s="23" t="s">
        <v>78</v>
      </c>
      <c r="E183" s="24" t="s">
        <v>258</v>
      </c>
      <c r="F183" s="24" t="s">
        <v>19</v>
      </c>
      <c r="G183" s="25" t="s">
        <v>253</v>
      </c>
      <c r="H183" s="22">
        <v>8</v>
      </c>
      <c r="I183" s="22">
        <v>2</v>
      </c>
      <c r="J183" s="53" t="s">
        <v>79</v>
      </c>
      <c r="K183" s="26">
        <v>68</v>
      </c>
      <c r="L183" s="27">
        <v>72892</v>
      </c>
      <c r="M183" s="23" t="s">
        <v>22</v>
      </c>
      <c r="N183" s="28">
        <v>37714</v>
      </c>
      <c r="O183" s="28">
        <v>37350</v>
      </c>
    </row>
    <row r="184" spans="1:15" ht="15" thickBot="1" x14ac:dyDescent="0.4">
      <c r="A184" s="46">
        <v>43358</v>
      </c>
      <c r="B184" s="50">
        <v>0.67708333333333337</v>
      </c>
      <c r="C184" s="23" t="s">
        <v>17</v>
      </c>
      <c r="D184" s="23" t="s">
        <v>18</v>
      </c>
      <c r="E184" s="24" t="s">
        <v>259</v>
      </c>
      <c r="F184" s="24" t="s">
        <v>34</v>
      </c>
      <c r="G184" s="25" t="s">
        <v>253</v>
      </c>
      <c r="H184" s="22">
        <v>2</v>
      </c>
      <c r="I184" s="22">
        <v>1</v>
      </c>
      <c r="J184" s="53" t="s">
        <v>45</v>
      </c>
      <c r="K184" s="26">
        <v>69</v>
      </c>
      <c r="L184" s="27">
        <v>26756</v>
      </c>
      <c r="M184" s="23" t="s">
        <v>22</v>
      </c>
      <c r="N184" s="28">
        <v>37714</v>
      </c>
      <c r="O184" s="28">
        <v>37350</v>
      </c>
    </row>
    <row r="185" spans="1:15" ht="15" thickBot="1" x14ac:dyDescent="0.4">
      <c r="A185" s="46">
        <v>43361</v>
      </c>
      <c r="B185" s="50">
        <v>0.78819444444444442</v>
      </c>
      <c r="C185" s="23" t="s">
        <v>129</v>
      </c>
      <c r="D185" s="23" t="s">
        <v>130</v>
      </c>
      <c r="E185" s="24" t="s">
        <v>252</v>
      </c>
      <c r="F185" s="24" t="s">
        <v>19</v>
      </c>
      <c r="G185" s="25" t="s">
        <v>253</v>
      </c>
      <c r="H185" s="22">
        <v>4</v>
      </c>
      <c r="I185" s="22">
        <v>0</v>
      </c>
      <c r="J185" s="53" t="s">
        <v>156</v>
      </c>
      <c r="K185" s="26">
        <v>75</v>
      </c>
      <c r="L185" s="27">
        <v>73462</v>
      </c>
      <c r="M185" s="23" t="s">
        <v>22</v>
      </c>
      <c r="N185" s="28">
        <v>37714</v>
      </c>
      <c r="O185" s="24" t="s">
        <v>32</v>
      </c>
    </row>
    <row r="186" spans="1:15" ht="15" thickBot="1" x14ac:dyDescent="0.4">
      <c r="A186" s="46">
        <v>43366</v>
      </c>
      <c r="B186" s="50">
        <v>0.86458333333333337</v>
      </c>
      <c r="C186" s="23" t="s">
        <v>17</v>
      </c>
      <c r="D186" s="23" t="s">
        <v>80</v>
      </c>
      <c r="E186" s="24" t="s">
        <v>258</v>
      </c>
      <c r="F186" s="24" t="s">
        <v>19</v>
      </c>
      <c r="G186" s="30" t="s">
        <v>257</v>
      </c>
      <c r="H186" s="22">
        <v>2</v>
      </c>
      <c r="I186" s="22">
        <v>2</v>
      </c>
      <c r="J186" s="53" t="s">
        <v>81</v>
      </c>
      <c r="K186" s="26">
        <v>67</v>
      </c>
      <c r="L186" s="27">
        <v>76055</v>
      </c>
      <c r="M186" s="23" t="s">
        <v>22</v>
      </c>
      <c r="N186" s="28">
        <v>37714</v>
      </c>
      <c r="O186" s="28">
        <v>37379</v>
      </c>
    </row>
    <row r="187" spans="1:15" ht="15" thickBot="1" x14ac:dyDescent="0.4">
      <c r="A187" s="46">
        <v>43369</v>
      </c>
      <c r="B187" s="50">
        <v>0.83333333333333337</v>
      </c>
      <c r="C187" s="23" t="s">
        <v>17</v>
      </c>
      <c r="D187" s="23" t="s">
        <v>25</v>
      </c>
      <c r="E187" s="24" t="s">
        <v>260</v>
      </c>
      <c r="F187" s="24" t="s">
        <v>34</v>
      </c>
      <c r="G187" s="29" t="s">
        <v>255</v>
      </c>
      <c r="H187" s="22">
        <v>1</v>
      </c>
      <c r="I187" s="22">
        <v>2</v>
      </c>
      <c r="J187" s="53" t="s">
        <v>64</v>
      </c>
      <c r="K187" s="26">
        <v>78</v>
      </c>
      <c r="L187" s="27">
        <v>12231</v>
      </c>
      <c r="M187" s="23" t="s">
        <v>22</v>
      </c>
      <c r="N187" s="28">
        <v>37714</v>
      </c>
      <c r="O187" s="28">
        <v>37015</v>
      </c>
    </row>
    <row r="188" spans="1:15" ht="15" thickBot="1" x14ac:dyDescent="0.4">
      <c r="A188" s="46">
        <v>43372</v>
      </c>
      <c r="B188" s="50">
        <v>0.67708333333333337</v>
      </c>
      <c r="C188" s="23" t="s">
        <v>17</v>
      </c>
      <c r="D188" s="23" t="s">
        <v>103</v>
      </c>
      <c r="E188" s="24" t="s">
        <v>259</v>
      </c>
      <c r="F188" s="24" t="s">
        <v>19</v>
      </c>
      <c r="G188" s="30" t="s">
        <v>257</v>
      </c>
      <c r="H188" s="22">
        <v>1</v>
      </c>
      <c r="I188" s="22">
        <v>1</v>
      </c>
      <c r="J188" s="53" t="s">
        <v>50</v>
      </c>
      <c r="K188" s="26">
        <v>70</v>
      </c>
      <c r="L188" s="27">
        <v>78015</v>
      </c>
      <c r="M188" s="23" t="s">
        <v>116</v>
      </c>
      <c r="N188" s="28">
        <v>37714</v>
      </c>
      <c r="O188" s="24" t="s">
        <v>32</v>
      </c>
    </row>
    <row r="189" spans="1:15" ht="15" thickBot="1" x14ac:dyDescent="0.4">
      <c r="A189" s="46">
        <v>43376</v>
      </c>
      <c r="B189" s="50" t="s">
        <v>266</v>
      </c>
      <c r="C189" s="23" t="s">
        <v>129</v>
      </c>
      <c r="D189" s="23" t="s">
        <v>130</v>
      </c>
      <c r="E189" s="24" t="s">
        <v>260</v>
      </c>
      <c r="F189" s="24" t="s">
        <v>34</v>
      </c>
      <c r="G189" s="25" t="s">
        <v>253</v>
      </c>
      <c r="H189" s="22">
        <v>4</v>
      </c>
      <c r="I189" s="22">
        <v>2</v>
      </c>
      <c r="J189" s="53" t="s">
        <v>157</v>
      </c>
      <c r="K189" s="26">
        <v>61</v>
      </c>
      <c r="L189" s="27">
        <v>82137</v>
      </c>
      <c r="M189" s="23" t="s">
        <v>22</v>
      </c>
      <c r="N189" s="28">
        <v>37714</v>
      </c>
      <c r="O189" s="24" t="s">
        <v>32</v>
      </c>
    </row>
    <row r="190" spans="1:15" ht="15" thickBot="1" x14ac:dyDescent="0.4">
      <c r="A190" s="46">
        <v>43380</v>
      </c>
      <c r="B190" s="50">
        <v>0.86458333333333337</v>
      </c>
      <c r="C190" s="23" t="s">
        <v>17</v>
      </c>
      <c r="D190" s="23" t="s">
        <v>82</v>
      </c>
      <c r="E190" s="24" t="s">
        <v>258</v>
      </c>
      <c r="F190" s="24" t="s">
        <v>34</v>
      </c>
      <c r="G190" s="30" t="s">
        <v>257</v>
      </c>
      <c r="H190" s="22">
        <v>1</v>
      </c>
      <c r="I190" s="22">
        <v>1</v>
      </c>
      <c r="J190" s="53" t="s">
        <v>83</v>
      </c>
      <c r="K190" s="26">
        <v>76</v>
      </c>
      <c r="L190" s="27">
        <v>46249</v>
      </c>
      <c r="M190" s="23" t="s">
        <v>22</v>
      </c>
      <c r="N190" s="28">
        <v>37714</v>
      </c>
      <c r="O190" s="28">
        <v>37350</v>
      </c>
    </row>
    <row r="191" spans="1:15" ht="15" thickBot="1" x14ac:dyDescent="0.4">
      <c r="A191" s="46">
        <v>43393</v>
      </c>
      <c r="B191" s="50">
        <v>0.86458333333333337</v>
      </c>
      <c r="C191" s="23" t="s">
        <v>17</v>
      </c>
      <c r="D191" s="23" t="s">
        <v>84</v>
      </c>
      <c r="E191" s="24" t="s">
        <v>259</v>
      </c>
      <c r="F191" s="24" t="s">
        <v>19</v>
      </c>
      <c r="G191" s="25" t="s">
        <v>253</v>
      </c>
      <c r="H191" s="22">
        <v>4</v>
      </c>
      <c r="I191" s="22">
        <v>2</v>
      </c>
      <c r="J191" s="53" t="s">
        <v>37</v>
      </c>
      <c r="K191" s="26">
        <v>53</v>
      </c>
      <c r="L191" s="27">
        <v>88712</v>
      </c>
      <c r="M191" s="23" t="s">
        <v>22</v>
      </c>
      <c r="N191" s="28">
        <v>37714</v>
      </c>
      <c r="O191" s="28">
        <v>37320</v>
      </c>
    </row>
    <row r="192" spans="1:15" ht="15" thickBot="1" x14ac:dyDescent="0.4">
      <c r="A192" s="46">
        <v>43397</v>
      </c>
      <c r="B192" s="50">
        <v>0.875</v>
      </c>
      <c r="C192" s="23" t="s">
        <v>129</v>
      </c>
      <c r="D192" s="23" t="s">
        <v>130</v>
      </c>
      <c r="E192" s="24" t="s">
        <v>260</v>
      </c>
      <c r="F192" s="24" t="s">
        <v>19</v>
      </c>
      <c r="G192" s="25" t="s">
        <v>253</v>
      </c>
      <c r="H192" s="22">
        <v>2</v>
      </c>
      <c r="I192" s="22">
        <v>0</v>
      </c>
      <c r="J192" s="53" t="s">
        <v>158</v>
      </c>
      <c r="K192" s="26">
        <v>67</v>
      </c>
      <c r="L192" s="27">
        <v>86290</v>
      </c>
      <c r="M192" s="23" t="s">
        <v>104</v>
      </c>
      <c r="N192" s="28">
        <v>37714</v>
      </c>
      <c r="O192" s="24" t="s">
        <v>88</v>
      </c>
    </row>
    <row r="193" spans="1:15" ht="15" thickBot="1" x14ac:dyDescent="0.4">
      <c r="A193" s="46">
        <v>43401</v>
      </c>
      <c r="B193" s="50" t="s">
        <v>274</v>
      </c>
      <c r="C193" s="23" t="s">
        <v>17</v>
      </c>
      <c r="D193" s="23" t="s">
        <v>51</v>
      </c>
      <c r="E193" s="24" t="s">
        <v>258</v>
      </c>
      <c r="F193" s="24" t="s">
        <v>19</v>
      </c>
      <c r="G193" s="25" t="s">
        <v>253</v>
      </c>
      <c r="H193" s="22">
        <v>5</v>
      </c>
      <c r="I193" s="22">
        <v>1</v>
      </c>
      <c r="J193" s="53" t="s">
        <v>57</v>
      </c>
      <c r="K193" s="26">
        <v>53</v>
      </c>
      <c r="L193" s="27">
        <v>93265</v>
      </c>
      <c r="M193" s="23" t="s">
        <v>104</v>
      </c>
      <c r="N193" s="28">
        <v>37714</v>
      </c>
      <c r="O193" s="28">
        <v>37714</v>
      </c>
    </row>
    <row r="194" spans="1:15" ht="15" thickBot="1" x14ac:dyDescent="0.4">
      <c r="A194" s="46">
        <v>43404</v>
      </c>
      <c r="B194" s="50" t="s">
        <v>268</v>
      </c>
      <c r="C194" s="23" t="s">
        <v>134</v>
      </c>
      <c r="D194" s="23" t="s">
        <v>135</v>
      </c>
      <c r="E194" s="24" t="s">
        <v>260</v>
      </c>
      <c r="F194" s="24" t="s">
        <v>34</v>
      </c>
      <c r="G194" s="25" t="s">
        <v>253</v>
      </c>
      <c r="H194" s="22">
        <v>1</v>
      </c>
      <c r="I194" s="22">
        <v>0</v>
      </c>
      <c r="J194" s="53" t="s">
        <v>159</v>
      </c>
      <c r="K194" s="26">
        <v>68</v>
      </c>
      <c r="L194" s="27">
        <v>10873</v>
      </c>
      <c r="M194" s="23" t="s">
        <v>160</v>
      </c>
      <c r="N194" s="28">
        <v>37714</v>
      </c>
      <c r="O194" s="28">
        <v>37350</v>
      </c>
    </row>
    <row r="195" spans="1:15" ht="15" thickBot="1" x14ac:dyDescent="0.4">
      <c r="A195" s="46">
        <v>43407</v>
      </c>
      <c r="B195" s="50" t="s">
        <v>264</v>
      </c>
      <c r="C195" s="23" t="s">
        <v>17</v>
      </c>
      <c r="D195" s="23" t="s">
        <v>53</v>
      </c>
      <c r="E195" s="24" t="s">
        <v>259</v>
      </c>
      <c r="F195" s="24" t="s">
        <v>34</v>
      </c>
      <c r="G195" s="25" t="s">
        <v>253</v>
      </c>
      <c r="H195" s="22">
        <v>3</v>
      </c>
      <c r="I195" s="22">
        <v>2</v>
      </c>
      <c r="J195" s="53" t="s">
        <v>91</v>
      </c>
      <c r="K195" s="26">
        <v>70</v>
      </c>
      <c r="L195" s="27">
        <v>13785</v>
      </c>
      <c r="M195" s="23" t="s">
        <v>104</v>
      </c>
      <c r="N195" s="28">
        <v>37714</v>
      </c>
      <c r="O195" s="24" t="s">
        <v>54</v>
      </c>
    </row>
    <row r="196" spans="1:15" ht="15" thickBot="1" x14ac:dyDescent="0.4">
      <c r="A196" s="46">
        <v>43410</v>
      </c>
      <c r="B196" s="50" t="s">
        <v>267</v>
      </c>
      <c r="C196" s="23" t="s">
        <v>129</v>
      </c>
      <c r="D196" s="23" t="s">
        <v>130</v>
      </c>
      <c r="E196" s="24" t="s">
        <v>252</v>
      </c>
      <c r="F196" s="24" t="s">
        <v>34</v>
      </c>
      <c r="G196" s="30" t="s">
        <v>257</v>
      </c>
      <c r="H196" s="22">
        <v>1</v>
      </c>
      <c r="I196" s="22">
        <v>1</v>
      </c>
      <c r="J196" s="53" t="s">
        <v>158</v>
      </c>
      <c r="K196" s="26">
        <v>65</v>
      </c>
      <c r="L196" s="27">
        <v>70915</v>
      </c>
      <c r="M196" s="23" t="s">
        <v>104</v>
      </c>
      <c r="N196" s="28">
        <v>37714</v>
      </c>
      <c r="O196" s="24" t="s">
        <v>32</v>
      </c>
    </row>
    <row r="197" spans="1:15" ht="15" thickBot="1" x14ac:dyDescent="0.4">
      <c r="A197" s="46">
        <v>43415</v>
      </c>
      <c r="B197" s="50" t="s">
        <v>274</v>
      </c>
      <c r="C197" s="23" t="s">
        <v>17</v>
      </c>
      <c r="D197" s="23" t="s">
        <v>85</v>
      </c>
      <c r="E197" s="24" t="s">
        <v>258</v>
      </c>
      <c r="F197" s="24" t="s">
        <v>19</v>
      </c>
      <c r="G197" s="29" t="s">
        <v>255</v>
      </c>
      <c r="H197" s="22">
        <v>3</v>
      </c>
      <c r="I197" s="22">
        <v>4</v>
      </c>
      <c r="J197" s="53" t="s">
        <v>28</v>
      </c>
      <c r="K197" s="26">
        <v>54</v>
      </c>
      <c r="L197" s="27">
        <v>83174</v>
      </c>
      <c r="M197" s="23" t="s">
        <v>22</v>
      </c>
      <c r="N197" s="28">
        <v>37714</v>
      </c>
      <c r="O197" s="24" t="s">
        <v>86</v>
      </c>
    </row>
    <row r="198" spans="1:15" ht="15" thickBot="1" x14ac:dyDescent="0.4">
      <c r="A198" s="46">
        <v>43428</v>
      </c>
      <c r="B198" s="50" t="s">
        <v>264</v>
      </c>
      <c r="C198" s="23" t="s">
        <v>17</v>
      </c>
      <c r="D198" s="23" t="s">
        <v>55</v>
      </c>
      <c r="E198" s="24" t="s">
        <v>259</v>
      </c>
      <c r="F198" s="24" t="s">
        <v>34</v>
      </c>
      <c r="G198" s="30" t="s">
        <v>257</v>
      </c>
      <c r="H198" s="22">
        <v>1</v>
      </c>
      <c r="I198" s="22">
        <v>1</v>
      </c>
      <c r="J198" s="53" t="s">
        <v>66</v>
      </c>
      <c r="K198" s="26">
        <v>70</v>
      </c>
      <c r="L198" s="27">
        <v>67204</v>
      </c>
      <c r="M198" s="23" t="s">
        <v>22</v>
      </c>
      <c r="N198" s="28">
        <v>37350</v>
      </c>
      <c r="O198" s="28">
        <v>37350</v>
      </c>
    </row>
    <row r="199" spans="1:15" ht="15" thickBot="1" x14ac:dyDescent="0.4">
      <c r="A199" s="46">
        <v>43432</v>
      </c>
      <c r="B199" s="50" t="s">
        <v>267</v>
      </c>
      <c r="C199" s="23" t="s">
        <v>129</v>
      </c>
      <c r="D199" s="23" t="s">
        <v>130</v>
      </c>
      <c r="E199" s="24" t="s">
        <v>260</v>
      </c>
      <c r="F199" s="24" t="s">
        <v>34</v>
      </c>
      <c r="G199" s="25" t="s">
        <v>253</v>
      </c>
      <c r="H199" s="22">
        <v>2</v>
      </c>
      <c r="I199" s="22">
        <v>1</v>
      </c>
      <c r="J199" s="53" t="s">
        <v>156</v>
      </c>
      <c r="K199" s="26">
        <v>65</v>
      </c>
      <c r="L199" s="27">
        <v>34600</v>
      </c>
      <c r="M199" s="23" t="s">
        <v>22</v>
      </c>
      <c r="N199" s="28">
        <v>37714</v>
      </c>
      <c r="O199" s="24" t="s">
        <v>32</v>
      </c>
    </row>
    <row r="200" spans="1:15" ht="15" thickBot="1" x14ac:dyDescent="0.4">
      <c r="A200" s="46">
        <v>43436</v>
      </c>
      <c r="B200" s="50" t="s">
        <v>270</v>
      </c>
      <c r="C200" s="23" t="s">
        <v>17</v>
      </c>
      <c r="D200" s="23" t="s">
        <v>56</v>
      </c>
      <c r="E200" s="24" t="s">
        <v>258</v>
      </c>
      <c r="F200" s="24" t="s">
        <v>19</v>
      </c>
      <c r="G200" s="25" t="s">
        <v>253</v>
      </c>
      <c r="H200" s="22">
        <v>2</v>
      </c>
      <c r="I200" s="22">
        <v>0</v>
      </c>
      <c r="J200" s="53" t="s">
        <v>42</v>
      </c>
      <c r="K200" s="26">
        <v>62</v>
      </c>
      <c r="L200" s="27">
        <v>73003</v>
      </c>
      <c r="M200" s="23" t="s">
        <v>22</v>
      </c>
      <c r="N200" s="24" t="s">
        <v>54</v>
      </c>
      <c r="O200" s="28">
        <v>36986</v>
      </c>
    </row>
    <row r="201" spans="1:15" ht="15" thickBot="1" x14ac:dyDescent="0.4">
      <c r="A201" s="46">
        <v>43439</v>
      </c>
      <c r="B201" s="50" t="s">
        <v>268</v>
      </c>
      <c r="C201" s="23" t="s">
        <v>134</v>
      </c>
      <c r="D201" s="23" t="s">
        <v>135</v>
      </c>
      <c r="E201" s="24" t="s">
        <v>260</v>
      </c>
      <c r="F201" s="24" t="s">
        <v>19</v>
      </c>
      <c r="G201" s="25" t="s">
        <v>253</v>
      </c>
      <c r="H201" s="22">
        <v>4</v>
      </c>
      <c r="I201" s="22">
        <v>1</v>
      </c>
      <c r="J201" s="53" t="s">
        <v>159</v>
      </c>
      <c r="K201" s="26">
        <v>53</v>
      </c>
      <c r="L201" s="27">
        <v>76398</v>
      </c>
      <c r="M201" s="23" t="s">
        <v>161</v>
      </c>
      <c r="N201" s="28">
        <v>37714</v>
      </c>
      <c r="O201" s="24" t="s">
        <v>54</v>
      </c>
    </row>
    <row r="202" spans="1:15" ht="15" thickBot="1" x14ac:dyDescent="0.4">
      <c r="A202" s="46">
        <v>43442</v>
      </c>
      <c r="B202" s="50" t="s">
        <v>264</v>
      </c>
      <c r="C202" s="23" t="s">
        <v>17</v>
      </c>
      <c r="D202" s="23" t="s">
        <v>87</v>
      </c>
      <c r="E202" s="24" t="s">
        <v>259</v>
      </c>
      <c r="F202" s="24" t="s">
        <v>34</v>
      </c>
      <c r="G202" s="25" t="s">
        <v>253</v>
      </c>
      <c r="H202" s="22">
        <v>4</v>
      </c>
      <c r="I202" s="22">
        <v>0</v>
      </c>
      <c r="J202" s="53" t="s">
        <v>72</v>
      </c>
      <c r="K202" s="26">
        <v>55</v>
      </c>
      <c r="L202" s="27">
        <v>24037</v>
      </c>
      <c r="M202" s="23" t="s">
        <v>22</v>
      </c>
      <c r="N202" s="28">
        <v>37714</v>
      </c>
      <c r="O202" s="24" t="s">
        <v>88</v>
      </c>
    </row>
    <row r="203" spans="1:15" ht="15" thickBot="1" x14ac:dyDescent="0.4">
      <c r="A203" s="46">
        <v>43445</v>
      </c>
      <c r="B203" s="50" t="s">
        <v>267</v>
      </c>
      <c r="C203" s="23" t="s">
        <v>129</v>
      </c>
      <c r="D203" s="23" t="s">
        <v>130</v>
      </c>
      <c r="E203" s="24" t="s">
        <v>252</v>
      </c>
      <c r="F203" s="24" t="s">
        <v>19</v>
      </c>
      <c r="G203" s="30" t="s">
        <v>257</v>
      </c>
      <c r="H203" s="22">
        <v>1</v>
      </c>
      <c r="I203" s="22">
        <v>1</v>
      </c>
      <c r="J203" s="53" t="s">
        <v>157</v>
      </c>
      <c r="K203" s="26">
        <v>49</v>
      </c>
      <c r="L203" s="27">
        <v>69961</v>
      </c>
      <c r="M203" s="23" t="s">
        <v>161</v>
      </c>
      <c r="N203" s="28">
        <v>37714</v>
      </c>
      <c r="O203" s="24" t="s">
        <v>32</v>
      </c>
    </row>
    <row r="204" spans="1:15" ht="15" thickBot="1" x14ac:dyDescent="0.4">
      <c r="A204" s="46">
        <v>43450</v>
      </c>
      <c r="B204" s="50" t="s">
        <v>264</v>
      </c>
      <c r="C204" s="23" t="s">
        <v>17</v>
      </c>
      <c r="D204" s="23" t="s">
        <v>33</v>
      </c>
      <c r="E204" s="24" t="s">
        <v>258</v>
      </c>
      <c r="F204" s="24" t="s">
        <v>34</v>
      </c>
      <c r="G204" s="25" t="s">
        <v>253</v>
      </c>
      <c r="H204" s="22">
        <v>5</v>
      </c>
      <c r="I204" s="22">
        <v>0</v>
      </c>
      <c r="J204" s="53" t="s">
        <v>21</v>
      </c>
      <c r="K204" s="26">
        <v>57</v>
      </c>
      <c r="L204" s="27">
        <v>23736</v>
      </c>
      <c r="M204" s="23" t="s">
        <v>22</v>
      </c>
      <c r="N204" s="28">
        <v>37320</v>
      </c>
      <c r="O204" s="28">
        <v>37320</v>
      </c>
    </row>
    <row r="205" spans="1:15" ht="15" thickBot="1" x14ac:dyDescent="0.4">
      <c r="A205" s="46">
        <v>43456</v>
      </c>
      <c r="B205" s="50" t="s">
        <v>270</v>
      </c>
      <c r="C205" s="23" t="s">
        <v>17</v>
      </c>
      <c r="D205" s="23" t="s">
        <v>27</v>
      </c>
      <c r="E205" s="24" t="s">
        <v>259</v>
      </c>
      <c r="F205" s="24" t="s">
        <v>19</v>
      </c>
      <c r="G205" s="25" t="s">
        <v>253</v>
      </c>
      <c r="H205" s="22">
        <v>2</v>
      </c>
      <c r="I205" s="22">
        <v>0</v>
      </c>
      <c r="J205" s="53" t="s">
        <v>68</v>
      </c>
      <c r="K205" s="26">
        <v>52</v>
      </c>
      <c r="L205" s="27">
        <v>78686</v>
      </c>
      <c r="M205" s="23" t="s">
        <v>22</v>
      </c>
      <c r="N205" s="28">
        <v>37714</v>
      </c>
      <c r="O205" s="28">
        <v>37350</v>
      </c>
    </row>
    <row r="206" spans="1:15" ht="15" thickBot="1" x14ac:dyDescent="0.4">
      <c r="A206" s="46">
        <v>43471</v>
      </c>
      <c r="B206" s="50" t="s">
        <v>264</v>
      </c>
      <c r="C206" s="23" t="s">
        <v>17</v>
      </c>
      <c r="D206" s="23" t="s">
        <v>58</v>
      </c>
      <c r="E206" s="24" t="s">
        <v>258</v>
      </c>
      <c r="F206" s="24" t="s">
        <v>34</v>
      </c>
      <c r="G206" s="25" t="s">
        <v>253</v>
      </c>
      <c r="H206" s="22">
        <v>2</v>
      </c>
      <c r="I206" s="22">
        <v>1</v>
      </c>
      <c r="J206" s="53" t="s">
        <v>89</v>
      </c>
      <c r="K206" s="26">
        <v>76</v>
      </c>
      <c r="L206" s="27">
        <v>14721</v>
      </c>
      <c r="M206" s="23" t="s">
        <v>22</v>
      </c>
      <c r="N206" s="28">
        <v>37714</v>
      </c>
      <c r="O206" s="28">
        <v>37350</v>
      </c>
    </row>
    <row r="207" spans="1:15" ht="15" thickBot="1" x14ac:dyDescent="0.4">
      <c r="A207" s="46">
        <v>43475</v>
      </c>
      <c r="B207" s="50" t="s">
        <v>268</v>
      </c>
      <c r="C207" s="23" t="s">
        <v>134</v>
      </c>
      <c r="D207" s="23" t="s">
        <v>137</v>
      </c>
      <c r="E207" s="24" t="s">
        <v>273</v>
      </c>
      <c r="F207" s="24" t="s">
        <v>34</v>
      </c>
      <c r="G207" s="29" t="s">
        <v>255</v>
      </c>
      <c r="H207" s="22">
        <v>1</v>
      </c>
      <c r="I207" s="22">
        <v>2</v>
      </c>
      <c r="J207" s="53" t="s">
        <v>21</v>
      </c>
      <c r="K207" s="26">
        <v>63</v>
      </c>
      <c r="L207" s="27">
        <v>17614</v>
      </c>
      <c r="M207" s="23" t="s">
        <v>104</v>
      </c>
      <c r="N207" s="28">
        <v>37684</v>
      </c>
      <c r="O207" s="24" t="s">
        <v>86</v>
      </c>
    </row>
    <row r="208" spans="1:15" ht="15" thickBot="1" x14ac:dyDescent="0.4">
      <c r="A208" s="46">
        <v>43478</v>
      </c>
      <c r="B208" s="50" t="s">
        <v>270</v>
      </c>
      <c r="C208" s="23" t="s">
        <v>17</v>
      </c>
      <c r="D208" s="23" t="s">
        <v>30</v>
      </c>
      <c r="E208" s="24" t="s">
        <v>258</v>
      </c>
      <c r="F208" s="24" t="s">
        <v>19</v>
      </c>
      <c r="G208" s="25" t="s">
        <v>253</v>
      </c>
      <c r="H208" s="22">
        <v>3</v>
      </c>
      <c r="I208" s="22">
        <v>0</v>
      </c>
      <c r="J208" s="53" t="s">
        <v>39</v>
      </c>
      <c r="K208" s="26">
        <v>59</v>
      </c>
      <c r="L208" s="27">
        <v>71039</v>
      </c>
      <c r="M208" s="23" t="s">
        <v>22</v>
      </c>
      <c r="N208" s="28">
        <v>37714</v>
      </c>
      <c r="O208" s="24" t="s">
        <v>32</v>
      </c>
    </row>
    <row r="209" spans="1:15" ht="15" thickBot="1" x14ac:dyDescent="0.4">
      <c r="A209" s="46">
        <v>43482</v>
      </c>
      <c r="B209" s="50" t="s">
        <v>268</v>
      </c>
      <c r="C209" s="23" t="s">
        <v>134</v>
      </c>
      <c r="D209" s="23" t="s">
        <v>137</v>
      </c>
      <c r="E209" s="24" t="s">
        <v>273</v>
      </c>
      <c r="F209" s="24" t="s">
        <v>19</v>
      </c>
      <c r="G209" s="25" t="s">
        <v>253</v>
      </c>
      <c r="H209" s="22">
        <v>3</v>
      </c>
      <c r="I209" s="22">
        <v>0</v>
      </c>
      <c r="J209" s="53" t="s">
        <v>21</v>
      </c>
      <c r="K209" s="26">
        <v>69</v>
      </c>
      <c r="L209" s="27">
        <v>42838</v>
      </c>
      <c r="M209" s="23" t="s">
        <v>22</v>
      </c>
      <c r="N209" s="28">
        <v>37714</v>
      </c>
      <c r="O209" s="28">
        <v>37320</v>
      </c>
    </row>
    <row r="210" spans="1:15" ht="15" thickBot="1" x14ac:dyDescent="0.4">
      <c r="A210" s="46">
        <v>43485</v>
      </c>
      <c r="B210" s="50" t="s">
        <v>264</v>
      </c>
      <c r="C210" s="23" t="s">
        <v>17</v>
      </c>
      <c r="D210" s="23" t="s">
        <v>59</v>
      </c>
      <c r="E210" s="24" t="s">
        <v>258</v>
      </c>
      <c r="F210" s="24" t="s">
        <v>19</v>
      </c>
      <c r="G210" s="25" t="s">
        <v>253</v>
      </c>
      <c r="H210" s="22">
        <v>3</v>
      </c>
      <c r="I210" s="22">
        <v>1</v>
      </c>
      <c r="J210" s="53" t="s">
        <v>64</v>
      </c>
      <c r="K210" s="26">
        <v>72</v>
      </c>
      <c r="L210" s="27">
        <v>50670</v>
      </c>
      <c r="M210" s="23" t="s">
        <v>104</v>
      </c>
      <c r="N210" s="28">
        <v>37714</v>
      </c>
      <c r="O210" s="28">
        <v>37015</v>
      </c>
    </row>
    <row r="211" spans="1:15" ht="15" thickBot="1" x14ac:dyDescent="0.4">
      <c r="A211" s="46">
        <v>43488</v>
      </c>
      <c r="B211" s="50" t="s">
        <v>268</v>
      </c>
      <c r="C211" s="23" t="s">
        <v>134</v>
      </c>
      <c r="D211" s="23" t="s">
        <v>138</v>
      </c>
      <c r="E211" s="24" t="s">
        <v>260</v>
      </c>
      <c r="F211" s="24" t="s">
        <v>34</v>
      </c>
      <c r="G211" s="29" t="s">
        <v>255</v>
      </c>
      <c r="H211" s="22">
        <v>0</v>
      </c>
      <c r="I211" s="22">
        <v>2</v>
      </c>
      <c r="J211" s="53" t="s">
        <v>37</v>
      </c>
      <c r="K211" s="26">
        <v>60</v>
      </c>
      <c r="L211" s="27">
        <v>38403</v>
      </c>
      <c r="M211" s="23" t="s">
        <v>116</v>
      </c>
      <c r="N211" s="28">
        <v>37714</v>
      </c>
      <c r="O211" s="24" t="s">
        <v>162</v>
      </c>
    </row>
    <row r="212" spans="1:15" ht="15" thickBot="1" x14ac:dyDescent="0.4">
      <c r="A212" s="46">
        <v>43492</v>
      </c>
      <c r="B212" s="50" t="s">
        <v>274</v>
      </c>
      <c r="C212" s="23" t="s">
        <v>17</v>
      </c>
      <c r="D212" s="23" t="s">
        <v>60</v>
      </c>
      <c r="E212" s="24" t="s">
        <v>258</v>
      </c>
      <c r="F212" s="24" t="s">
        <v>34</v>
      </c>
      <c r="G212" s="25" t="s">
        <v>253</v>
      </c>
      <c r="H212" s="22">
        <v>2</v>
      </c>
      <c r="I212" s="22">
        <v>0</v>
      </c>
      <c r="J212" s="53" t="s">
        <v>81</v>
      </c>
      <c r="K212" s="26">
        <v>64</v>
      </c>
      <c r="L212" s="27">
        <v>14021</v>
      </c>
      <c r="M212" s="23" t="s">
        <v>22</v>
      </c>
      <c r="N212" s="28">
        <v>37714</v>
      </c>
      <c r="O212" s="28">
        <v>37320</v>
      </c>
    </row>
    <row r="213" spans="1:15" ht="15" thickBot="1" x14ac:dyDescent="0.4">
      <c r="A213" s="46">
        <v>43495</v>
      </c>
      <c r="B213" s="50" t="s">
        <v>268</v>
      </c>
      <c r="C213" s="23" t="s">
        <v>134</v>
      </c>
      <c r="D213" s="23" t="s">
        <v>138</v>
      </c>
      <c r="E213" s="24" t="s">
        <v>260</v>
      </c>
      <c r="F213" s="24" t="s">
        <v>19</v>
      </c>
      <c r="G213" s="25" t="s">
        <v>253</v>
      </c>
      <c r="H213" s="22">
        <v>6</v>
      </c>
      <c r="I213" s="22">
        <v>1</v>
      </c>
      <c r="J213" s="53" t="s">
        <v>37</v>
      </c>
      <c r="K213" s="26">
        <v>62</v>
      </c>
      <c r="L213" s="27">
        <v>58050</v>
      </c>
      <c r="M213" s="23" t="s">
        <v>22</v>
      </c>
      <c r="N213" s="28">
        <v>37714</v>
      </c>
      <c r="O213" s="24" t="s">
        <v>145</v>
      </c>
    </row>
    <row r="214" spans="1:15" ht="15" thickBot="1" x14ac:dyDescent="0.4">
      <c r="A214" s="46">
        <v>43498</v>
      </c>
      <c r="B214" s="50" t="s">
        <v>270</v>
      </c>
      <c r="C214" s="23" t="s">
        <v>17</v>
      </c>
      <c r="D214" s="23" t="s">
        <v>61</v>
      </c>
      <c r="E214" s="24" t="s">
        <v>259</v>
      </c>
      <c r="F214" s="24" t="s">
        <v>19</v>
      </c>
      <c r="G214" s="30" t="s">
        <v>257</v>
      </c>
      <c r="H214" s="22">
        <v>2</v>
      </c>
      <c r="I214" s="22">
        <v>2</v>
      </c>
      <c r="J214" s="53" t="s">
        <v>83</v>
      </c>
      <c r="K214" s="26">
        <v>69</v>
      </c>
      <c r="L214" s="27">
        <v>76789</v>
      </c>
      <c r="M214" s="23" t="s">
        <v>22</v>
      </c>
      <c r="N214" s="28">
        <v>37714</v>
      </c>
      <c r="O214" s="28">
        <v>37350</v>
      </c>
    </row>
    <row r="215" spans="1:15" ht="15" thickBot="1" x14ac:dyDescent="0.4">
      <c r="A215" s="46">
        <v>43502</v>
      </c>
      <c r="B215" s="50" t="s">
        <v>267</v>
      </c>
      <c r="C215" s="23" t="s">
        <v>134</v>
      </c>
      <c r="D215" s="23" t="s">
        <v>139</v>
      </c>
      <c r="E215" s="24" t="s">
        <v>260</v>
      </c>
      <c r="F215" s="24" t="s">
        <v>19</v>
      </c>
      <c r="G215" s="30" t="s">
        <v>257</v>
      </c>
      <c r="H215" s="22">
        <v>1</v>
      </c>
      <c r="I215" s="22">
        <v>1</v>
      </c>
      <c r="J215" s="53" t="s">
        <v>57</v>
      </c>
      <c r="K215" s="26">
        <v>57</v>
      </c>
      <c r="L215" s="27">
        <v>92008</v>
      </c>
      <c r="M215" s="23" t="s">
        <v>104</v>
      </c>
      <c r="N215" s="28">
        <v>37714</v>
      </c>
      <c r="O215" s="28">
        <v>37714</v>
      </c>
    </row>
    <row r="216" spans="1:15" ht="15" thickBot="1" x14ac:dyDescent="0.4">
      <c r="A216" s="46">
        <v>43506</v>
      </c>
      <c r="B216" s="50" t="s">
        <v>264</v>
      </c>
      <c r="C216" s="23" t="s">
        <v>17</v>
      </c>
      <c r="D216" s="23" t="s">
        <v>63</v>
      </c>
      <c r="E216" s="24" t="s">
        <v>258</v>
      </c>
      <c r="F216" s="24" t="s">
        <v>34</v>
      </c>
      <c r="G216" s="30" t="s">
        <v>257</v>
      </c>
      <c r="H216" s="22">
        <v>0</v>
      </c>
      <c r="I216" s="22">
        <v>0</v>
      </c>
      <c r="J216" s="53" t="s">
        <v>50</v>
      </c>
      <c r="K216" s="26">
        <v>67</v>
      </c>
      <c r="L216" s="27">
        <v>47557</v>
      </c>
      <c r="M216" s="23" t="s">
        <v>22</v>
      </c>
      <c r="N216" s="28">
        <v>37714</v>
      </c>
      <c r="O216" s="24" t="s">
        <v>32</v>
      </c>
    </row>
    <row r="217" spans="1:15" ht="15" thickBot="1" x14ac:dyDescent="0.4">
      <c r="A217" s="46">
        <v>43512</v>
      </c>
      <c r="B217" s="50" t="s">
        <v>264</v>
      </c>
      <c r="C217" s="23" t="s">
        <v>17</v>
      </c>
      <c r="D217" s="23" t="s">
        <v>65</v>
      </c>
      <c r="E217" s="24" t="s">
        <v>259</v>
      </c>
      <c r="F217" s="24" t="s">
        <v>19</v>
      </c>
      <c r="G217" s="25" t="s">
        <v>253</v>
      </c>
      <c r="H217" s="22">
        <v>1</v>
      </c>
      <c r="I217" s="22">
        <v>0</v>
      </c>
      <c r="J217" s="53" t="s">
        <v>76</v>
      </c>
      <c r="K217" s="26">
        <v>61</v>
      </c>
      <c r="L217" s="27">
        <v>67435</v>
      </c>
      <c r="M217" s="23" t="s">
        <v>22</v>
      </c>
      <c r="N217" s="28">
        <v>37714</v>
      </c>
      <c r="O217" s="24" t="s">
        <v>86</v>
      </c>
    </row>
    <row r="218" spans="1:15" ht="15" thickBot="1" x14ac:dyDescent="0.4">
      <c r="A218" s="46">
        <v>43515</v>
      </c>
      <c r="B218" s="50" t="s">
        <v>267</v>
      </c>
      <c r="C218" s="23" t="s">
        <v>129</v>
      </c>
      <c r="D218" s="23" t="s">
        <v>137</v>
      </c>
      <c r="E218" s="24" t="s">
        <v>252</v>
      </c>
      <c r="F218" s="24" t="s">
        <v>34</v>
      </c>
      <c r="G218" s="30" t="s">
        <v>257</v>
      </c>
      <c r="H218" s="22">
        <v>0</v>
      </c>
      <c r="I218" s="22">
        <v>0</v>
      </c>
      <c r="J218" s="53" t="s">
        <v>163</v>
      </c>
      <c r="K218" s="26">
        <v>63</v>
      </c>
      <c r="L218" s="27">
        <v>57889</v>
      </c>
      <c r="M218" s="23" t="s">
        <v>22</v>
      </c>
      <c r="N218" s="28">
        <v>37714</v>
      </c>
      <c r="O218" s="24" t="s">
        <v>32</v>
      </c>
    </row>
    <row r="219" spans="1:15" ht="15" thickBot="1" x14ac:dyDescent="0.4">
      <c r="A219" s="46">
        <v>43519</v>
      </c>
      <c r="B219" s="50" t="s">
        <v>274</v>
      </c>
      <c r="C219" s="23" t="s">
        <v>17</v>
      </c>
      <c r="D219" s="23" t="s">
        <v>67</v>
      </c>
      <c r="E219" s="24" t="s">
        <v>259</v>
      </c>
      <c r="F219" s="24" t="s">
        <v>34</v>
      </c>
      <c r="G219" s="25" t="s">
        <v>253</v>
      </c>
      <c r="H219" s="22">
        <v>4</v>
      </c>
      <c r="I219" s="22">
        <v>2</v>
      </c>
      <c r="J219" s="53" t="s">
        <v>37</v>
      </c>
      <c r="K219" s="26">
        <v>60</v>
      </c>
      <c r="L219" s="27">
        <v>40661</v>
      </c>
      <c r="M219" s="23" t="s">
        <v>22</v>
      </c>
      <c r="N219" s="28">
        <v>37714</v>
      </c>
      <c r="O219" s="24" t="s">
        <v>88</v>
      </c>
    </row>
    <row r="220" spans="1:15" ht="15" thickBot="1" x14ac:dyDescent="0.4">
      <c r="A220" s="46">
        <v>43523</v>
      </c>
      <c r="B220" s="50" t="s">
        <v>267</v>
      </c>
      <c r="C220" s="23" t="s">
        <v>134</v>
      </c>
      <c r="D220" s="23" t="s">
        <v>139</v>
      </c>
      <c r="E220" s="24" t="s">
        <v>260</v>
      </c>
      <c r="F220" s="24" t="s">
        <v>34</v>
      </c>
      <c r="G220" s="25" t="s">
        <v>253</v>
      </c>
      <c r="H220" s="22">
        <v>3</v>
      </c>
      <c r="I220" s="22">
        <v>0</v>
      </c>
      <c r="J220" s="53" t="s">
        <v>57</v>
      </c>
      <c r="K220" s="26">
        <v>52</v>
      </c>
      <c r="L220" s="27">
        <v>80472</v>
      </c>
      <c r="M220" s="23" t="s">
        <v>22</v>
      </c>
      <c r="N220" s="28">
        <v>37350</v>
      </c>
      <c r="O220" s="28">
        <v>37714</v>
      </c>
    </row>
    <row r="221" spans="1:15" ht="15" thickBot="1" x14ac:dyDescent="0.4">
      <c r="A221" s="46">
        <v>43526</v>
      </c>
      <c r="B221" s="50" t="s">
        <v>264</v>
      </c>
      <c r="C221" s="23" t="s">
        <v>17</v>
      </c>
      <c r="D221" s="23" t="s">
        <v>36</v>
      </c>
      <c r="E221" s="24" t="s">
        <v>259</v>
      </c>
      <c r="F221" s="24" t="s">
        <v>34</v>
      </c>
      <c r="G221" s="25" t="s">
        <v>253</v>
      </c>
      <c r="H221" s="22">
        <v>1</v>
      </c>
      <c r="I221" s="22">
        <v>0</v>
      </c>
      <c r="J221" s="53" t="s">
        <v>57</v>
      </c>
      <c r="K221" s="26">
        <v>51</v>
      </c>
      <c r="L221" s="27">
        <v>78921</v>
      </c>
      <c r="M221" s="23" t="s">
        <v>22</v>
      </c>
      <c r="N221" s="28">
        <v>37714</v>
      </c>
      <c r="O221" s="28">
        <v>37714</v>
      </c>
    </row>
    <row r="222" spans="1:15" ht="15" thickBot="1" x14ac:dyDescent="0.4">
      <c r="A222" s="46">
        <v>43533</v>
      </c>
      <c r="B222" s="50" t="s">
        <v>270</v>
      </c>
      <c r="C222" s="23" t="s">
        <v>17</v>
      </c>
      <c r="D222" s="23" t="s">
        <v>90</v>
      </c>
      <c r="E222" s="24" t="s">
        <v>259</v>
      </c>
      <c r="F222" s="24" t="s">
        <v>19</v>
      </c>
      <c r="G222" s="25" t="s">
        <v>253</v>
      </c>
      <c r="H222" s="22">
        <v>3</v>
      </c>
      <c r="I222" s="22">
        <v>1</v>
      </c>
      <c r="J222" s="53" t="s">
        <v>91</v>
      </c>
      <c r="K222" s="26">
        <v>69</v>
      </c>
      <c r="L222" s="27">
        <v>74158</v>
      </c>
      <c r="M222" s="23" t="s">
        <v>22</v>
      </c>
      <c r="N222" s="28">
        <v>37714</v>
      </c>
      <c r="O222" s="28">
        <v>37015</v>
      </c>
    </row>
    <row r="223" spans="1:15" ht="15" thickBot="1" x14ac:dyDescent="0.4">
      <c r="A223" s="46">
        <v>43537</v>
      </c>
      <c r="B223" s="50" t="s">
        <v>267</v>
      </c>
      <c r="C223" s="23" t="s">
        <v>129</v>
      </c>
      <c r="D223" s="23" t="s">
        <v>137</v>
      </c>
      <c r="E223" s="24" t="s">
        <v>260</v>
      </c>
      <c r="F223" s="24" t="s">
        <v>19</v>
      </c>
      <c r="G223" s="25" t="s">
        <v>253</v>
      </c>
      <c r="H223" s="22">
        <v>5</v>
      </c>
      <c r="I223" s="22">
        <v>1</v>
      </c>
      <c r="J223" s="53" t="s">
        <v>163</v>
      </c>
      <c r="K223" s="26">
        <v>55</v>
      </c>
      <c r="L223" s="27">
        <v>92346</v>
      </c>
      <c r="M223" s="23" t="s">
        <v>22</v>
      </c>
      <c r="N223" s="28">
        <v>37714</v>
      </c>
      <c r="O223" s="28">
        <v>37379</v>
      </c>
    </row>
    <row r="224" spans="1:15" ht="15" thickBot="1" x14ac:dyDescent="0.4">
      <c r="A224" s="46">
        <v>43541</v>
      </c>
      <c r="B224" s="50" t="s">
        <v>264</v>
      </c>
      <c r="C224" s="23" t="s">
        <v>17</v>
      </c>
      <c r="D224" s="23" t="s">
        <v>38</v>
      </c>
      <c r="E224" s="24" t="s">
        <v>258</v>
      </c>
      <c r="F224" s="24" t="s">
        <v>34</v>
      </c>
      <c r="G224" s="25" t="s">
        <v>253</v>
      </c>
      <c r="H224" s="22">
        <v>4</v>
      </c>
      <c r="I224" s="22">
        <v>1</v>
      </c>
      <c r="J224" s="53" t="s">
        <v>28</v>
      </c>
      <c r="K224" s="26">
        <v>44</v>
      </c>
      <c r="L224" s="27">
        <v>54172</v>
      </c>
      <c r="M224" s="23" t="s">
        <v>22</v>
      </c>
      <c r="N224" s="28">
        <v>37350</v>
      </c>
      <c r="O224" s="24" t="s">
        <v>162</v>
      </c>
    </row>
    <row r="225" spans="1:15" ht="15" thickBot="1" x14ac:dyDescent="0.4">
      <c r="A225" s="46">
        <v>43554</v>
      </c>
      <c r="B225" s="50" t="s">
        <v>274</v>
      </c>
      <c r="C225" s="23" t="s">
        <v>17</v>
      </c>
      <c r="D225" s="23" t="s">
        <v>92</v>
      </c>
      <c r="E225" s="24" t="s">
        <v>259</v>
      </c>
      <c r="F225" s="24" t="s">
        <v>19</v>
      </c>
      <c r="G225" s="25" t="s">
        <v>253</v>
      </c>
      <c r="H225" s="22">
        <v>2</v>
      </c>
      <c r="I225" s="22">
        <v>0</v>
      </c>
      <c r="J225" s="53" t="s">
        <v>72</v>
      </c>
      <c r="K225" s="26">
        <v>70</v>
      </c>
      <c r="L225" s="27">
        <v>92795</v>
      </c>
      <c r="M225" s="23" t="s">
        <v>22</v>
      </c>
      <c r="N225" s="28">
        <v>37714</v>
      </c>
      <c r="O225" s="28">
        <v>37379</v>
      </c>
    </row>
    <row r="226" spans="1:15" ht="15" thickBot="1" x14ac:dyDescent="0.4">
      <c r="A226" s="46">
        <v>43557</v>
      </c>
      <c r="B226" s="50">
        <v>0.89583333333333337</v>
      </c>
      <c r="C226" s="23" t="s">
        <v>17</v>
      </c>
      <c r="D226" s="23" t="s">
        <v>40</v>
      </c>
      <c r="E226" s="24" t="s">
        <v>252</v>
      </c>
      <c r="F226" s="24" t="s">
        <v>34</v>
      </c>
      <c r="G226" s="30" t="s">
        <v>257</v>
      </c>
      <c r="H226" s="22">
        <v>4</v>
      </c>
      <c r="I226" s="22">
        <v>4</v>
      </c>
      <c r="J226" s="53" t="s">
        <v>42</v>
      </c>
      <c r="K226" s="26">
        <v>68</v>
      </c>
      <c r="L226" s="27">
        <v>19515</v>
      </c>
      <c r="M226" s="23" t="s">
        <v>104</v>
      </c>
      <c r="N226" s="28">
        <v>37714</v>
      </c>
      <c r="O226" s="28">
        <v>37684</v>
      </c>
    </row>
    <row r="227" spans="1:15" ht="15" thickBot="1" x14ac:dyDescent="0.4">
      <c r="A227" s="46">
        <v>43561</v>
      </c>
      <c r="B227" s="50">
        <v>0.86458333333333337</v>
      </c>
      <c r="C227" s="23" t="s">
        <v>17</v>
      </c>
      <c r="D227" s="23" t="s">
        <v>69</v>
      </c>
      <c r="E227" s="24" t="s">
        <v>259</v>
      </c>
      <c r="F227" s="24" t="s">
        <v>19</v>
      </c>
      <c r="G227" s="25" t="s">
        <v>253</v>
      </c>
      <c r="H227" s="22">
        <v>2</v>
      </c>
      <c r="I227" s="22">
        <v>0</v>
      </c>
      <c r="J227" s="53" t="s">
        <v>66</v>
      </c>
      <c r="K227" s="26">
        <v>64</v>
      </c>
      <c r="L227" s="27">
        <v>92453</v>
      </c>
      <c r="M227" s="23" t="s">
        <v>22</v>
      </c>
      <c r="N227" s="28">
        <v>37714</v>
      </c>
      <c r="O227" s="28">
        <v>37350</v>
      </c>
    </row>
    <row r="228" spans="1:15" ht="15" thickBot="1" x14ac:dyDescent="0.4">
      <c r="A228" s="46">
        <v>43565</v>
      </c>
      <c r="B228" s="50" t="s">
        <v>266</v>
      </c>
      <c r="C228" s="23" t="s">
        <v>129</v>
      </c>
      <c r="D228" s="23" t="s">
        <v>138</v>
      </c>
      <c r="E228" s="24" t="s">
        <v>260</v>
      </c>
      <c r="F228" s="24" t="s">
        <v>34</v>
      </c>
      <c r="G228" s="25" t="s">
        <v>253</v>
      </c>
      <c r="H228" s="22">
        <v>1</v>
      </c>
      <c r="I228" s="22">
        <v>0</v>
      </c>
      <c r="J228" s="53" t="s">
        <v>164</v>
      </c>
      <c r="K228" s="26">
        <v>67</v>
      </c>
      <c r="L228" s="27">
        <v>74093</v>
      </c>
      <c r="M228" s="23" t="s">
        <v>22</v>
      </c>
      <c r="N228" s="28">
        <v>37714</v>
      </c>
      <c r="O228" s="28">
        <v>37714</v>
      </c>
    </row>
    <row r="229" spans="1:15" ht="15" thickBot="1" x14ac:dyDescent="0.4">
      <c r="A229" s="46">
        <v>43568</v>
      </c>
      <c r="B229" s="50">
        <v>0.67708333333333337</v>
      </c>
      <c r="C229" s="23" t="s">
        <v>17</v>
      </c>
      <c r="D229" s="23" t="s">
        <v>43</v>
      </c>
      <c r="E229" s="24" t="s">
        <v>259</v>
      </c>
      <c r="F229" s="24" t="s">
        <v>34</v>
      </c>
      <c r="G229" s="30" t="s">
        <v>257</v>
      </c>
      <c r="H229" s="22">
        <v>0</v>
      </c>
      <c r="I229" s="22">
        <v>0</v>
      </c>
      <c r="J229" s="53" t="s">
        <v>79</v>
      </c>
      <c r="K229" s="26">
        <v>74</v>
      </c>
      <c r="L229" s="27">
        <v>7332</v>
      </c>
      <c r="M229" s="23" t="s">
        <v>118</v>
      </c>
      <c r="N229" s="24" t="s">
        <v>162</v>
      </c>
      <c r="O229" s="24" t="s">
        <v>54</v>
      </c>
    </row>
    <row r="230" spans="1:15" ht="15" thickBot="1" x14ac:dyDescent="0.4">
      <c r="A230" s="46">
        <v>43571</v>
      </c>
      <c r="B230" s="50">
        <v>0.875</v>
      </c>
      <c r="C230" s="23" t="s">
        <v>129</v>
      </c>
      <c r="D230" s="23" t="s">
        <v>138</v>
      </c>
      <c r="E230" s="24" t="s">
        <v>252</v>
      </c>
      <c r="F230" s="24" t="s">
        <v>19</v>
      </c>
      <c r="G230" s="25" t="s">
        <v>253</v>
      </c>
      <c r="H230" s="22">
        <v>3</v>
      </c>
      <c r="I230" s="22">
        <v>0</v>
      </c>
      <c r="J230" s="53" t="s">
        <v>164</v>
      </c>
      <c r="K230" s="26">
        <v>66</v>
      </c>
      <c r="L230" s="27">
        <v>96708</v>
      </c>
      <c r="M230" s="23" t="s">
        <v>22</v>
      </c>
      <c r="N230" s="28">
        <v>37714</v>
      </c>
      <c r="O230" s="28">
        <v>37714</v>
      </c>
    </row>
    <row r="231" spans="1:15" ht="15" thickBot="1" x14ac:dyDescent="0.4">
      <c r="A231" s="46">
        <v>43575</v>
      </c>
      <c r="B231" s="50">
        <v>0.86458333333333337</v>
      </c>
      <c r="C231" s="23" t="s">
        <v>17</v>
      </c>
      <c r="D231" s="23" t="s">
        <v>93</v>
      </c>
      <c r="E231" s="24" t="s">
        <v>259</v>
      </c>
      <c r="F231" s="24" t="s">
        <v>19</v>
      </c>
      <c r="G231" s="25" t="s">
        <v>253</v>
      </c>
      <c r="H231" s="22">
        <v>2</v>
      </c>
      <c r="I231" s="22">
        <v>1</v>
      </c>
      <c r="J231" s="53" t="s">
        <v>45</v>
      </c>
      <c r="K231" s="26">
        <v>50</v>
      </c>
      <c r="L231" s="27">
        <v>75470</v>
      </c>
      <c r="M231" s="23" t="s">
        <v>22</v>
      </c>
      <c r="N231" s="28">
        <v>37714</v>
      </c>
      <c r="O231" s="28">
        <v>37714</v>
      </c>
    </row>
    <row r="232" spans="1:15" ht="15" thickBot="1" x14ac:dyDescent="0.4">
      <c r="A232" s="46">
        <v>43578</v>
      </c>
      <c r="B232" s="50">
        <v>0.89583333333333337</v>
      </c>
      <c r="C232" s="23" t="s">
        <v>17</v>
      </c>
      <c r="D232" s="23" t="s">
        <v>105</v>
      </c>
      <c r="E232" s="24" t="s">
        <v>252</v>
      </c>
      <c r="F232" s="24" t="s">
        <v>34</v>
      </c>
      <c r="G232" s="25" t="s">
        <v>253</v>
      </c>
      <c r="H232" s="22">
        <v>2</v>
      </c>
      <c r="I232" s="22">
        <v>0</v>
      </c>
      <c r="J232" s="53" t="s">
        <v>62</v>
      </c>
      <c r="K232" s="26">
        <v>77</v>
      </c>
      <c r="L232" s="27">
        <v>18735</v>
      </c>
      <c r="M232" s="23" t="s">
        <v>104</v>
      </c>
      <c r="N232" s="28">
        <v>37714</v>
      </c>
      <c r="O232" s="28">
        <v>37015</v>
      </c>
    </row>
    <row r="233" spans="1:15" ht="15" thickBot="1" x14ac:dyDescent="0.4">
      <c r="A233" s="46">
        <v>43582</v>
      </c>
      <c r="B233" s="50">
        <v>0.86458333333333337</v>
      </c>
      <c r="C233" s="23" t="s">
        <v>17</v>
      </c>
      <c r="D233" s="23" t="s">
        <v>71</v>
      </c>
      <c r="E233" s="24" t="s">
        <v>259</v>
      </c>
      <c r="F233" s="24" t="s">
        <v>19</v>
      </c>
      <c r="G233" s="25" t="s">
        <v>253</v>
      </c>
      <c r="H233" s="22">
        <v>1</v>
      </c>
      <c r="I233" s="22">
        <v>0</v>
      </c>
      <c r="J233" s="53" t="s">
        <v>21</v>
      </c>
      <c r="K233" s="26">
        <v>62</v>
      </c>
      <c r="L233" s="27">
        <v>91917</v>
      </c>
      <c r="M233" s="23" t="s">
        <v>116</v>
      </c>
      <c r="N233" s="28">
        <v>37714</v>
      </c>
      <c r="O233" s="24" t="s">
        <v>54</v>
      </c>
    </row>
    <row r="234" spans="1:15" ht="15" thickBot="1" x14ac:dyDescent="0.4">
      <c r="A234" s="46">
        <v>43586</v>
      </c>
      <c r="B234" s="50">
        <v>0.875</v>
      </c>
      <c r="C234" s="23" t="s">
        <v>129</v>
      </c>
      <c r="D234" s="23" t="s">
        <v>139</v>
      </c>
      <c r="E234" s="24" t="s">
        <v>260</v>
      </c>
      <c r="F234" s="24" t="s">
        <v>19</v>
      </c>
      <c r="G234" s="25" t="s">
        <v>253</v>
      </c>
      <c r="H234" s="22">
        <v>3</v>
      </c>
      <c r="I234" s="22">
        <v>0</v>
      </c>
      <c r="J234" s="53" t="s">
        <v>165</v>
      </c>
      <c r="K234" s="26">
        <v>48</v>
      </c>
      <c r="L234" s="27">
        <v>98299</v>
      </c>
      <c r="M234" s="23" t="s">
        <v>22</v>
      </c>
      <c r="N234" s="28">
        <v>37714</v>
      </c>
      <c r="O234" s="28">
        <v>37714</v>
      </c>
    </row>
    <row r="235" spans="1:15" ht="15" thickBot="1" x14ac:dyDescent="0.4">
      <c r="A235" s="46">
        <v>43589</v>
      </c>
      <c r="B235" s="50">
        <v>0.86458333333333337</v>
      </c>
      <c r="C235" s="23" t="s">
        <v>17</v>
      </c>
      <c r="D235" s="23" t="s">
        <v>115</v>
      </c>
      <c r="E235" s="24" t="s">
        <v>259</v>
      </c>
      <c r="F235" s="24" t="s">
        <v>34</v>
      </c>
      <c r="G235" s="29" t="s">
        <v>255</v>
      </c>
      <c r="H235" s="22">
        <v>0</v>
      </c>
      <c r="I235" s="22">
        <v>2</v>
      </c>
      <c r="J235" s="53" t="s">
        <v>68</v>
      </c>
      <c r="K235" s="26">
        <v>65</v>
      </c>
      <c r="L235" s="27">
        <v>22519</v>
      </c>
      <c r="M235" s="23" t="s">
        <v>117</v>
      </c>
      <c r="N235" s="28">
        <v>37714</v>
      </c>
      <c r="O235" s="28">
        <v>37350</v>
      </c>
    </row>
    <row r="236" spans="1:15" ht="15" thickBot="1" x14ac:dyDescent="0.4">
      <c r="A236" s="46">
        <v>43592</v>
      </c>
      <c r="B236" s="50" t="s">
        <v>266</v>
      </c>
      <c r="C236" s="23" t="s">
        <v>129</v>
      </c>
      <c r="D236" s="23" t="s">
        <v>139</v>
      </c>
      <c r="E236" s="24" t="s">
        <v>252</v>
      </c>
      <c r="F236" s="24" t="s">
        <v>34</v>
      </c>
      <c r="G236" s="29" t="s">
        <v>255</v>
      </c>
      <c r="H236" s="22">
        <v>0</v>
      </c>
      <c r="I236" s="22">
        <v>4</v>
      </c>
      <c r="J236" s="53" t="s">
        <v>165</v>
      </c>
      <c r="K236" s="26">
        <v>57</v>
      </c>
      <c r="L236" s="27">
        <v>55212</v>
      </c>
      <c r="M236" s="23" t="s">
        <v>22</v>
      </c>
      <c r="N236" s="28">
        <v>37350</v>
      </c>
      <c r="O236" s="28">
        <v>37714</v>
      </c>
    </row>
    <row r="237" spans="1:15" ht="15" thickBot="1" x14ac:dyDescent="0.4">
      <c r="A237" s="46">
        <v>43597</v>
      </c>
      <c r="B237" s="50">
        <v>0.77083333333333337</v>
      </c>
      <c r="C237" s="23" t="s">
        <v>17</v>
      </c>
      <c r="D237" s="23" t="s">
        <v>94</v>
      </c>
      <c r="E237" s="24" t="s">
        <v>258</v>
      </c>
      <c r="F237" s="24" t="s">
        <v>19</v>
      </c>
      <c r="G237" s="25" t="s">
        <v>253</v>
      </c>
      <c r="H237" s="22">
        <v>2</v>
      </c>
      <c r="I237" s="22">
        <v>0</v>
      </c>
      <c r="J237" s="53" t="s">
        <v>89</v>
      </c>
      <c r="K237" s="26">
        <v>79</v>
      </c>
      <c r="L237" s="27">
        <v>57088</v>
      </c>
      <c r="M237" s="23" t="s">
        <v>22</v>
      </c>
      <c r="N237" s="28">
        <v>37714</v>
      </c>
      <c r="O237" s="28">
        <v>37350</v>
      </c>
    </row>
    <row r="238" spans="1:15" ht="15" thickBot="1" x14ac:dyDescent="0.4">
      <c r="A238" s="46">
        <v>43604</v>
      </c>
      <c r="B238" s="50">
        <v>0.67708333333333337</v>
      </c>
      <c r="C238" s="23" t="s">
        <v>17</v>
      </c>
      <c r="D238" s="23" t="s">
        <v>95</v>
      </c>
      <c r="E238" s="24" t="s">
        <v>258</v>
      </c>
      <c r="F238" s="24" t="s">
        <v>34</v>
      </c>
      <c r="G238" s="30" t="s">
        <v>257</v>
      </c>
      <c r="H238" s="22">
        <v>2</v>
      </c>
      <c r="I238" s="22">
        <v>2</v>
      </c>
      <c r="J238" s="53" t="s">
        <v>39</v>
      </c>
      <c r="K238" s="26">
        <v>61</v>
      </c>
      <c r="L238" s="27">
        <v>5145</v>
      </c>
      <c r="M238" s="23" t="s">
        <v>22</v>
      </c>
      <c r="N238" s="28">
        <v>37714</v>
      </c>
      <c r="O238" s="28">
        <v>37350</v>
      </c>
    </row>
    <row r="239" spans="1:15" x14ac:dyDescent="0.35">
      <c r="A239" s="47">
        <v>43610</v>
      </c>
      <c r="B239" s="52">
        <v>0.875</v>
      </c>
      <c r="C239" s="40" t="s">
        <v>134</v>
      </c>
      <c r="D239" s="40" t="s">
        <v>144</v>
      </c>
      <c r="E239" s="41" t="s">
        <v>259</v>
      </c>
      <c r="F239" s="41" t="s">
        <v>152</v>
      </c>
      <c r="G239" s="49" t="s">
        <v>255</v>
      </c>
      <c r="H239" s="43">
        <v>1</v>
      </c>
      <c r="I239" s="43">
        <v>2</v>
      </c>
      <c r="J239" s="55" t="s">
        <v>83</v>
      </c>
      <c r="K239" s="44">
        <v>77</v>
      </c>
      <c r="L239" s="45">
        <v>53698</v>
      </c>
      <c r="M239" s="40" t="s">
        <v>22</v>
      </c>
      <c r="N239" s="41" t="s">
        <v>54</v>
      </c>
      <c r="O239" s="48">
        <v>37350</v>
      </c>
    </row>
    <row r="240" spans="1:15" x14ac:dyDescent="0.35">
      <c r="A240" s="31">
        <v>43693</v>
      </c>
      <c r="B240" s="50">
        <v>0.875</v>
      </c>
      <c r="C240" s="23" t="s">
        <v>17</v>
      </c>
      <c r="D240" s="23" t="s">
        <v>47</v>
      </c>
      <c r="E240" s="24" t="s">
        <v>254</v>
      </c>
      <c r="F240" s="24" t="s">
        <v>34</v>
      </c>
      <c r="G240" s="29" t="s">
        <v>255</v>
      </c>
      <c r="H240" s="22">
        <v>0</v>
      </c>
      <c r="I240" s="22">
        <v>1</v>
      </c>
      <c r="J240" s="53" t="s">
        <v>50</v>
      </c>
      <c r="K240" s="26">
        <v>72</v>
      </c>
      <c r="L240" s="27">
        <v>47693</v>
      </c>
      <c r="M240" s="23" t="s">
        <v>116</v>
      </c>
      <c r="N240" s="28">
        <v>37714</v>
      </c>
      <c r="O240" s="24" t="s">
        <v>32</v>
      </c>
    </row>
    <row r="241" spans="1:15" x14ac:dyDescent="0.35">
      <c r="A241" s="31">
        <v>43702</v>
      </c>
      <c r="B241" s="50">
        <v>0.875</v>
      </c>
      <c r="C241" s="23" t="s">
        <v>17</v>
      </c>
      <c r="D241" s="23" t="s">
        <v>49</v>
      </c>
      <c r="E241" s="24" t="s">
        <v>258</v>
      </c>
      <c r="F241" s="24" t="s">
        <v>19</v>
      </c>
      <c r="G241" s="25" t="s">
        <v>253</v>
      </c>
      <c r="H241" s="22">
        <v>5</v>
      </c>
      <c r="I241" s="22">
        <v>2</v>
      </c>
      <c r="J241" s="53" t="s">
        <v>28</v>
      </c>
      <c r="K241" s="26">
        <v>70</v>
      </c>
      <c r="L241" s="27">
        <v>79159</v>
      </c>
      <c r="M241" s="23" t="s">
        <v>104</v>
      </c>
      <c r="N241" s="28">
        <v>37714</v>
      </c>
      <c r="O241" s="28">
        <v>37350</v>
      </c>
    </row>
    <row r="242" spans="1:15" x14ac:dyDescent="0.35">
      <c r="A242" s="31">
        <v>43708</v>
      </c>
      <c r="B242" s="50">
        <v>0.70833333333333337</v>
      </c>
      <c r="C242" s="23" t="s">
        <v>17</v>
      </c>
      <c r="D242" s="23" t="s">
        <v>78</v>
      </c>
      <c r="E242" s="24" t="s">
        <v>259</v>
      </c>
      <c r="F242" s="24" t="s">
        <v>34</v>
      </c>
      <c r="G242" s="30" t="s">
        <v>257</v>
      </c>
      <c r="H242" s="22">
        <v>2</v>
      </c>
      <c r="I242" s="22">
        <v>2</v>
      </c>
      <c r="J242" s="53" t="s">
        <v>99</v>
      </c>
      <c r="K242" s="26">
        <v>75</v>
      </c>
      <c r="L242" s="27">
        <v>16742</v>
      </c>
      <c r="M242" s="23" t="s">
        <v>104</v>
      </c>
      <c r="N242" s="28">
        <v>37714</v>
      </c>
      <c r="O242" s="28">
        <v>37350</v>
      </c>
    </row>
    <row r="243" spans="1:15" x14ac:dyDescent="0.35">
      <c r="A243" s="31">
        <v>43722</v>
      </c>
      <c r="B243" s="50">
        <v>0.875</v>
      </c>
      <c r="C243" s="23" t="s">
        <v>17</v>
      </c>
      <c r="D243" s="23" t="s">
        <v>18</v>
      </c>
      <c r="E243" s="24" t="s">
        <v>259</v>
      </c>
      <c r="F243" s="24" t="s">
        <v>19</v>
      </c>
      <c r="G243" s="25" t="s">
        <v>253</v>
      </c>
      <c r="H243" s="22">
        <v>5</v>
      </c>
      <c r="I243" s="22">
        <v>2</v>
      </c>
      <c r="J243" s="53" t="s">
        <v>83</v>
      </c>
      <c r="K243" s="26">
        <v>65</v>
      </c>
      <c r="L243" s="27">
        <v>81617</v>
      </c>
      <c r="M243" s="23" t="s">
        <v>104</v>
      </c>
      <c r="N243" s="28">
        <v>37714</v>
      </c>
      <c r="O243" s="28">
        <v>37350</v>
      </c>
    </row>
    <row r="244" spans="1:15" x14ac:dyDescent="0.35">
      <c r="A244" s="31">
        <v>43725</v>
      </c>
      <c r="B244" s="50">
        <v>0.875</v>
      </c>
      <c r="C244" s="23" t="s">
        <v>129</v>
      </c>
      <c r="D244" s="23" t="s">
        <v>130</v>
      </c>
      <c r="E244" s="24" t="s">
        <v>252</v>
      </c>
      <c r="F244" s="24" t="s">
        <v>34</v>
      </c>
      <c r="G244" s="30" t="s">
        <v>257</v>
      </c>
      <c r="H244" s="22">
        <v>0</v>
      </c>
      <c r="I244" s="22">
        <v>0</v>
      </c>
      <c r="J244" s="53" t="s">
        <v>166</v>
      </c>
      <c r="K244" s="26">
        <v>59</v>
      </c>
      <c r="L244" s="27">
        <v>66099</v>
      </c>
      <c r="M244" s="23" t="s">
        <v>104</v>
      </c>
      <c r="N244" s="28">
        <v>37714</v>
      </c>
      <c r="O244" s="24" t="s">
        <v>32</v>
      </c>
    </row>
    <row r="245" spans="1:15" x14ac:dyDescent="0.35">
      <c r="A245" s="31">
        <v>43729</v>
      </c>
      <c r="B245" s="50">
        <v>0.875</v>
      </c>
      <c r="C245" s="23" t="s">
        <v>17</v>
      </c>
      <c r="D245" s="23" t="s">
        <v>80</v>
      </c>
      <c r="E245" s="24" t="s">
        <v>259</v>
      </c>
      <c r="F245" s="24" t="s">
        <v>34</v>
      </c>
      <c r="G245" s="29" t="s">
        <v>255</v>
      </c>
      <c r="H245" s="22">
        <v>0</v>
      </c>
      <c r="I245" s="22">
        <v>2</v>
      </c>
      <c r="J245" s="53" t="s">
        <v>31</v>
      </c>
      <c r="K245" s="26">
        <v>74</v>
      </c>
      <c r="L245" s="27">
        <v>18880</v>
      </c>
      <c r="M245" s="23" t="s">
        <v>116</v>
      </c>
      <c r="N245" s="28">
        <v>37714</v>
      </c>
      <c r="O245" s="24" t="s">
        <v>32</v>
      </c>
    </row>
    <row r="246" spans="1:15" x14ac:dyDescent="0.35">
      <c r="A246" s="31">
        <v>43732</v>
      </c>
      <c r="B246" s="50">
        <v>0.875</v>
      </c>
      <c r="C246" s="23" t="s">
        <v>17</v>
      </c>
      <c r="D246" s="23" t="s">
        <v>25</v>
      </c>
      <c r="E246" s="24" t="s">
        <v>252</v>
      </c>
      <c r="F246" s="24" t="s">
        <v>19</v>
      </c>
      <c r="G246" s="25" t="s">
        <v>253</v>
      </c>
      <c r="H246" s="22">
        <v>2</v>
      </c>
      <c r="I246" s="22">
        <v>1</v>
      </c>
      <c r="J246" s="53" t="s">
        <v>42</v>
      </c>
      <c r="K246" s="26">
        <v>57</v>
      </c>
      <c r="L246" s="27">
        <v>70316</v>
      </c>
      <c r="M246" s="23" t="s">
        <v>22</v>
      </c>
      <c r="N246" s="28">
        <v>37714</v>
      </c>
      <c r="O246" s="24" t="s">
        <v>32</v>
      </c>
    </row>
    <row r="247" spans="1:15" x14ac:dyDescent="0.35">
      <c r="A247" s="31">
        <v>43736</v>
      </c>
      <c r="B247" s="50">
        <v>0.66666666666666663</v>
      </c>
      <c r="C247" s="23" t="s">
        <v>17</v>
      </c>
      <c r="D247" s="23" t="s">
        <v>103</v>
      </c>
      <c r="E247" s="24" t="s">
        <v>259</v>
      </c>
      <c r="F247" s="24" t="s">
        <v>34</v>
      </c>
      <c r="G247" s="25" t="s">
        <v>253</v>
      </c>
      <c r="H247" s="22">
        <v>2</v>
      </c>
      <c r="I247" s="22">
        <v>0</v>
      </c>
      <c r="J247" s="53" t="s">
        <v>89</v>
      </c>
      <c r="K247" s="26">
        <v>61</v>
      </c>
      <c r="L247" s="27">
        <v>15135</v>
      </c>
      <c r="M247" s="23" t="s">
        <v>104</v>
      </c>
      <c r="N247" s="28">
        <v>37714</v>
      </c>
      <c r="O247" s="28">
        <v>37350</v>
      </c>
    </row>
    <row r="248" spans="1:15" x14ac:dyDescent="0.35">
      <c r="A248" s="31">
        <v>43740</v>
      </c>
      <c r="B248" s="50">
        <v>0.875</v>
      </c>
      <c r="C248" s="23" t="s">
        <v>129</v>
      </c>
      <c r="D248" s="23" t="s">
        <v>130</v>
      </c>
      <c r="E248" s="24" t="s">
        <v>260</v>
      </c>
      <c r="F248" s="24" t="s">
        <v>19</v>
      </c>
      <c r="G248" s="25" t="s">
        <v>253</v>
      </c>
      <c r="H248" s="22">
        <v>2</v>
      </c>
      <c r="I248" s="22">
        <v>1</v>
      </c>
      <c r="J248" s="53" t="s">
        <v>158</v>
      </c>
      <c r="K248" s="26">
        <v>66</v>
      </c>
      <c r="L248" s="27">
        <v>86141</v>
      </c>
      <c r="M248" s="23" t="s">
        <v>22</v>
      </c>
      <c r="N248" s="28">
        <v>37714</v>
      </c>
      <c r="O248" s="24" t="s">
        <v>162</v>
      </c>
    </row>
    <row r="249" spans="1:15" x14ac:dyDescent="0.35">
      <c r="A249" s="31">
        <v>43744</v>
      </c>
      <c r="B249" s="50">
        <v>0.875</v>
      </c>
      <c r="C249" s="23" t="s">
        <v>17</v>
      </c>
      <c r="D249" s="23" t="s">
        <v>82</v>
      </c>
      <c r="E249" s="24" t="s">
        <v>258</v>
      </c>
      <c r="F249" s="24" t="s">
        <v>19</v>
      </c>
      <c r="G249" s="25" t="s">
        <v>253</v>
      </c>
      <c r="H249" s="22">
        <v>4</v>
      </c>
      <c r="I249" s="22">
        <v>0</v>
      </c>
      <c r="J249" s="53" t="s">
        <v>37</v>
      </c>
      <c r="K249" s="26">
        <v>56</v>
      </c>
      <c r="L249" s="27">
        <v>81331</v>
      </c>
      <c r="M249" s="23" t="s">
        <v>22</v>
      </c>
      <c r="N249" s="28">
        <v>37714</v>
      </c>
      <c r="O249" s="28">
        <v>37714</v>
      </c>
    </row>
    <row r="250" spans="1:15" x14ac:dyDescent="0.35">
      <c r="A250" s="31">
        <v>43757</v>
      </c>
      <c r="B250" s="50">
        <v>0.54166666666666663</v>
      </c>
      <c r="C250" s="23" t="s">
        <v>17</v>
      </c>
      <c r="D250" s="23" t="s">
        <v>84</v>
      </c>
      <c r="E250" s="24" t="s">
        <v>259</v>
      </c>
      <c r="F250" s="24" t="s">
        <v>34</v>
      </c>
      <c r="G250" s="25" t="s">
        <v>253</v>
      </c>
      <c r="H250" s="22">
        <v>3</v>
      </c>
      <c r="I250" s="22">
        <v>0</v>
      </c>
      <c r="J250" s="53" t="s">
        <v>39</v>
      </c>
      <c r="K250" s="26">
        <v>56</v>
      </c>
      <c r="L250" s="27">
        <v>7295</v>
      </c>
      <c r="M250" s="23" t="s">
        <v>22</v>
      </c>
      <c r="N250" s="28">
        <v>37714</v>
      </c>
      <c r="O250" s="28">
        <v>37350</v>
      </c>
    </row>
    <row r="251" spans="1:15" x14ac:dyDescent="0.35">
      <c r="A251" s="31">
        <v>43761</v>
      </c>
      <c r="B251" s="50">
        <v>0.875</v>
      </c>
      <c r="C251" s="23" t="s">
        <v>129</v>
      </c>
      <c r="D251" s="23" t="s">
        <v>130</v>
      </c>
      <c r="E251" s="24" t="s">
        <v>260</v>
      </c>
      <c r="F251" s="24" t="s">
        <v>34</v>
      </c>
      <c r="G251" s="25" t="s">
        <v>253</v>
      </c>
      <c r="H251" s="22">
        <v>2</v>
      </c>
      <c r="I251" s="22">
        <v>1</v>
      </c>
      <c r="J251" s="53" t="s">
        <v>167</v>
      </c>
      <c r="K251" s="26">
        <v>52</v>
      </c>
      <c r="L251" s="27">
        <v>19170</v>
      </c>
      <c r="M251" s="23" t="s">
        <v>22</v>
      </c>
      <c r="N251" s="28">
        <v>37714</v>
      </c>
      <c r="O251" s="24" t="s">
        <v>77</v>
      </c>
    </row>
    <row r="252" spans="1:15" x14ac:dyDescent="0.35">
      <c r="A252" s="31">
        <v>43767</v>
      </c>
      <c r="B252" s="50" t="s">
        <v>277</v>
      </c>
      <c r="C252" s="23" t="s">
        <v>17</v>
      </c>
      <c r="D252" s="23" t="s">
        <v>53</v>
      </c>
      <c r="E252" s="24" t="s">
        <v>252</v>
      </c>
      <c r="F252" s="24" t="s">
        <v>19</v>
      </c>
      <c r="G252" s="25" t="s">
        <v>253</v>
      </c>
      <c r="H252" s="22">
        <v>5</v>
      </c>
      <c r="I252" s="22">
        <v>1</v>
      </c>
      <c r="J252" s="53" t="s">
        <v>76</v>
      </c>
      <c r="K252" s="26">
        <v>62</v>
      </c>
      <c r="L252" s="27">
        <v>59896</v>
      </c>
      <c r="M252" s="23" t="s">
        <v>22</v>
      </c>
      <c r="N252" s="28">
        <v>37714</v>
      </c>
      <c r="O252" s="24" t="s">
        <v>86</v>
      </c>
    </row>
    <row r="253" spans="1:15" x14ac:dyDescent="0.35">
      <c r="A253" s="31">
        <v>43771</v>
      </c>
      <c r="B253" s="50" t="s">
        <v>265</v>
      </c>
      <c r="C253" s="23" t="s">
        <v>17</v>
      </c>
      <c r="D253" s="23" t="s">
        <v>85</v>
      </c>
      <c r="E253" s="24" t="s">
        <v>259</v>
      </c>
      <c r="F253" s="24" t="s">
        <v>34</v>
      </c>
      <c r="G253" s="29" t="s">
        <v>255</v>
      </c>
      <c r="H253" s="22">
        <v>1</v>
      </c>
      <c r="I253" s="22">
        <v>3</v>
      </c>
      <c r="J253" s="53" t="s">
        <v>21</v>
      </c>
      <c r="K253" s="26">
        <v>66</v>
      </c>
      <c r="L253" s="27">
        <v>23341</v>
      </c>
      <c r="M253" s="23" t="s">
        <v>22</v>
      </c>
      <c r="N253" s="28">
        <v>37714</v>
      </c>
      <c r="O253" s="28">
        <v>37350</v>
      </c>
    </row>
    <row r="254" spans="1:15" x14ac:dyDescent="0.35">
      <c r="A254" s="31">
        <v>43774</v>
      </c>
      <c r="B254" s="50" t="s">
        <v>284</v>
      </c>
      <c r="C254" s="23" t="s">
        <v>129</v>
      </c>
      <c r="D254" s="23" t="s">
        <v>130</v>
      </c>
      <c r="E254" s="24" t="s">
        <v>252</v>
      </c>
      <c r="F254" s="24" t="s">
        <v>19</v>
      </c>
      <c r="G254" s="30" t="s">
        <v>257</v>
      </c>
      <c r="H254" s="22">
        <v>0</v>
      </c>
      <c r="I254" s="22">
        <v>0</v>
      </c>
      <c r="J254" s="53" t="s">
        <v>167</v>
      </c>
      <c r="K254" s="26">
        <v>63</v>
      </c>
      <c r="L254" s="27">
        <v>67023</v>
      </c>
      <c r="M254" s="23" t="s">
        <v>22</v>
      </c>
      <c r="N254" s="24" t="s">
        <v>32</v>
      </c>
      <c r="O254" s="24" t="s">
        <v>54</v>
      </c>
    </row>
    <row r="255" spans="1:15" x14ac:dyDescent="0.35">
      <c r="A255" s="31">
        <v>43778</v>
      </c>
      <c r="B255" s="50" t="s">
        <v>267</v>
      </c>
      <c r="C255" s="23" t="s">
        <v>17</v>
      </c>
      <c r="D255" s="23" t="s">
        <v>55</v>
      </c>
      <c r="E255" s="24" t="s">
        <v>259</v>
      </c>
      <c r="F255" s="24" t="s">
        <v>19</v>
      </c>
      <c r="G255" s="25" t="s">
        <v>253</v>
      </c>
      <c r="H255" s="22">
        <v>4</v>
      </c>
      <c r="I255" s="22">
        <v>1</v>
      </c>
      <c r="J255" s="53" t="s">
        <v>68</v>
      </c>
      <c r="K255" s="26">
        <v>61</v>
      </c>
      <c r="L255" s="27">
        <v>71209</v>
      </c>
      <c r="M255" s="23" t="s">
        <v>22</v>
      </c>
      <c r="N255" s="28">
        <v>37714</v>
      </c>
      <c r="O255" s="28">
        <v>37379</v>
      </c>
    </row>
    <row r="256" spans="1:15" x14ac:dyDescent="0.35">
      <c r="A256" s="31">
        <v>43792</v>
      </c>
      <c r="B256" s="50" t="s">
        <v>276</v>
      </c>
      <c r="C256" s="23" t="s">
        <v>17</v>
      </c>
      <c r="D256" s="23" t="s">
        <v>56</v>
      </c>
      <c r="E256" s="24" t="s">
        <v>259</v>
      </c>
      <c r="F256" s="24" t="s">
        <v>34</v>
      </c>
      <c r="G256" s="25" t="s">
        <v>253</v>
      </c>
      <c r="H256" s="22">
        <v>2</v>
      </c>
      <c r="I256" s="22">
        <v>1</v>
      </c>
      <c r="J256" s="53" t="s">
        <v>64</v>
      </c>
      <c r="K256" s="26">
        <v>77</v>
      </c>
      <c r="L256" s="27">
        <v>12110</v>
      </c>
      <c r="M256" s="23" t="s">
        <v>22</v>
      </c>
      <c r="N256" s="24" t="s">
        <v>32</v>
      </c>
      <c r="O256" s="28">
        <v>37015</v>
      </c>
    </row>
    <row r="257" spans="1:15" x14ac:dyDescent="0.35">
      <c r="A257" s="31">
        <v>43796</v>
      </c>
      <c r="B257" s="50" t="s">
        <v>267</v>
      </c>
      <c r="C257" s="23" t="s">
        <v>129</v>
      </c>
      <c r="D257" s="23" t="s">
        <v>130</v>
      </c>
      <c r="E257" s="24" t="s">
        <v>260</v>
      </c>
      <c r="F257" s="24" t="s">
        <v>19</v>
      </c>
      <c r="G257" s="25" t="s">
        <v>253</v>
      </c>
      <c r="H257" s="22">
        <v>3</v>
      </c>
      <c r="I257" s="22">
        <v>1</v>
      </c>
      <c r="J257" s="53" t="s">
        <v>166</v>
      </c>
      <c r="K257" s="26">
        <v>46</v>
      </c>
      <c r="L257" s="27">
        <v>90071</v>
      </c>
      <c r="M257" s="23" t="s">
        <v>22</v>
      </c>
      <c r="N257" s="28">
        <v>37714</v>
      </c>
      <c r="O257" s="28">
        <v>37350</v>
      </c>
    </row>
    <row r="258" spans="1:15" x14ac:dyDescent="0.35">
      <c r="A258" s="31">
        <v>43800</v>
      </c>
      <c r="B258" s="50" t="s">
        <v>267</v>
      </c>
      <c r="C258" s="23" t="s">
        <v>17</v>
      </c>
      <c r="D258" s="23" t="s">
        <v>87</v>
      </c>
      <c r="E258" s="24" t="s">
        <v>258</v>
      </c>
      <c r="F258" s="24" t="s">
        <v>34</v>
      </c>
      <c r="G258" s="25" t="s">
        <v>253</v>
      </c>
      <c r="H258" s="22">
        <v>1</v>
      </c>
      <c r="I258" s="22">
        <v>0</v>
      </c>
      <c r="J258" s="53" t="s">
        <v>66</v>
      </c>
      <c r="K258" s="26">
        <v>66</v>
      </c>
      <c r="L258" s="27">
        <v>64226</v>
      </c>
      <c r="M258" s="23" t="s">
        <v>22</v>
      </c>
      <c r="N258" s="28">
        <v>37714</v>
      </c>
      <c r="O258" s="28">
        <v>37350</v>
      </c>
    </row>
    <row r="259" spans="1:15" x14ac:dyDescent="0.35">
      <c r="A259" s="31">
        <v>43806</v>
      </c>
      <c r="B259" s="50" t="s">
        <v>267</v>
      </c>
      <c r="C259" s="23" t="s">
        <v>17</v>
      </c>
      <c r="D259" s="23" t="s">
        <v>33</v>
      </c>
      <c r="E259" s="24" t="s">
        <v>259</v>
      </c>
      <c r="F259" s="24" t="s">
        <v>19</v>
      </c>
      <c r="G259" s="25" t="s">
        <v>253</v>
      </c>
      <c r="H259" s="22">
        <v>5</v>
      </c>
      <c r="I259" s="22">
        <v>2</v>
      </c>
      <c r="J259" s="53" t="s">
        <v>97</v>
      </c>
      <c r="K259" s="26">
        <v>66</v>
      </c>
      <c r="L259" s="27">
        <v>71072</v>
      </c>
      <c r="M259" s="23" t="s">
        <v>22</v>
      </c>
      <c r="N259" s="28">
        <v>37714</v>
      </c>
      <c r="O259" s="28">
        <v>37350</v>
      </c>
    </row>
    <row r="260" spans="1:15" x14ac:dyDescent="0.35">
      <c r="A260" s="31">
        <v>43809</v>
      </c>
      <c r="B260" s="50" t="s">
        <v>267</v>
      </c>
      <c r="C260" s="23" t="s">
        <v>129</v>
      </c>
      <c r="D260" s="23" t="s">
        <v>130</v>
      </c>
      <c r="E260" s="24" t="s">
        <v>252</v>
      </c>
      <c r="F260" s="24" t="s">
        <v>34</v>
      </c>
      <c r="G260" s="25" t="s">
        <v>253</v>
      </c>
      <c r="H260" s="22">
        <v>2</v>
      </c>
      <c r="I260" s="22">
        <v>1</v>
      </c>
      <c r="J260" s="53" t="s">
        <v>158</v>
      </c>
      <c r="K260" s="26">
        <v>63</v>
      </c>
      <c r="L260" s="27">
        <v>71818</v>
      </c>
      <c r="M260" s="23" t="s">
        <v>161</v>
      </c>
      <c r="N260" s="24" t="s">
        <v>162</v>
      </c>
      <c r="O260" s="28">
        <v>37320</v>
      </c>
    </row>
    <row r="261" spans="1:15" x14ac:dyDescent="0.35">
      <c r="A261" s="31">
        <v>43813</v>
      </c>
      <c r="B261" s="50" t="s">
        <v>265</v>
      </c>
      <c r="C261" s="23" t="s">
        <v>17</v>
      </c>
      <c r="D261" s="23" t="s">
        <v>27</v>
      </c>
      <c r="E261" s="24" t="s">
        <v>259</v>
      </c>
      <c r="F261" s="24" t="s">
        <v>34</v>
      </c>
      <c r="G261" s="30" t="s">
        <v>257</v>
      </c>
      <c r="H261" s="22">
        <v>2</v>
      </c>
      <c r="I261" s="22">
        <v>2</v>
      </c>
      <c r="J261" s="53" t="s">
        <v>45</v>
      </c>
      <c r="K261" s="26">
        <v>47</v>
      </c>
      <c r="L261" s="27">
        <v>36639</v>
      </c>
      <c r="M261" s="23" t="s">
        <v>22</v>
      </c>
      <c r="N261" s="28">
        <v>37714</v>
      </c>
      <c r="O261" s="24" t="s">
        <v>54</v>
      </c>
    </row>
    <row r="262" spans="1:15" x14ac:dyDescent="0.35">
      <c r="A262" s="31">
        <v>43817</v>
      </c>
      <c r="B262" s="50" t="s">
        <v>266</v>
      </c>
      <c r="C262" s="23" t="s">
        <v>17</v>
      </c>
      <c r="D262" s="23" t="s">
        <v>51</v>
      </c>
      <c r="E262" s="24" t="s">
        <v>260</v>
      </c>
      <c r="F262" s="24" t="s">
        <v>19</v>
      </c>
      <c r="G262" s="30" t="s">
        <v>257</v>
      </c>
      <c r="H262" s="22">
        <v>0</v>
      </c>
      <c r="I262" s="22">
        <v>0</v>
      </c>
      <c r="J262" s="53" t="s">
        <v>57</v>
      </c>
      <c r="K262" s="26">
        <v>52</v>
      </c>
      <c r="L262" s="27">
        <v>93426</v>
      </c>
      <c r="M262" s="23" t="s">
        <v>22</v>
      </c>
      <c r="N262" s="28">
        <v>37714</v>
      </c>
      <c r="O262" s="28">
        <v>37350</v>
      </c>
    </row>
    <row r="263" spans="1:15" x14ac:dyDescent="0.35">
      <c r="A263" s="31">
        <v>43820</v>
      </c>
      <c r="B263" s="50" t="s">
        <v>265</v>
      </c>
      <c r="C263" s="23" t="s">
        <v>17</v>
      </c>
      <c r="D263" s="23" t="s">
        <v>58</v>
      </c>
      <c r="E263" s="24" t="s">
        <v>259</v>
      </c>
      <c r="F263" s="24" t="s">
        <v>19</v>
      </c>
      <c r="G263" s="25" t="s">
        <v>253</v>
      </c>
      <c r="H263" s="22">
        <v>4</v>
      </c>
      <c r="I263" s="22">
        <v>1</v>
      </c>
      <c r="J263" s="53" t="s">
        <v>62</v>
      </c>
      <c r="K263" s="26">
        <v>70</v>
      </c>
      <c r="L263" s="27">
        <v>63054</v>
      </c>
      <c r="M263" s="23" t="s">
        <v>22</v>
      </c>
      <c r="N263" s="28">
        <v>37714</v>
      </c>
      <c r="O263" s="24" t="s">
        <v>88</v>
      </c>
    </row>
    <row r="264" spans="1:15" x14ac:dyDescent="0.35">
      <c r="A264" s="31">
        <v>43834</v>
      </c>
      <c r="B264" s="50" t="s">
        <v>267</v>
      </c>
      <c r="C264" s="23" t="s">
        <v>17</v>
      </c>
      <c r="D264" s="23" t="s">
        <v>30</v>
      </c>
      <c r="E264" s="24" t="s">
        <v>259</v>
      </c>
      <c r="F264" s="24" t="s">
        <v>34</v>
      </c>
      <c r="G264" s="30" t="s">
        <v>257</v>
      </c>
      <c r="H264" s="22">
        <v>2</v>
      </c>
      <c r="I264" s="22">
        <v>2</v>
      </c>
      <c r="J264" s="53" t="s">
        <v>72</v>
      </c>
      <c r="K264" s="26">
        <v>69</v>
      </c>
      <c r="L264" s="27">
        <v>33562</v>
      </c>
      <c r="M264" s="23" t="s">
        <v>22</v>
      </c>
      <c r="N264" s="28">
        <v>37714</v>
      </c>
      <c r="O264" s="28">
        <v>37350</v>
      </c>
    </row>
    <row r="265" spans="1:15" x14ac:dyDescent="0.35">
      <c r="A265" s="31">
        <v>43839</v>
      </c>
      <c r="B265" s="50" t="s">
        <v>266</v>
      </c>
      <c r="C265" s="23" t="s">
        <v>128</v>
      </c>
      <c r="D265" s="23" t="s">
        <v>139</v>
      </c>
      <c r="E265" s="24" t="s">
        <v>273</v>
      </c>
      <c r="F265" s="24" t="s">
        <v>19</v>
      </c>
      <c r="G265" s="29" t="s">
        <v>255</v>
      </c>
      <c r="H265" s="22">
        <v>2</v>
      </c>
      <c r="I265" s="22">
        <v>3</v>
      </c>
      <c r="J265" s="53" t="s">
        <v>66</v>
      </c>
      <c r="K265" s="26"/>
      <c r="L265" s="27">
        <v>58410</v>
      </c>
      <c r="M265" s="23" t="s">
        <v>22</v>
      </c>
      <c r="N265" s="28">
        <v>37714</v>
      </c>
      <c r="O265" s="28">
        <v>37350</v>
      </c>
    </row>
    <row r="266" spans="1:15" x14ac:dyDescent="0.35">
      <c r="A266" s="31">
        <v>43849</v>
      </c>
      <c r="B266" s="50" t="s">
        <v>267</v>
      </c>
      <c r="C266" s="23" t="s">
        <v>17</v>
      </c>
      <c r="D266" s="23" t="s">
        <v>59</v>
      </c>
      <c r="E266" s="24" t="s">
        <v>258</v>
      </c>
      <c r="F266" s="24" t="s">
        <v>19</v>
      </c>
      <c r="G266" s="25" t="s">
        <v>253</v>
      </c>
      <c r="H266" s="22">
        <v>1</v>
      </c>
      <c r="I266" s="22">
        <v>0</v>
      </c>
      <c r="J266" s="53" t="s">
        <v>31</v>
      </c>
      <c r="K266" s="26">
        <v>83</v>
      </c>
      <c r="L266" s="27">
        <v>65444</v>
      </c>
      <c r="M266" s="23" t="s">
        <v>22</v>
      </c>
      <c r="N266" s="24" t="s">
        <v>162</v>
      </c>
      <c r="O266" s="24" t="s">
        <v>32</v>
      </c>
    </row>
    <row r="267" spans="1:15" x14ac:dyDescent="0.35">
      <c r="A267" s="31">
        <v>43852</v>
      </c>
      <c r="B267" s="50" t="s">
        <v>281</v>
      </c>
      <c r="C267" s="23" t="s">
        <v>134</v>
      </c>
      <c r="D267" s="23" t="s">
        <v>135</v>
      </c>
      <c r="E267" s="24" t="s">
        <v>260</v>
      </c>
      <c r="F267" s="24" t="s">
        <v>34</v>
      </c>
      <c r="G267" s="25" t="s">
        <v>253</v>
      </c>
      <c r="H267" s="22">
        <v>2</v>
      </c>
      <c r="I267" s="22">
        <v>1</v>
      </c>
      <c r="J267" s="53" t="s">
        <v>188</v>
      </c>
      <c r="K267" s="26">
        <v>78</v>
      </c>
      <c r="L267" s="27">
        <v>6500</v>
      </c>
      <c r="M267" s="23" t="s">
        <v>119</v>
      </c>
      <c r="N267" s="24" t="s">
        <v>162</v>
      </c>
      <c r="O267" s="28">
        <v>37714</v>
      </c>
    </row>
    <row r="268" spans="1:15" x14ac:dyDescent="0.35">
      <c r="A268" s="31">
        <v>43855</v>
      </c>
      <c r="B268" s="50" t="s">
        <v>265</v>
      </c>
      <c r="C268" s="23" t="s">
        <v>17</v>
      </c>
      <c r="D268" s="23" t="s">
        <v>60</v>
      </c>
      <c r="E268" s="24" t="s">
        <v>259</v>
      </c>
      <c r="F268" s="24" t="s">
        <v>34</v>
      </c>
      <c r="G268" s="29" t="s">
        <v>255</v>
      </c>
      <c r="H268" s="22">
        <v>0</v>
      </c>
      <c r="I268" s="22">
        <v>2</v>
      </c>
      <c r="J268" s="53" t="s">
        <v>83</v>
      </c>
      <c r="K268" s="26">
        <v>74</v>
      </c>
      <c r="L268" s="27">
        <v>45882</v>
      </c>
      <c r="M268" s="23" t="s">
        <v>22</v>
      </c>
      <c r="N268" s="24" t="s">
        <v>162</v>
      </c>
      <c r="O268" s="28">
        <v>37350</v>
      </c>
    </row>
    <row r="269" spans="1:15" x14ac:dyDescent="0.35">
      <c r="A269" s="31">
        <v>43860</v>
      </c>
      <c r="B269" s="50" t="s">
        <v>281</v>
      </c>
      <c r="C269" s="23" t="s">
        <v>134</v>
      </c>
      <c r="D269" s="23" t="s">
        <v>137</v>
      </c>
      <c r="E269" s="24" t="s">
        <v>273</v>
      </c>
      <c r="F269" s="24" t="s">
        <v>19</v>
      </c>
      <c r="G269" s="25" t="s">
        <v>253</v>
      </c>
      <c r="H269" s="22">
        <v>5</v>
      </c>
      <c r="I269" s="22">
        <v>0</v>
      </c>
      <c r="J269" s="53" t="s">
        <v>64</v>
      </c>
      <c r="K269" s="26">
        <v>74</v>
      </c>
      <c r="L269" s="27">
        <v>43216</v>
      </c>
      <c r="M269" s="23" t="s">
        <v>22</v>
      </c>
      <c r="N269" s="28">
        <v>37714</v>
      </c>
      <c r="O269" s="28">
        <v>37684</v>
      </c>
    </row>
    <row r="270" spans="1:15" x14ac:dyDescent="0.35">
      <c r="A270" s="31">
        <v>43863</v>
      </c>
      <c r="B270" s="50" t="s">
        <v>267</v>
      </c>
      <c r="C270" s="23" t="s">
        <v>17</v>
      </c>
      <c r="D270" s="23" t="s">
        <v>61</v>
      </c>
      <c r="E270" s="24" t="s">
        <v>258</v>
      </c>
      <c r="F270" s="24" t="s">
        <v>19</v>
      </c>
      <c r="G270" s="25" t="s">
        <v>253</v>
      </c>
      <c r="H270" s="22">
        <v>2</v>
      </c>
      <c r="I270" s="22">
        <v>1</v>
      </c>
      <c r="J270" s="53" t="s">
        <v>21</v>
      </c>
      <c r="K270" s="26">
        <v>67</v>
      </c>
      <c r="L270" s="27">
        <v>60295</v>
      </c>
      <c r="M270" s="23" t="s">
        <v>22</v>
      </c>
      <c r="N270" s="28">
        <v>37714</v>
      </c>
      <c r="O270" s="28">
        <v>37350</v>
      </c>
    </row>
    <row r="271" spans="1:15" x14ac:dyDescent="0.35">
      <c r="A271" s="31">
        <v>43867</v>
      </c>
      <c r="B271" s="50" t="s">
        <v>267</v>
      </c>
      <c r="C271" s="23" t="s">
        <v>134</v>
      </c>
      <c r="D271" s="23" t="s">
        <v>138</v>
      </c>
      <c r="E271" s="24" t="s">
        <v>273</v>
      </c>
      <c r="F271" s="24" t="s">
        <v>34</v>
      </c>
      <c r="G271" s="29" t="s">
        <v>255</v>
      </c>
      <c r="H271" s="22">
        <v>0</v>
      </c>
      <c r="I271" s="22">
        <v>1</v>
      </c>
      <c r="J271" s="53" t="s">
        <v>50</v>
      </c>
      <c r="K271" s="26">
        <v>68</v>
      </c>
      <c r="L271" s="27">
        <v>49154</v>
      </c>
      <c r="M271" s="23" t="s">
        <v>22</v>
      </c>
      <c r="N271" s="28">
        <v>37714</v>
      </c>
      <c r="O271" s="28">
        <v>37684</v>
      </c>
    </row>
    <row r="272" spans="1:15" x14ac:dyDescent="0.35">
      <c r="A272" s="31">
        <v>43870</v>
      </c>
      <c r="B272" s="50" t="s">
        <v>267</v>
      </c>
      <c r="C272" s="23" t="s">
        <v>17</v>
      </c>
      <c r="D272" s="23" t="s">
        <v>63</v>
      </c>
      <c r="E272" s="24" t="s">
        <v>258</v>
      </c>
      <c r="F272" s="24" t="s">
        <v>34</v>
      </c>
      <c r="G272" s="25" t="s">
        <v>253</v>
      </c>
      <c r="H272" s="22">
        <v>3</v>
      </c>
      <c r="I272" s="22">
        <v>2</v>
      </c>
      <c r="J272" s="53" t="s">
        <v>28</v>
      </c>
      <c r="K272" s="26">
        <v>70</v>
      </c>
      <c r="L272" s="27">
        <v>54526</v>
      </c>
      <c r="M272" s="23" t="s">
        <v>22</v>
      </c>
      <c r="N272" s="24" t="s">
        <v>280</v>
      </c>
      <c r="O272" s="24" t="s">
        <v>54</v>
      </c>
    </row>
    <row r="273" spans="1:15" x14ac:dyDescent="0.35">
      <c r="A273" s="31">
        <v>43876</v>
      </c>
      <c r="B273" s="50" t="s">
        <v>265</v>
      </c>
      <c r="C273" s="23" t="s">
        <v>17</v>
      </c>
      <c r="D273" s="23" t="s">
        <v>65</v>
      </c>
      <c r="E273" s="24" t="s">
        <v>259</v>
      </c>
      <c r="F273" s="24" t="s">
        <v>19</v>
      </c>
      <c r="G273" s="25" t="s">
        <v>253</v>
      </c>
      <c r="H273" s="22">
        <v>2</v>
      </c>
      <c r="I273" s="22">
        <v>1</v>
      </c>
      <c r="J273" s="53" t="s">
        <v>89</v>
      </c>
      <c r="K273" s="26">
        <v>76</v>
      </c>
      <c r="L273" s="27">
        <v>89409</v>
      </c>
      <c r="M273" s="23" t="s">
        <v>22</v>
      </c>
      <c r="N273" s="28">
        <v>37714</v>
      </c>
      <c r="O273" s="28">
        <v>37350</v>
      </c>
    </row>
    <row r="274" spans="1:15" x14ac:dyDescent="0.35">
      <c r="A274" s="31">
        <v>43883</v>
      </c>
      <c r="B274" s="50" t="s">
        <v>265</v>
      </c>
      <c r="C274" s="23" t="s">
        <v>17</v>
      </c>
      <c r="D274" s="23" t="s">
        <v>67</v>
      </c>
      <c r="E274" s="24" t="s">
        <v>259</v>
      </c>
      <c r="F274" s="24" t="s">
        <v>19</v>
      </c>
      <c r="G274" s="25" t="s">
        <v>253</v>
      </c>
      <c r="H274" s="22">
        <v>5</v>
      </c>
      <c r="I274" s="22">
        <v>0</v>
      </c>
      <c r="J274" s="53" t="s">
        <v>39</v>
      </c>
      <c r="K274" s="26">
        <v>69</v>
      </c>
      <c r="L274" s="27">
        <v>66970</v>
      </c>
      <c r="M274" s="23" t="s">
        <v>22</v>
      </c>
      <c r="N274" s="28">
        <v>37714</v>
      </c>
      <c r="O274" s="24" t="s">
        <v>32</v>
      </c>
    </row>
    <row r="275" spans="1:15" x14ac:dyDescent="0.35">
      <c r="A275" s="31">
        <v>43886</v>
      </c>
      <c r="B275" s="50" t="s">
        <v>267</v>
      </c>
      <c r="C275" s="23" t="s">
        <v>129</v>
      </c>
      <c r="D275" s="23" t="s">
        <v>137</v>
      </c>
      <c r="E275" s="24" t="s">
        <v>252</v>
      </c>
      <c r="F275" s="24" t="s">
        <v>34</v>
      </c>
      <c r="G275" s="30" t="s">
        <v>257</v>
      </c>
      <c r="H275" s="22">
        <v>1</v>
      </c>
      <c r="I275" s="22">
        <v>1</v>
      </c>
      <c r="J275" s="53" t="s">
        <v>168</v>
      </c>
      <c r="K275" s="26">
        <v>67</v>
      </c>
      <c r="L275" s="27">
        <v>44388</v>
      </c>
      <c r="M275" s="23" t="s">
        <v>22</v>
      </c>
      <c r="N275" s="28">
        <v>37714</v>
      </c>
      <c r="O275" s="24" t="s">
        <v>54</v>
      </c>
    </row>
    <row r="276" spans="1:15" x14ac:dyDescent="0.35">
      <c r="A276" s="31">
        <v>43891</v>
      </c>
      <c r="B276" s="50" t="s">
        <v>267</v>
      </c>
      <c r="C276" s="23" t="s">
        <v>17</v>
      </c>
      <c r="D276" s="23" t="s">
        <v>36</v>
      </c>
      <c r="E276" s="24" t="s">
        <v>258</v>
      </c>
      <c r="F276" s="24" t="s">
        <v>34</v>
      </c>
      <c r="G276" s="29" t="s">
        <v>255</v>
      </c>
      <c r="H276" s="22">
        <v>0</v>
      </c>
      <c r="I276" s="22">
        <v>2</v>
      </c>
      <c r="J276" s="53" t="s">
        <v>57</v>
      </c>
      <c r="K276" s="26">
        <v>56</v>
      </c>
      <c r="L276" s="27">
        <v>78357</v>
      </c>
      <c r="M276" s="23" t="s">
        <v>22</v>
      </c>
      <c r="N276" s="28">
        <v>37350</v>
      </c>
      <c r="O276" s="24" t="s">
        <v>54</v>
      </c>
    </row>
    <row r="277" spans="1:15" x14ac:dyDescent="0.35">
      <c r="A277" s="31">
        <v>43897</v>
      </c>
      <c r="B277" s="50" t="s">
        <v>270</v>
      </c>
      <c r="C277" s="23" t="s">
        <v>17</v>
      </c>
      <c r="D277" s="23" t="s">
        <v>90</v>
      </c>
      <c r="E277" s="24" t="s">
        <v>259</v>
      </c>
      <c r="F277" s="24" t="s">
        <v>19</v>
      </c>
      <c r="G277" s="25" t="s">
        <v>253</v>
      </c>
      <c r="H277" s="22">
        <v>1</v>
      </c>
      <c r="I277" s="22">
        <v>0</v>
      </c>
      <c r="J277" s="53" t="s">
        <v>45</v>
      </c>
      <c r="K277" s="26">
        <v>54</v>
      </c>
      <c r="L277" s="27">
        <v>77035</v>
      </c>
      <c r="M277" s="23" t="s">
        <v>22</v>
      </c>
      <c r="N277" s="28">
        <v>37714</v>
      </c>
      <c r="O277" s="24" t="s">
        <v>32</v>
      </c>
    </row>
    <row r="278" spans="1:15" x14ac:dyDescent="0.35">
      <c r="A278" s="31">
        <v>43995</v>
      </c>
      <c r="B278" s="50">
        <v>0.91666666666666663</v>
      </c>
      <c r="C278" s="23" t="s">
        <v>17</v>
      </c>
      <c r="D278" s="23" t="s">
        <v>38</v>
      </c>
      <c r="E278" s="24" t="s">
        <v>259</v>
      </c>
      <c r="F278" s="24" t="s">
        <v>34</v>
      </c>
      <c r="G278" s="25" t="s">
        <v>253</v>
      </c>
      <c r="H278" s="22">
        <v>4</v>
      </c>
      <c r="I278" s="22">
        <v>0</v>
      </c>
      <c r="J278" s="53" t="s">
        <v>97</v>
      </c>
      <c r="K278" s="26">
        <v>65</v>
      </c>
      <c r="L278" s="22"/>
      <c r="M278" s="23" t="s">
        <v>22</v>
      </c>
      <c r="N278" s="28">
        <v>37714</v>
      </c>
      <c r="O278" s="28">
        <v>37350</v>
      </c>
    </row>
    <row r="279" spans="1:15" x14ac:dyDescent="0.35">
      <c r="A279" s="31">
        <v>43998</v>
      </c>
      <c r="B279" s="50">
        <v>0.91666666666666663</v>
      </c>
      <c r="C279" s="23" t="s">
        <v>17</v>
      </c>
      <c r="D279" s="23" t="s">
        <v>92</v>
      </c>
      <c r="E279" s="24" t="s">
        <v>252</v>
      </c>
      <c r="F279" s="24" t="s">
        <v>19</v>
      </c>
      <c r="G279" s="25" t="s">
        <v>253</v>
      </c>
      <c r="H279" s="22">
        <v>2</v>
      </c>
      <c r="I279" s="22">
        <v>0</v>
      </c>
      <c r="J279" s="53" t="s">
        <v>64</v>
      </c>
      <c r="K279" s="26">
        <v>75</v>
      </c>
      <c r="L279" s="22"/>
      <c r="M279" s="23" t="s">
        <v>22</v>
      </c>
      <c r="N279" s="28">
        <v>37714</v>
      </c>
      <c r="O279" s="28">
        <v>37379</v>
      </c>
    </row>
    <row r="280" spans="1:15" x14ac:dyDescent="0.35">
      <c r="A280" s="31">
        <v>44001</v>
      </c>
      <c r="B280" s="50">
        <v>0.91666666666666663</v>
      </c>
      <c r="C280" s="23" t="s">
        <v>17</v>
      </c>
      <c r="D280" s="23" t="s">
        <v>40</v>
      </c>
      <c r="E280" s="24" t="s">
        <v>254</v>
      </c>
      <c r="F280" s="24" t="s">
        <v>34</v>
      </c>
      <c r="G280" s="30" t="s">
        <v>257</v>
      </c>
      <c r="H280" s="22">
        <v>0</v>
      </c>
      <c r="I280" s="22">
        <v>0</v>
      </c>
      <c r="J280" s="53" t="s">
        <v>37</v>
      </c>
      <c r="K280" s="26">
        <v>64</v>
      </c>
      <c r="L280" s="22"/>
      <c r="M280" s="23" t="s">
        <v>22</v>
      </c>
      <c r="N280" s="28">
        <v>37350</v>
      </c>
      <c r="O280" s="28">
        <v>37714</v>
      </c>
    </row>
    <row r="281" spans="1:15" x14ac:dyDescent="0.35">
      <c r="A281" s="31">
        <v>44005</v>
      </c>
      <c r="B281" s="50">
        <v>0.91666666666666663</v>
      </c>
      <c r="C281" s="23" t="s">
        <v>17</v>
      </c>
      <c r="D281" s="23" t="s">
        <v>69</v>
      </c>
      <c r="E281" s="24" t="s">
        <v>252</v>
      </c>
      <c r="F281" s="24" t="s">
        <v>19</v>
      </c>
      <c r="G281" s="25" t="s">
        <v>253</v>
      </c>
      <c r="H281" s="22">
        <v>1</v>
      </c>
      <c r="I281" s="22">
        <v>0</v>
      </c>
      <c r="J281" s="53" t="s">
        <v>50</v>
      </c>
      <c r="K281" s="26">
        <v>73</v>
      </c>
      <c r="L281" s="22"/>
      <c r="M281" s="23" t="s">
        <v>22</v>
      </c>
      <c r="N281" s="28">
        <v>37714</v>
      </c>
      <c r="O281" s="24" t="s">
        <v>32</v>
      </c>
    </row>
    <row r="282" spans="1:15" x14ac:dyDescent="0.35">
      <c r="A282" s="31">
        <v>44009</v>
      </c>
      <c r="B282" s="50">
        <v>0.70833333333333337</v>
      </c>
      <c r="C282" s="23" t="s">
        <v>17</v>
      </c>
      <c r="D282" s="23" t="s">
        <v>43</v>
      </c>
      <c r="E282" s="24" t="s">
        <v>259</v>
      </c>
      <c r="F282" s="24" t="s">
        <v>34</v>
      </c>
      <c r="G282" s="30" t="s">
        <v>257</v>
      </c>
      <c r="H282" s="22">
        <v>2</v>
      </c>
      <c r="I282" s="22">
        <v>2</v>
      </c>
      <c r="J282" s="53" t="s">
        <v>68</v>
      </c>
      <c r="K282" s="26">
        <v>68</v>
      </c>
      <c r="L282" s="22"/>
      <c r="M282" s="23" t="s">
        <v>22</v>
      </c>
      <c r="N282" s="28">
        <v>37714</v>
      </c>
      <c r="O282" s="28">
        <v>37320</v>
      </c>
    </row>
    <row r="283" spans="1:15" x14ac:dyDescent="0.35">
      <c r="A283" s="31">
        <v>44012</v>
      </c>
      <c r="B283" s="50">
        <v>0.91666666666666663</v>
      </c>
      <c r="C283" s="23" t="s">
        <v>17</v>
      </c>
      <c r="D283" s="23" t="s">
        <v>93</v>
      </c>
      <c r="E283" s="24" t="s">
        <v>252</v>
      </c>
      <c r="F283" s="24" t="s">
        <v>19</v>
      </c>
      <c r="G283" s="30" t="s">
        <v>257</v>
      </c>
      <c r="H283" s="22">
        <v>2</v>
      </c>
      <c r="I283" s="22">
        <v>2</v>
      </c>
      <c r="J283" s="53" t="s">
        <v>66</v>
      </c>
      <c r="K283" s="26">
        <v>73</v>
      </c>
      <c r="L283" s="22"/>
      <c r="M283" s="23" t="s">
        <v>22</v>
      </c>
      <c r="N283" s="24" t="s">
        <v>77</v>
      </c>
      <c r="O283" s="28">
        <v>37350</v>
      </c>
    </row>
    <row r="284" spans="1:15" x14ac:dyDescent="0.35">
      <c r="A284" s="31">
        <v>44017</v>
      </c>
      <c r="B284" s="50">
        <v>0.91666666666666663</v>
      </c>
      <c r="C284" s="23" t="s">
        <v>17</v>
      </c>
      <c r="D284" s="23" t="s">
        <v>105</v>
      </c>
      <c r="E284" s="24" t="s">
        <v>258</v>
      </c>
      <c r="F284" s="24" t="s">
        <v>34</v>
      </c>
      <c r="G284" s="25" t="s">
        <v>253</v>
      </c>
      <c r="H284" s="22">
        <v>4</v>
      </c>
      <c r="I284" s="22">
        <v>1</v>
      </c>
      <c r="J284" s="53" t="s">
        <v>42</v>
      </c>
      <c r="K284" s="26">
        <v>68</v>
      </c>
      <c r="L284" s="22"/>
      <c r="M284" s="23" t="s">
        <v>22</v>
      </c>
      <c r="N284" s="24" t="s">
        <v>280</v>
      </c>
      <c r="O284" s="28">
        <v>37350</v>
      </c>
    </row>
    <row r="285" spans="1:15" x14ac:dyDescent="0.35">
      <c r="A285" s="31">
        <v>44020</v>
      </c>
      <c r="B285" s="50">
        <v>0.91666666666666663</v>
      </c>
      <c r="C285" s="23" t="s">
        <v>17</v>
      </c>
      <c r="D285" s="23" t="s">
        <v>71</v>
      </c>
      <c r="E285" s="24" t="s">
        <v>260</v>
      </c>
      <c r="F285" s="24" t="s">
        <v>19</v>
      </c>
      <c r="G285" s="25" t="s">
        <v>253</v>
      </c>
      <c r="H285" s="22">
        <v>1</v>
      </c>
      <c r="I285" s="22">
        <v>0</v>
      </c>
      <c r="J285" s="53" t="s">
        <v>72</v>
      </c>
      <c r="K285" s="26">
        <v>74</v>
      </c>
      <c r="L285" s="22"/>
      <c r="M285" s="23" t="s">
        <v>22</v>
      </c>
      <c r="N285" s="24" t="s">
        <v>77</v>
      </c>
      <c r="O285" s="28">
        <v>37379</v>
      </c>
    </row>
    <row r="286" spans="1:15" x14ac:dyDescent="0.35">
      <c r="A286" s="31">
        <v>44023</v>
      </c>
      <c r="B286" s="50">
        <v>0.8125</v>
      </c>
      <c r="C286" s="23" t="s">
        <v>17</v>
      </c>
      <c r="D286" s="23" t="s">
        <v>115</v>
      </c>
      <c r="E286" s="24" t="s">
        <v>259</v>
      </c>
      <c r="F286" s="24" t="s">
        <v>34</v>
      </c>
      <c r="G286" s="25" t="s">
        <v>253</v>
      </c>
      <c r="H286" s="22">
        <v>1</v>
      </c>
      <c r="I286" s="22">
        <v>0</v>
      </c>
      <c r="J286" s="53" t="s">
        <v>76</v>
      </c>
      <c r="K286" s="26">
        <v>65</v>
      </c>
      <c r="L286" s="22"/>
      <c r="M286" s="23" t="s">
        <v>22</v>
      </c>
      <c r="N286" s="24" t="s">
        <v>280</v>
      </c>
      <c r="O286" s="24" t="s">
        <v>77</v>
      </c>
    </row>
    <row r="287" spans="1:15" x14ac:dyDescent="0.35">
      <c r="A287" s="31">
        <v>44028</v>
      </c>
      <c r="B287" s="50">
        <v>0.875</v>
      </c>
      <c r="C287" s="23" t="s">
        <v>17</v>
      </c>
      <c r="D287" s="23" t="s">
        <v>94</v>
      </c>
      <c r="E287" s="24" t="s">
        <v>273</v>
      </c>
      <c r="F287" s="24" t="s">
        <v>19</v>
      </c>
      <c r="G287" s="29" t="s">
        <v>255</v>
      </c>
      <c r="H287" s="22">
        <v>1</v>
      </c>
      <c r="I287" s="22">
        <v>2</v>
      </c>
      <c r="J287" s="53" t="s">
        <v>99</v>
      </c>
      <c r="K287" s="26">
        <v>80</v>
      </c>
      <c r="L287" s="22"/>
      <c r="M287" s="23" t="s">
        <v>22</v>
      </c>
      <c r="N287" s="28">
        <v>37714</v>
      </c>
      <c r="O287" s="28">
        <v>37379</v>
      </c>
    </row>
    <row r="288" spans="1:15" x14ac:dyDescent="0.35">
      <c r="A288" s="31">
        <v>44031</v>
      </c>
      <c r="B288" s="50">
        <v>0.70833333333333337</v>
      </c>
      <c r="C288" s="23" t="s">
        <v>17</v>
      </c>
      <c r="D288" s="23" t="s">
        <v>95</v>
      </c>
      <c r="E288" s="24" t="s">
        <v>258</v>
      </c>
      <c r="F288" s="24" t="s">
        <v>34</v>
      </c>
      <c r="G288" s="25" t="s">
        <v>253</v>
      </c>
      <c r="H288" s="22">
        <v>5</v>
      </c>
      <c r="I288" s="22">
        <v>0</v>
      </c>
      <c r="J288" s="53" t="s">
        <v>62</v>
      </c>
      <c r="K288" s="26">
        <v>68</v>
      </c>
      <c r="L288" s="22"/>
      <c r="M288" s="23" t="s">
        <v>22</v>
      </c>
      <c r="N288" s="28">
        <v>37714</v>
      </c>
      <c r="O288" s="28">
        <v>37350</v>
      </c>
    </row>
    <row r="289" spans="1:15" x14ac:dyDescent="0.35">
      <c r="A289" s="31">
        <v>44051</v>
      </c>
      <c r="B289" s="50">
        <v>0.875</v>
      </c>
      <c r="C289" s="23" t="s">
        <v>129</v>
      </c>
      <c r="D289" s="23" t="s">
        <v>137</v>
      </c>
      <c r="E289" s="24" t="s">
        <v>259</v>
      </c>
      <c r="F289" s="24" t="s">
        <v>19</v>
      </c>
      <c r="G289" s="25" t="s">
        <v>253</v>
      </c>
      <c r="H289" s="22">
        <v>3</v>
      </c>
      <c r="I289" s="22">
        <v>1</v>
      </c>
      <c r="J289" s="53" t="s">
        <v>168</v>
      </c>
      <c r="K289" s="26">
        <v>51</v>
      </c>
      <c r="L289" s="22"/>
      <c r="M289" s="23" t="s">
        <v>22</v>
      </c>
      <c r="N289" s="28">
        <v>37714</v>
      </c>
      <c r="O289" s="28">
        <v>37714</v>
      </c>
    </row>
    <row r="290" spans="1:15" x14ac:dyDescent="0.35">
      <c r="A290" s="39">
        <v>44057</v>
      </c>
      <c r="B290" s="52" t="s">
        <v>266</v>
      </c>
      <c r="C290" s="40" t="s">
        <v>129</v>
      </c>
      <c r="D290" s="40" t="s">
        <v>138</v>
      </c>
      <c r="E290" s="41" t="s">
        <v>254</v>
      </c>
      <c r="F290" s="41" t="s">
        <v>152</v>
      </c>
      <c r="G290" s="49" t="s">
        <v>255</v>
      </c>
      <c r="H290" s="43">
        <v>2</v>
      </c>
      <c r="I290" s="43">
        <v>8</v>
      </c>
      <c r="J290" s="55" t="s">
        <v>173</v>
      </c>
      <c r="K290" s="44">
        <v>51</v>
      </c>
      <c r="L290" s="43"/>
      <c r="M290" s="40" t="s">
        <v>22</v>
      </c>
      <c r="N290" s="48">
        <v>37350</v>
      </c>
      <c r="O290" s="41" t="s">
        <v>32</v>
      </c>
    </row>
    <row r="291" spans="1:15" ht="15" thickBot="1" x14ac:dyDescent="0.4">
      <c r="A291" s="46">
        <v>44101</v>
      </c>
      <c r="B291" s="50">
        <v>0.875</v>
      </c>
      <c r="C291" s="23" t="s">
        <v>17</v>
      </c>
      <c r="D291" s="23" t="s">
        <v>78</v>
      </c>
      <c r="E291" s="24" t="s">
        <v>258</v>
      </c>
      <c r="F291" s="24" t="s">
        <v>19</v>
      </c>
      <c r="G291" s="25" t="s">
        <v>253</v>
      </c>
      <c r="H291" s="22">
        <v>4</v>
      </c>
      <c r="I291" s="22">
        <v>0</v>
      </c>
      <c r="J291" s="53" t="s">
        <v>42</v>
      </c>
      <c r="K291" s="26">
        <v>57</v>
      </c>
      <c r="L291" s="22"/>
      <c r="M291" s="23" t="s">
        <v>22</v>
      </c>
      <c r="N291" s="24" t="s">
        <v>32</v>
      </c>
      <c r="O291" s="28">
        <v>37350</v>
      </c>
    </row>
    <row r="292" spans="1:15" ht="15" thickBot="1" x14ac:dyDescent="0.4">
      <c r="A292" s="46">
        <v>44105</v>
      </c>
      <c r="B292" s="50">
        <v>0.89583333333333337</v>
      </c>
      <c r="C292" s="23" t="s">
        <v>17</v>
      </c>
      <c r="D292" s="23" t="s">
        <v>18</v>
      </c>
      <c r="E292" s="24" t="s">
        <v>273</v>
      </c>
      <c r="F292" s="24" t="s">
        <v>34</v>
      </c>
      <c r="G292" s="25" t="s">
        <v>253</v>
      </c>
      <c r="H292" s="22">
        <v>3</v>
      </c>
      <c r="I292" s="22">
        <v>0</v>
      </c>
      <c r="J292" s="53" t="s">
        <v>68</v>
      </c>
      <c r="K292" s="26">
        <v>56</v>
      </c>
      <c r="L292" s="22"/>
      <c r="M292" s="23" t="s">
        <v>22</v>
      </c>
      <c r="N292" s="24" t="s">
        <v>32</v>
      </c>
      <c r="O292" s="28">
        <v>37379</v>
      </c>
    </row>
    <row r="293" spans="1:15" ht="15" thickBot="1" x14ac:dyDescent="0.4">
      <c r="A293" s="46">
        <v>44108</v>
      </c>
      <c r="B293" s="50">
        <v>0.875</v>
      </c>
      <c r="C293" s="23" t="s">
        <v>17</v>
      </c>
      <c r="D293" s="23" t="s">
        <v>80</v>
      </c>
      <c r="E293" s="24" t="s">
        <v>258</v>
      </c>
      <c r="F293" s="24" t="s">
        <v>19</v>
      </c>
      <c r="G293" s="30" t="s">
        <v>257</v>
      </c>
      <c r="H293" s="22">
        <v>1</v>
      </c>
      <c r="I293" s="22">
        <v>1</v>
      </c>
      <c r="J293" s="53" t="s">
        <v>37</v>
      </c>
      <c r="K293" s="26">
        <v>54</v>
      </c>
      <c r="L293" s="22"/>
      <c r="M293" s="23" t="s">
        <v>22</v>
      </c>
      <c r="N293" s="24" t="s">
        <v>32</v>
      </c>
      <c r="O293" s="28">
        <v>37714</v>
      </c>
    </row>
    <row r="294" spans="1:15" ht="15" thickBot="1" x14ac:dyDescent="0.4">
      <c r="A294" s="46">
        <v>44121</v>
      </c>
      <c r="B294" s="50">
        <v>0.875</v>
      </c>
      <c r="C294" s="23" t="s">
        <v>17</v>
      </c>
      <c r="D294" s="23" t="s">
        <v>25</v>
      </c>
      <c r="E294" s="24" t="s">
        <v>259</v>
      </c>
      <c r="F294" s="24" t="s">
        <v>34</v>
      </c>
      <c r="G294" s="29" t="s">
        <v>255</v>
      </c>
      <c r="H294" s="22">
        <v>0</v>
      </c>
      <c r="I294" s="22">
        <v>1</v>
      </c>
      <c r="J294" s="53" t="s">
        <v>89</v>
      </c>
      <c r="K294" s="26">
        <v>73</v>
      </c>
      <c r="L294" s="22"/>
      <c r="M294" s="23" t="s">
        <v>22</v>
      </c>
      <c r="N294" s="24" t="s">
        <v>32</v>
      </c>
      <c r="O294" s="28">
        <v>37350</v>
      </c>
    </row>
    <row r="295" spans="1:15" ht="15" thickBot="1" x14ac:dyDescent="0.4">
      <c r="A295" s="46">
        <v>44124</v>
      </c>
      <c r="B295" s="50">
        <v>0.875</v>
      </c>
      <c r="C295" s="23" t="s">
        <v>129</v>
      </c>
      <c r="D295" s="23" t="s">
        <v>130</v>
      </c>
      <c r="E295" s="24" t="s">
        <v>252</v>
      </c>
      <c r="F295" s="24" t="s">
        <v>19</v>
      </c>
      <c r="G295" s="25" t="s">
        <v>253</v>
      </c>
      <c r="H295" s="22">
        <v>5</v>
      </c>
      <c r="I295" s="22">
        <v>1</v>
      </c>
      <c r="J295" s="53" t="s">
        <v>189</v>
      </c>
      <c r="K295" s="26">
        <v>62</v>
      </c>
      <c r="L295" s="22"/>
      <c r="M295" s="23" t="s">
        <v>22</v>
      </c>
      <c r="N295" s="24" t="s">
        <v>32</v>
      </c>
      <c r="O295" s="24" t="s">
        <v>32</v>
      </c>
    </row>
    <row r="296" spans="1:15" ht="15" thickBot="1" x14ac:dyDescent="0.4">
      <c r="A296" s="46">
        <v>44128</v>
      </c>
      <c r="B296" s="50">
        <v>0.66666666666666663</v>
      </c>
      <c r="C296" s="23" t="s">
        <v>17</v>
      </c>
      <c r="D296" s="23" t="s">
        <v>103</v>
      </c>
      <c r="E296" s="24" t="s">
        <v>259</v>
      </c>
      <c r="F296" s="24" t="s">
        <v>19</v>
      </c>
      <c r="G296" s="29" t="s">
        <v>255</v>
      </c>
      <c r="H296" s="22">
        <v>1</v>
      </c>
      <c r="I296" s="22">
        <v>3</v>
      </c>
      <c r="J296" s="53" t="s">
        <v>57</v>
      </c>
      <c r="K296" s="26">
        <v>52</v>
      </c>
      <c r="L296" s="22"/>
      <c r="M296" s="23" t="s">
        <v>22</v>
      </c>
      <c r="N296" s="28">
        <v>37350</v>
      </c>
      <c r="O296" s="28">
        <v>37714</v>
      </c>
    </row>
    <row r="297" spans="1:15" ht="15" thickBot="1" x14ac:dyDescent="0.4">
      <c r="A297" s="46">
        <v>44132</v>
      </c>
      <c r="B297" s="50" t="s">
        <v>267</v>
      </c>
      <c r="C297" s="23" t="s">
        <v>129</v>
      </c>
      <c r="D297" s="23" t="s">
        <v>130</v>
      </c>
      <c r="E297" s="24" t="s">
        <v>260</v>
      </c>
      <c r="F297" s="24" t="s">
        <v>34</v>
      </c>
      <c r="G297" s="25" t="s">
        <v>253</v>
      </c>
      <c r="H297" s="22">
        <v>2</v>
      </c>
      <c r="I297" s="22">
        <v>0</v>
      </c>
      <c r="J297" s="53" t="s">
        <v>151</v>
      </c>
      <c r="K297" s="26">
        <v>59</v>
      </c>
      <c r="L297" s="22"/>
      <c r="M297" s="23" t="s">
        <v>22</v>
      </c>
      <c r="N297" s="24" t="s">
        <v>32</v>
      </c>
      <c r="O297" s="24" t="s">
        <v>32</v>
      </c>
    </row>
    <row r="298" spans="1:15" ht="15" thickBot="1" x14ac:dyDescent="0.4">
      <c r="A298" s="46">
        <v>44135</v>
      </c>
      <c r="B298" s="50" t="s">
        <v>267</v>
      </c>
      <c r="C298" s="23" t="s">
        <v>17</v>
      </c>
      <c r="D298" s="23" t="s">
        <v>82</v>
      </c>
      <c r="E298" s="24" t="s">
        <v>259</v>
      </c>
      <c r="F298" s="24" t="s">
        <v>34</v>
      </c>
      <c r="G298" s="30" t="s">
        <v>257</v>
      </c>
      <c r="H298" s="22">
        <v>1</v>
      </c>
      <c r="I298" s="22">
        <v>1</v>
      </c>
      <c r="J298" s="53" t="s">
        <v>62</v>
      </c>
      <c r="K298" s="26">
        <v>80</v>
      </c>
      <c r="L298" s="22"/>
      <c r="M298" s="23" t="s">
        <v>22</v>
      </c>
      <c r="N298" s="24" t="s">
        <v>32</v>
      </c>
      <c r="O298" s="24" t="s">
        <v>54</v>
      </c>
    </row>
    <row r="299" spans="1:15" ht="15" thickBot="1" x14ac:dyDescent="0.4">
      <c r="A299" s="46">
        <v>44139</v>
      </c>
      <c r="B299" s="50" t="s">
        <v>267</v>
      </c>
      <c r="C299" s="23" t="s">
        <v>129</v>
      </c>
      <c r="D299" s="23" t="s">
        <v>130</v>
      </c>
      <c r="E299" s="24" t="s">
        <v>260</v>
      </c>
      <c r="F299" s="24" t="s">
        <v>19</v>
      </c>
      <c r="G299" s="25" t="s">
        <v>253</v>
      </c>
      <c r="H299" s="22">
        <v>2</v>
      </c>
      <c r="I299" s="22">
        <v>1</v>
      </c>
      <c r="J299" s="53" t="s">
        <v>171</v>
      </c>
      <c r="K299" s="26">
        <v>64</v>
      </c>
      <c r="L299" s="22"/>
      <c r="M299" s="23" t="s">
        <v>22</v>
      </c>
      <c r="N299" s="24" t="s">
        <v>32</v>
      </c>
      <c r="O299" s="24" t="s">
        <v>32</v>
      </c>
    </row>
    <row r="300" spans="1:15" ht="15" thickBot="1" x14ac:dyDescent="0.4">
      <c r="A300" s="46">
        <v>44142</v>
      </c>
      <c r="B300" s="50" t="s">
        <v>274</v>
      </c>
      <c r="C300" s="23" t="s">
        <v>17</v>
      </c>
      <c r="D300" s="23" t="s">
        <v>84</v>
      </c>
      <c r="E300" s="24" t="s">
        <v>259</v>
      </c>
      <c r="F300" s="24" t="s">
        <v>19</v>
      </c>
      <c r="G300" s="25" t="s">
        <v>253</v>
      </c>
      <c r="H300" s="22">
        <v>5</v>
      </c>
      <c r="I300" s="22">
        <v>2</v>
      </c>
      <c r="J300" s="53" t="s">
        <v>28</v>
      </c>
      <c r="K300" s="26">
        <v>60</v>
      </c>
      <c r="L300" s="22"/>
      <c r="M300" s="23" t="s">
        <v>104</v>
      </c>
      <c r="N300" s="28">
        <v>37350</v>
      </c>
      <c r="O300" s="24" t="s">
        <v>32</v>
      </c>
    </row>
    <row r="301" spans="1:15" ht="15" thickBot="1" x14ac:dyDescent="0.4">
      <c r="A301" s="46">
        <v>44156</v>
      </c>
      <c r="B301" s="50" t="s">
        <v>267</v>
      </c>
      <c r="C301" s="23" t="s">
        <v>17</v>
      </c>
      <c r="D301" s="23" t="s">
        <v>51</v>
      </c>
      <c r="E301" s="24" t="s">
        <v>259</v>
      </c>
      <c r="F301" s="24" t="s">
        <v>34</v>
      </c>
      <c r="G301" s="29" t="s">
        <v>255</v>
      </c>
      <c r="H301" s="22">
        <v>0</v>
      </c>
      <c r="I301" s="22">
        <v>1</v>
      </c>
      <c r="J301" s="53" t="s">
        <v>66</v>
      </c>
      <c r="K301" s="26">
        <v>54</v>
      </c>
      <c r="L301" s="22"/>
      <c r="M301" s="23" t="s">
        <v>22</v>
      </c>
      <c r="N301" s="24" t="s">
        <v>32</v>
      </c>
      <c r="O301" s="28">
        <v>37379</v>
      </c>
    </row>
    <row r="302" spans="1:15" ht="15" thickBot="1" x14ac:dyDescent="0.4">
      <c r="A302" s="46">
        <v>44159</v>
      </c>
      <c r="B302" s="50">
        <v>0.91666666666666663</v>
      </c>
      <c r="C302" s="23" t="s">
        <v>129</v>
      </c>
      <c r="D302" s="23" t="s">
        <v>130</v>
      </c>
      <c r="E302" s="24" t="s">
        <v>252</v>
      </c>
      <c r="F302" s="24" t="s">
        <v>34</v>
      </c>
      <c r="G302" s="25" t="s">
        <v>253</v>
      </c>
      <c r="H302" s="22">
        <v>4</v>
      </c>
      <c r="I302" s="22">
        <v>0</v>
      </c>
      <c r="J302" s="53" t="s">
        <v>171</v>
      </c>
      <c r="K302" s="26">
        <v>70</v>
      </c>
      <c r="L302" s="22"/>
      <c r="M302" s="23" t="s">
        <v>118</v>
      </c>
      <c r="N302" s="24" t="s">
        <v>32</v>
      </c>
      <c r="O302" s="24" t="s">
        <v>88</v>
      </c>
    </row>
    <row r="303" spans="1:15" ht="15" thickBot="1" x14ac:dyDescent="0.4">
      <c r="A303" s="46">
        <v>44164</v>
      </c>
      <c r="B303" s="50" t="s">
        <v>285</v>
      </c>
      <c r="C303" s="23" t="s">
        <v>17</v>
      </c>
      <c r="D303" s="23" t="s">
        <v>53</v>
      </c>
      <c r="E303" s="24" t="s">
        <v>258</v>
      </c>
      <c r="F303" s="24" t="s">
        <v>19</v>
      </c>
      <c r="G303" s="25" t="s">
        <v>253</v>
      </c>
      <c r="H303" s="22">
        <v>4</v>
      </c>
      <c r="I303" s="22">
        <v>0</v>
      </c>
      <c r="J303" s="53" t="s">
        <v>99</v>
      </c>
      <c r="K303" s="26">
        <v>72</v>
      </c>
      <c r="L303" s="22"/>
      <c r="M303" s="23" t="s">
        <v>22</v>
      </c>
      <c r="N303" s="28">
        <v>37714</v>
      </c>
      <c r="O303" s="28">
        <v>37350</v>
      </c>
    </row>
    <row r="304" spans="1:15" ht="15" thickBot="1" x14ac:dyDescent="0.4">
      <c r="A304" s="46">
        <v>44167</v>
      </c>
      <c r="B304" s="50" t="s">
        <v>267</v>
      </c>
      <c r="C304" s="23" t="s">
        <v>129</v>
      </c>
      <c r="D304" s="23" t="s">
        <v>130</v>
      </c>
      <c r="E304" s="24" t="s">
        <v>260</v>
      </c>
      <c r="F304" s="24" t="s">
        <v>34</v>
      </c>
      <c r="G304" s="25" t="s">
        <v>253</v>
      </c>
      <c r="H304" s="22">
        <v>3</v>
      </c>
      <c r="I304" s="22">
        <v>0</v>
      </c>
      <c r="J304" s="53" t="s">
        <v>189</v>
      </c>
      <c r="K304" s="26">
        <v>63</v>
      </c>
      <c r="L304" s="22"/>
      <c r="M304" s="23" t="s">
        <v>104</v>
      </c>
      <c r="N304" s="24" t="s">
        <v>32</v>
      </c>
      <c r="O304" s="28">
        <v>37015</v>
      </c>
    </row>
    <row r="305" spans="1:15" ht="15" thickBot="1" x14ac:dyDescent="0.4">
      <c r="A305" s="46">
        <v>44170</v>
      </c>
      <c r="B305" s="50" t="s">
        <v>267</v>
      </c>
      <c r="C305" s="23" t="s">
        <v>17</v>
      </c>
      <c r="D305" s="23" t="s">
        <v>85</v>
      </c>
      <c r="E305" s="24" t="s">
        <v>259</v>
      </c>
      <c r="F305" s="24" t="s">
        <v>34</v>
      </c>
      <c r="G305" s="29" t="s">
        <v>255</v>
      </c>
      <c r="H305" s="22">
        <v>1</v>
      </c>
      <c r="I305" s="22">
        <v>2</v>
      </c>
      <c r="J305" s="53" t="s">
        <v>100</v>
      </c>
      <c r="K305" s="26">
        <v>82</v>
      </c>
      <c r="L305" s="22"/>
      <c r="M305" s="23" t="s">
        <v>22</v>
      </c>
      <c r="N305" s="24" t="s">
        <v>32</v>
      </c>
      <c r="O305" s="24" t="s">
        <v>54</v>
      </c>
    </row>
    <row r="306" spans="1:15" ht="15" thickBot="1" x14ac:dyDescent="0.4">
      <c r="A306" s="46">
        <v>44173</v>
      </c>
      <c r="B306" s="50" t="s">
        <v>267</v>
      </c>
      <c r="C306" s="23" t="s">
        <v>129</v>
      </c>
      <c r="D306" s="23" t="s">
        <v>130</v>
      </c>
      <c r="E306" s="24" t="s">
        <v>252</v>
      </c>
      <c r="F306" s="24" t="s">
        <v>19</v>
      </c>
      <c r="G306" s="29" t="s">
        <v>255</v>
      </c>
      <c r="H306" s="22">
        <v>0</v>
      </c>
      <c r="I306" s="22">
        <v>3</v>
      </c>
      <c r="J306" s="53" t="s">
        <v>151</v>
      </c>
      <c r="K306" s="26">
        <v>59</v>
      </c>
      <c r="L306" s="22"/>
      <c r="M306" s="23" t="s">
        <v>22</v>
      </c>
      <c r="N306" s="24" t="s">
        <v>32</v>
      </c>
      <c r="O306" s="28">
        <v>37320</v>
      </c>
    </row>
    <row r="307" spans="1:15" ht="15" thickBot="1" x14ac:dyDescent="0.4">
      <c r="A307" s="46">
        <v>44178</v>
      </c>
      <c r="B307" s="50" t="s">
        <v>267</v>
      </c>
      <c r="C307" s="23" t="s">
        <v>17</v>
      </c>
      <c r="D307" s="23" t="s">
        <v>55</v>
      </c>
      <c r="E307" s="24" t="s">
        <v>258</v>
      </c>
      <c r="F307" s="24" t="s">
        <v>19</v>
      </c>
      <c r="G307" s="25" t="s">
        <v>253</v>
      </c>
      <c r="H307" s="22">
        <v>1</v>
      </c>
      <c r="I307" s="22">
        <v>0</v>
      </c>
      <c r="J307" s="53" t="s">
        <v>21</v>
      </c>
      <c r="K307" s="26">
        <v>63</v>
      </c>
      <c r="L307" s="22"/>
      <c r="M307" s="23" t="s">
        <v>22</v>
      </c>
      <c r="N307" s="24" t="s">
        <v>32</v>
      </c>
      <c r="O307" s="28">
        <v>37350</v>
      </c>
    </row>
    <row r="308" spans="1:15" ht="15" thickBot="1" x14ac:dyDescent="0.4">
      <c r="A308" s="46">
        <v>44181</v>
      </c>
      <c r="B308" s="50" t="s">
        <v>267</v>
      </c>
      <c r="C308" s="23" t="s">
        <v>17</v>
      </c>
      <c r="D308" s="23" t="s">
        <v>30</v>
      </c>
      <c r="E308" s="24" t="s">
        <v>260</v>
      </c>
      <c r="F308" s="24" t="s">
        <v>19</v>
      </c>
      <c r="G308" s="25" t="s">
        <v>253</v>
      </c>
      <c r="H308" s="22">
        <v>2</v>
      </c>
      <c r="I308" s="22">
        <v>1</v>
      </c>
      <c r="J308" s="53" t="s">
        <v>45</v>
      </c>
      <c r="K308" s="26">
        <v>53</v>
      </c>
      <c r="L308" s="22"/>
      <c r="M308" s="23" t="s">
        <v>22</v>
      </c>
      <c r="N308" s="24" t="s">
        <v>32</v>
      </c>
      <c r="O308" s="28">
        <v>37714</v>
      </c>
    </row>
    <row r="309" spans="1:15" ht="15" thickBot="1" x14ac:dyDescent="0.4">
      <c r="A309" s="46">
        <v>44184</v>
      </c>
      <c r="B309" s="50" t="s">
        <v>274</v>
      </c>
      <c r="C309" s="23" t="s">
        <v>17</v>
      </c>
      <c r="D309" s="23" t="s">
        <v>56</v>
      </c>
      <c r="E309" s="24" t="s">
        <v>259</v>
      </c>
      <c r="F309" s="24" t="s">
        <v>19</v>
      </c>
      <c r="G309" s="30" t="s">
        <v>257</v>
      </c>
      <c r="H309" s="22">
        <v>2</v>
      </c>
      <c r="I309" s="22">
        <v>2</v>
      </c>
      <c r="J309" s="53" t="s">
        <v>83</v>
      </c>
      <c r="K309" s="26">
        <v>73</v>
      </c>
      <c r="L309" s="22"/>
      <c r="M309" s="23" t="s">
        <v>22</v>
      </c>
      <c r="N309" s="24" t="s">
        <v>54</v>
      </c>
      <c r="O309" s="28">
        <v>37350</v>
      </c>
    </row>
    <row r="310" spans="1:15" ht="15" thickBot="1" x14ac:dyDescent="0.4">
      <c r="A310" s="46">
        <v>44187</v>
      </c>
      <c r="B310" s="50" t="s">
        <v>275</v>
      </c>
      <c r="C310" s="23" t="s">
        <v>17</v>
      </c>
      <c r="D310" s="23" t="s">
        <v>87</v>
      </c>
      <c r="E310" s="24" t="s">
        <v>252</v>
      </c>
      <c r="F310" s="24" t="s">
        <v>34</v>
      </c>
      <c r="G310" s="25" t="s">
        <v>253</v>
      </c>
      <c r="H310" s="22">
        <v>3</v>
      </c>
      <c r="I310" s="22">
        <v>0</v>
      </c>
      <c r="J310" s="53" t="s">
        <v>76</v>
      </c>
      <c r="K310" s="26">
        <v>61</v>
      </c>
      <c r="L310" s="22"/>
      <c r="M310" s="23" t="s">
        <v>22</v>
      </c>
      <c r="N310" s="28">
        <v>37684</v>
      </c>
      <c r="O310" s="28">
        <v>37350</v>
      </c>
    </row>
    <row r="311" spans="1:15" ht="15" thickBot="1" x14ac:dyDescent="0.4">
      <c r="A311" s="46">
        <v>44194</v>
      </c>
      <c r="B311" s="50" t="s">
        <v>286</v>
      </c>
      <c r="C311" s="23" t="s">
        <v>17</v>
      </c>
      <c r="D311" s="23" t="s">
        <v>33</v>
      </c>
      <c r="E311" s="24" t="s">
        <v>252</v>
      </c>
      <c r="F311" s="24" t="s">
        <v>19</v>
      </c>
      <c r="G311" s="30" t="s">
        <v>257</v>
      </c>
      <c r="H311" s="22">
        <v>1</v>
      </c>
      <c r="I311" s="22">
        <v>1</v>
      </c>
      <c r="J311" s="53" t="s">
        <v>39</v>
      </c>
      <c r="K311" s="26">
        <v>73</v>
      </c>
      <c r="L311" s="22"/>
      <c r="M311" s="23" t="s">
        <v>118</v>
      </c>
      <c r="N311" s="28">
        <v>37684</v>
      </c>
      <c r="O311" s="24" t="s">
        <v>32</v>
      </c>
    </row>
    <row r="312" spans="1:15" ht="15" thickBot="1" x14ac:dyDescent="0.4">
      <c r="A312" s="46">
        <v>44199</v>
      </c>
      <c r="B312" s="50" t="s">
        <v>267</v>
      </c>
      <c r="C312" s="23" t="s">
        <v>17</v>
      </c>
      <c r="D312" s="23" t="s">
        <v>27</v>
      </c>
      <c r="E312" s="24" t="s">
        <v>258</v>
      </c>
      <c r="F312" s="24" t="s">
        <v>34</v>
      </c>
      <c r="G312" s="25" t="s">
        <v>253</v>
      </c>
      <c r="H312" s="22">
        <v>1</v>
      </c>
      <c r="I312" s="22">
        <v>0</v>
      </c>
      <c r="J312" s="53" t="s">
        <v>79</v>
      </c>
      <c r="K312" s="26">
        <v>69</v>
      </c>
      <c r="L312" s="22"/>
      <c r="M312" s="23" t="s">
        <v>22</v>
      </c>
      <c r="N312" s="28">
        <v>37714</v>
      </c>
      <c r="O312" s="28">
        <v>37714</v>
      </c>
    </row>
    <row r="313" spans="1:15" ht="15" thickBot="1" x14ac:dyDescent="0.4">
      <c r="A313" s="46">
        <v>44202</v>
      </c>
      <c r="B313" s="50" t="s">
        <v>267</v>
      </c>
      <c r="C313" s="23" t="s">
        <v>17</v>
      </c>
      <c r="D313" s="23" t="s">
        <v>49</v>
      </c>
      <c r="E313" s="24" t="s">
        <v>260</v>
      </c>
      <c r="F313" s="24" t="s">
        <v>34</v>
      </c>
      <c r="G313" s="25" t="s">
        <v>253</v>
      </c>
      <c r="H313" s="22">
        <v>3</v>
      </c>
      <c r="I313" s="22">
        <v>2</v>
      </c>
      <c r="J313" s="53" t="s">
        <v>50</v>
      </c>
      <c r="K313" s="26">
        <v>57</v>
      </c>
      <c r="L313" s="22"/>
      <c r="M313" s="23" t="s">
        <v>22</v>
      </c>
      <c r="N313" s="28">
        <v>37714</v>
      </c>
      <c r="O313" s="28">
        <v>37350</v>
      </c>
    </row>
    <row r="314" spans="1:15" ht="15" thickBot="1" x14ac:dyDescent="0.4">
      <c r="A314" s="46">
        <v>44205</v>
      </c>
      <c r="B314" s="50" t="s">
        <v>270</v>
      </c>
      <c r="C314" s="23" t="s">
        <v>17</v>
      </c>
      <c r="D314" s="23" t="s">
        <v>58</v>
      </c>
      <c r="E314" s="24" t="s">
        <v>259</v>
      </c>
      <c r="F314" s="24" t="s">
        <v>34</v>
      </c>
      <c r="G314" s="25" t="s">
        <v>253</v>
      </c>
      <c r="H314" s="22">
        <v>4</v>
      </c>
      <c r="I314" s="22">
        <v>0</v>
      </c>
      <c r="J314" s="53" t="s">
        <v>31</v>
      </c>
      <c r="K314" s="26">
        <v>72</v>
      </c>
      <c r="L314" s="22"/>
      <c r="M314" s="23" t="s">
        <v>22</v>
      </c>
      <c r="N314" s="28">
        <v>37714</v>
      </c>
      <c r="O314" s="24" t="s">
        <v>32</v>
      </c>
    </row>
    <row r="315" spans="1:15" ht="15" thickBot="1" x14ac:dyDescent="0.4">
      <c r="A315" s="46">
        <v>44209</v>
      </c>
      <c r="B315" s="50" t="s">
        <v>267</v>
      </c>
      <c r="C315" s="23" t="s">
        <v>128</v>
      </c>
      <c r="D315" s="23" t="s">
        <v>139</v>
      </c>
      <c r="E315" s="24" t="s">
        <v>260</v>
      </c>
      <c r="F315" s="24" t="s">
        <v>34</v>
      </c>
      <c r="G315" s="30" t="s">
        <v>257</v>
      </c>
      <c r="H315" s="22" t="s">
        <v>287</v>
      </c>
      <c r="I315" s="22" t="s">
        <v>288</v>
      </c>
      <c r="J315" s="53" t="s">
        <v>45</v>
      </c>
      <c r="K315" s="26">
        <v>63</v>
      </c>
      <c r="L315" s="22"/>
      <c r="M315" s="23" t="s">
        <v>104</v>
      </c>
      <c r="N315" s="24" t="s">
        <v>32</v>
      </c>
      <c r="O315" s="28">
        <v>37714</v>
      </c>
    </row>
    <row r="316" spans="1:15" ht="15" thickBot="1" x14ac:dyDescent="0.4">
      <c r="A316" s="46">
        <v>44213</v>
      </c>
      <c r="B316" s="50" t="s">
        <v>267</v>
      </c>
      <c r="C316" s="23" t="s">
        <v>128</v>
      </c>
      <c r="D316" s="23" t="s">
        <v>144</v>
      </c>
      <c r="E316" s="24" t="s">
        <v>258</v>
      </c>
      <c r="F316" s="24" t="s">
        <v>19</v>
      </c>
      <c r="G316" s="29" t="s">
        <v>255</v>
      </c>
      <c r="H316" s="22">
        <v>2</v>
      </c>
      <c r="I316" s="22">
        <v>3</v>
      </c>
      <c r="J316" s="53" t="s">
        <v>50</v>
      </c>
      <c r="K316" s="26">
        <v>68</v>
      </c>
      <c r="L316" s="22"/>
      <c r="M316" s="23" t="s">
        <v>22</v>
      </c>
      <c r="N316" s="28">
        <v>37714</v>
      </c>
      <c r="O316" s="28">
        <v>37350</v>
      </c>
    </row>
    <row r="317" spans="1:15" ht="15" thickBot="1" x14ac:dyDescent="0.4">
      <c r="A317" s="46">
        <v>44217</v>
      </c>
      <c r="B317" s="50" t="s">
        <v>267</v>
      </c>
      <c r="C317" s="23" t="s">
        <v>134</v>
      </c>
      <c r="D317" s="23" t="s">
        <v>135</v>
      </c>
      <c r="E317" s="24" t="s">
        <v>273</v>
      </c>
      <c r="F317" s="24" t="s">
        <v>34</v>
      </c>
      <c r="G317" s="25" t="s">
        <v>253</v>
      </c>
      <c r="H317" s="22">
        <v>2</v>
      </c>
      <c r="I317" s="22">
        <v>0</v>
      </c>
      <c r="J317" s="53" t="s">
        <v>169</v>
      </c>
      <c r="K317" s="26">
        <v>73</v>
      </c>
      <c r="L317" s="22"/>
      <c r="M317" s="23" t="s">
        <v>170</v>
      </c>
      <c r="N317" s="28">
        <v>37714</v>
      </c>
      <c r="O317" s="28">
        <v>37350</v>
      </c>
    </row>
    <row r="318" spans="1:15" ht="15" thickBot="1" x14ac:dyDescent="0.4">
      <c r="A318" s="46">
        <v>44220</v>
      </c>
      <c r="B318" s="50" t="s">
        <v>274</v>
      </c>
      <c r="C318" s="23" t="s">
        <v>17</v>
      </c>
      <c r="D318" s="23" t="s">
        <v>59</v>
      </c>
      <c r="E318" s="24" t="s">
        <v>258</v>
      </c>
      <c r="F318" s="24" t="s">
        <v>34</v>
      </c>
      <c r="G318" s="25" t="s">
        <v>253</v>
      </c>
      <c r="H318" s="22">
        <v>2</v>
      </c>
      <c r="I318" s="22">
        <v>0</v>
      </c>
      <c r="J318" s="53" t="s">
        <v>101</v>
      </c>
      <c r="K318" s="26">
        <v>65</v>
      </c>
      <c r="L318" s="22"/>
      <c r="M318" s="23" t="s">
        <v>104</v>
      </c>
      <c r="N318" s="28">
        <v>37714</v>
      </c>
      <c r="O318" s="24" t="s">
        <v>54</v>
      </c>
    </row>
    <row r="319" spans="1:15" ht="15" thickBot="1" x14ac:dyDescent="0.4">
      <c r="A319" s="46">
        <v>44223</v>
      </c>
      <c r="B319" s="50" t="s">
        <v>267</v>
      </c>
      <c r="C319" s="23" t="s">
        <v>134</v>
      </c>
      <c r="D319" s="23" t="s">
        <v>137</v>
      </c>
      <c r="E319" s="24" t="s">
        <v>260</v>
      </c>
      <c r="F319" s="24" t="s">
        <v>34</v>
      </c>
      <c r="G319" s="25" t="s">
        <v>253</v>
      </c>
      <c r="H319" s="22">
        <v>2</v>
      </c>
      <c r="I319" s="22">
        <v>1</v>
      </c>
      <c r="J319" s="53" t="s">
        <v>91</v>
      </c>
      <c r="K319" s="26">
        <v>70</v>
      </c>
      <c r="L319" s="22"/>
      <c r="M319" s="23" t="s">
        <v>22</v>
      </c>
      <c r="N319" s="28">
        <v>37714</v>
      </c>
      <c r="O319" s="24" t="s">
        <v>54</v>
      </c>
    </row>
    <row r="320" spans="1:15" ht="15" thickBot="1" x14ac:dyDescent="0.4">
      <c r="A320" s="46">
        <v>44227</v>
      </c>
      <c r="B320" s="50" t="s">
        <v>267</v>
      </c>
      <c r="C320" s="23" t="s">
        <v>17</v>
      </c>
      <c r="D320" s="23" t="s">
        <v>60</v>
      </c>
      <c r="E320" s="24" t="s">
        <v>258</v>
      </c>
      <c r="F320" s="24" t="s">
        <v>19</v>
      </c>
      <c r="G320" s="25" t="s">
        <v>253</v>
      </c>
      <c r="H320" s="22">
        <v>2</v>
      </c>
      <c r="I320" s="22">
        <v>1</v>
      </c>
      <c r="J320" s="53" t="s">
        <v>50</v>
      </c>
      <c r="K320" s="26">
        <v>59</v>
      </c>
      <c r="L320" s="22"/>
      <c r="M320" s="23" t="s">
        <v>22</v>
      </c>
      <c r="N320" s="24" t="s">
        <v>32</v>
      </c>
      <c r="O320" s="28">
        <v>37350</v>
      </c>
    </row>
    <row r="321" spans="1:15" ht="15" thickBot="1" x14ac:dyDescent="0.4">
      <c r="A321" s="46">
        <v>44230</v>
      </c>
      <c r="B321" s="50" t="s">
        <v>267</v>
      </c>
      <c r="C321" s="23" t="s">
        <v>134</v>
      </c>
      <c r="D321" s="23" t="s">
        <v>138</v>
      </c>
      <c r="E321" s="24" t="s">
        <v>260</v>
      </c>
      <c r="F321" s="24" t="s">
        <v>34</v>
      </c>
      <c r="G321" s="25" t="s">
        <v>253</v>
      </c>
      <c r="H321" s="22">
        <v>5</v>
      </c>
      <c r="I321" s="22">
        <v>3</v>
      </c>
      <c r="J321" s="53" t="s">
        <v>31</v>
      </c>
      <c r="K321" s="26">
        <v>79</v>
      </c>
      <c r="L321" s="22"/>
      <c r="M321" s="23" t="s">
        <v>22</v>
      </c>
      <c r="N321" s="28">
        <v>37714</v>
      </c>
      <c r="O321" s="24" t="s">
        <v>32</v>
      </c>
    </row>
    <row r="322" spans="1:15" ht="15" thickBot="1" x14ac:dyDescent="0.4">
      <c r="A322" s="46">
        <v>44234</v>
      </c>
      <c r="B322" s="50" t="s">
        <v>267</v>
      </c>
      <c r="C322" s="23" t="s">
        <v>17</v>
      </c>
      <c r="D322" s="23" t="s">
        <v>61</v>
      </c>
      <c r="E322" s="24" t="s">
        <v>258</v>
      </c>
      <c r="F322" s="24" t="s">
        <v>34</v>
      </c>
      <c r="G322" s="25" t="s">
        <v>253</v>
      </c>
      <c r="H322" s="22">
        <v>3</v>
      </c>
      <c r="I322" s="22">
        <v>2</v>
      </c>
      <c r="J322" s="53" t="s">
        <v>28</v>
      </c>
      <c r="K322" s="26">
        <v>64</v>
      </c>
      <c r="L322" s="22"/>
      <c r="M322" s="23" t="s">
        <v>104</v>
      </c>
      <c r="N322" s="28">
        <v>37714</v>
      </c>
      <c r="O322" s="24" t="s">
        <v>32</v>
      </c>
    </row>
    <row r="323" spans="1:15" ht="15" thickBot="1" x14ac:dyDescent="0.4">
      <c r="A323" s="46">
        <v>44237</v>
      </c>
      <c r="B323" s="50" t="s">
        <v>267</v>
      </c>
      <c r="C323" s="23" t="s">
        <v>134</v>
      </c>
      <c r="D323" s="23" t="s">
        <v>139</v>
      </c>
      <c r="E323" s="24" t="s">
        <v>260</v>
      </c>
      <c r="F323" s="24" t="s">
        <v>34</v>
      </c>
      <c r="G323" s="29" t="s">
        <v>255</v>
      </c>
      <c r="H323" s="22">
        <v>0</v>
      </c>
      <c r="I323" s="22">
        <v>2</v>
      </c>
      <c r="J323" s="53" t="s">
        <v>37</v>
      </c>
      <c r="K323" s="26">
        <v>54</v>
      </c>
      <c r="L323" s="22"/>
      <c r="M323" s="23" t="s">
        <v>22</v>
      </c>
      <c r="N323" s="28">
        <v>37714</v>
      </c>
      <c r="O323" s="24" t="s">
        <v>32</v>
      </c>
    </row>
    <row r="324" spans="1:15" ht="15" thickBot="1" x14ac:dyDescent="0.4">
      <c r="A324" s="46">
        <v>44240</v>
      </c>
      <c r="B324" s="50" t="s">
        <v>267</v>
      </c>
      <c r="C324" s="23" t="s">
        <v>17</v>
      </c>
      <c r="D324" s="23" t="s">
        <v>63</v>
      </c>
      <c r="E324" s="24" t="s">
        <v>259</v>
      </c>
      <c r="F324" s="24" t="s">
        <v>19</v>
      </c>
      <c r="G324" s="25" t="s">
        <v>253</v>
      </c>
      <c r="H324" s="22">
        <v>5</v>
      </c>
      <c r="I324" s="22">
        <v>1</v>
      </c>
      <c r="J324" s="53" t="s">
        <v>62</v>
      </c>
      <c r="K324" s="26">
        <v>74</v>
      </c>
      <c r="L324" s="22"/>
      <c r="M324" s="23" t="s">
        <v>22</v>
      </c>
      <c r="N324" s="28">
        <v>37714</v>
      </c>
      <c r="O324" s="28">
        <v>37350</v>
      </c>
    </row>
    <row r="325" spans="1:15" ht="15" thickBot="1" x14ac:dyDescent="0.4">
      <c r="A325" s="46">
        <v>44243</v>
      </c>
      <c r="B325" s="50" t="s">
        <v>267</v>
      </c>
      <c r="C325" s="23" t="s">
        <v>129</v>
      </c>
      <c r="D325" s="23" t="s">
        <v>137</v>
      </c>
      <c r="E325" s="24" t="s">
        <v>252</v>
      </c>
      <c r="F325" s="24" t="s">
        <v>19</v>
      </c>
      <c r="G325" s="29" t="s">
        <v>255</v>
      </c>
      <c r="H325" s="22">
        <v>1</v>
      </c>
      <c r="I325" s="22">
        <v>4</v>
      </c>
      <c r="J325" s="53" t="s">
        <v>150</v>
      </c>
      <c r="K325" s="26">
        <v>53</v>
      </c>
      <c r="L325" s="22"/>
      <c r="M325" s="23" t="s">
        <v>22</v>
      </c>
      <c r="N325" s="28">
        <v>37714</v>
      </c>
      <c r="O325" s="28">
        <v>37714</v>
      </c>
    </row>
    <row r="326" spans="1:15" ht="15" thickBot="1" x14ac:dyDescent="0.4">
      <c r="A326" s="46">
        <v>44248</v>
      </c>
      <c r="B326" s="50" t="s">
        <v>285</v>
      </c>
      <c r="C326" s="23" t="s">
        <v>17</v>
      </c>
      <c r="D326" s="23" t="s">
        <v>65</v>
      </c>
      <c r="E326" s="24" t="s">
        <v>258</v>
      </c>
      <c r="F326" s="24" t="s">
        <v>19</v>
      </c>
      <c r="G326" s="30" t="s">
        <v>257</v>
      </c>
      <c r="H326" s="22">
        <v>1</v>
      </c>
      <c r="I326" s="22">
        <v>1</v>
      </c>
      <c r="J326" s="53" t="s">
        <v>100</v>
      </c>
      <c r="K326" s="26">
        <v>81</v>
      </c>
      <c r="L326" s="22"/>
      <c r="M326" s="23" t="s">
        <v>22</v>
      </c>
      <c r="N326" s="28">
        <v>37714</v>
      </c>
      <c r="O326" s="24" t="s">
        <v>54</v>
      </c>
    </row>
    <row r="327" spans="1:15" ht="15" thickBot="1" x14ac:dyDescent="0.4">
      <c r="A327" s="46">
        <v>44251</v>
      </c>
      <c r="B327" s="50" t="s">
        <v>281</v>
      </c>
      <c r="C327" s="23" t="s">
        <v>17</v>
      </c>
      <c r="D327" s="23" t="s">
        <v>47</v>
      </c>
      <c r="E327" s="24" t="s">
        <v>260</v>
      </c>
      <c r="F327" s="24" t="s">
        <v>19</v>
      </c>
      <c r="G327" s="25" t="s">
        <v>253</v>
      </c>
      <c r="H327" s="22">
        <v>3</v>
      </c>
      <c r="I327" s="22">
        <v>0</v>
      </c>
      <c r="J327" s="53" t="s">
        <v>101</v>
      </c>
      <c r="K327" s="26">
        <v>65</v>
      </c>
      <c r="L327" s="22"/>
      <c r="M327" s="23" t="s">
        <v>22</v>
      </c>
      <c r="N327" s="28">
        <v>37714</v>
      </c>
      <c r="O327" s="28">
        <v>37684</v>
      </c>
    </row>
    <row r="328" spans="1:15" ht="15" thickBot="1" x14ac:dyDescent="0.4">
      <c r="A328" s="46">
        <v>44254</v>
      </c>
      <c r="B328" s="50" t="s">
        <v>274</v>
      </c>
      <c r="C328" s="23" t="s">
        <v>17</v>
      </c>
      <c r="D328" s="23" t="s">
        <v>67</v>
      </c>
      <c r="E328" s="24" t="s">
        <v>259</v>
      </c>
      <c r="F328" s="24" t="s">
        <v>34</v>
      </c>
      <c r="G328" s="25" t="s">
        <v>253</v>
      </c>
      <c r="H328" s="22">
        <v>2</v>
      </c>
      <c r="I328" s="22">
        <v>0</v>
      </c>
      <c r="J328" s="53" t="s">
        <v>37</v>
      </c>
      <c r="K328" s="26">
        <v>56</v>
      </c>
      <c r="L328" s="22"/>
      <c r="M328" s="23" t="s">
        <v>22</v>
      </c>
      <c r="N328" s="24" t="s">
        <v>162</v>
      </c>
      <c r="O328" s="24" t="s">
        <v>32</v>
      </c>
    </row>
    <row r="329" spans="1:15" ht="15" thickBot="1" x14ac:dyDescent="0.4">
      <c r="A329" s="46">
        <v>44258</v>
      </c>
      <c r="B329" s="50" t="s">
        <v>267</v>
      </c>
      <c r="C329" s="23" t="s">
        <v>134</v>
      </c>
      <c r="D329" s="23" t="s">
        <v>139</v>
      </c>
      <c r="E329" s="24" t="s">
        <v>260</v>
      </c>
      <c r="F329" s="24" t="s">
        <v>19</v>
      </c>
      <c r="G329" s="25" t="s">
        <v>253</v>
      </c>
      <c r="H329" s="22">
        <v>3</v>
      </c>
      <c r="I329" s="22">
        <v>0</v>
      </c>
      <c r="J329" s="53" t="s">
        <v>37</v>
      </c>
      <c r="K329" s="26">
        <v>68</v>
      </c>
      <c r="L329" s="22"/>
      <c r="M329" s="23" t="s">
        <v>22</v>
      </c>
      <c r="N329" s="24" t="s">
        <v>162</v>
      </c>
      <c r="O329" s="28">
        <v>37714</v>
      </c>
    </row>
    <row r="330" spans="1:15" ht="15" thickBot="1" x14ac:dyDescent="0.4">
      <c r="A330" s="46">
        <v>44261</v>
      </c>
      <c r="B330" s="50" t="s">
        <v>267</v>
      </c>
      <c r="C330" s="23" t="s">
        <v>17</v>
      </c>
      <c r="D330" s="23" t="s">
        <v>36</v>
      </c>
      <c r="E330" s="24" t="s">
        <v>259</v>
      </c>
      <c r="F330" s="24" t="s">
        <v>34</v>
      </c>
      <c r="G330" s="25" t="s">
        <v>253</v>
      </c>
      <c r="H330" s="22">
        <v>2</v>
      </c>
      <c r="I330" s="22">
        <v>0</v>
      </c>
      <c r="J330" s="53" t="s">
        <v>99</v>
      </c>
      <c r="K330" s="26">
        <v>63</v>
      </c>
      <c r="L330" s="22"/>
      <c r="M330" s="23" t="s">
        <v>22</v>
      </c>
      <c r="N330" s="24" t="s">
        <v>162</v>
      </c>
      <c r="O330" s="28">
        <v>37350</v>
      </c>
    </row>
    <row r="331" spans="1:15" ht="15" thickBot="1" x14ac:dyDescent="0.4">
      <c r="A331" s="46">
        <v>44265</v>
      </c>
      <c r="B331" s="50" t="s">
        <v>267</v>
      </c>
      <c r="C331" s="23" t="s">
        <v>129</v>
      </c>
      <c r="D331" s="23" t="s">
        <v>137</v>
      </c>
      <c r="E331" s="24" t="s">
        <v>260</v>
      </c>
      <c r="F331" s="24" t="s">
        <v>34</v>
      </c>
      <c r="G331" s="30" t="s">
        <v>257</v>
      </c>
      <c r="H331" s="22">
        <v>1</v>
      </c>
      <c r="I331" s="22">
        <v>1</v>
      </c>
      <c r="J331" s="53" t="s">
        <v>150</v>
      </c>
      <c r="K331" s="26">
        <v>72</v>
      </c>
      <c r="L331" s="22"/>
      <c r="M331" s="23" t="s">
        <v>22</v>
      </c>
      <c r="N331" s="24" t="s">
        <v>86</v>
      </c>
      <c r="O331" s="28">
        <v>37714</v>
      </c>
    </row>
    <row r="332" spans="1:15" ht="15" thickBot="1" x14ac:dyDescent="0.4">
      <c r="A332" s="46">
        <v>44270</v>
      </c>
      <c r="B332" s="50" t="s">
        <v>267</v>
      </c>
      <c r="C332" s="23" t="s">
        <v>17</v>
      </c>
      <c r="D332" s="23" t="s">
        <v>90</v>
      </c>
      <c r="E332" s="24" t="s">
        <v>256</v>
      </c>
      <c r="F332" s="24" t="s">
        <v>19</v>
      </c>
      <c r="G332" s="25" t="s">
        <v>253</v>
      </c>
      <c r="H332" s="22">
        <v>4</v>
      </c>
      <c r="I332" s="22">
        <v>1</v>
      </c>
      <c r="J332" s="53" t="s">
        <v>79</v>
      </c>
      <c r="K332" s="26">
        <v>69</v>
      </c>
      <c r="L332" s="22"/>
      <c r="M332" s="23" t="s">
        <v>22</v>
      </c>
      <c r="N332" s="28">
        <v>37684</v>
      </c>
      <c r="O332" s="28">
        <v>37379</v>
      </c>
    </row>
    <row r="333" spans="1:15" ht="15" thickBot="1" x14ac:dyDescent="0.4">
      <c r="A333" s="46">
        <v>44276</v>
      </c>
      <c r="B333" s="50" t="s">
        <v>267</v>
      </c>
      <c r="C333" s="23" t="s">
        <v>17</v>
      </c>
      <c r="D333" s="23" t="s">
        <v>38</v>
      </c>
      <c r="E333" s="24" t="s">
        <v>258</v>
      </c>
      <c r="F333" s="24" t="s">
        <v>34</v>
      </c>
      <c r="G333" s="25" t="s">
        <v>253</v>
      </c>
      <c r="H333" s="22">
        <v>6</v>
      </c>
      <c r="I333" s="22">
        <v>1</v>
      </c>
      <c r="J333" s="53" t="s">
        <v>45</v>
      </c>
      <c r="K333" s="26">
        <v>69</v>
      </c>
      <c r="L333" s="22"/>
      <c r="M333" s="23" t="s">
        <v>22</v>
      </c>
      <c r="N333" s="28">
        <v>37684</v>
      </c>
      <c r="O333" s="28">
        <v>37684</v>
      </c>
    </row>
    <row r="334" spans="1:15" ht="15" thickBot="1" x14ac:dyDescent="0.4">
      <c r="A334" s="46">
        <v>44291</v>
      </c>
      <c r="B334" s="50">
        <v>0.875</v>
      </c>
      <c r="C334" s="23" t="s">
        <v>17</v>
      </c>
      <c r="D334" s="23" t="s">
        <v>92</v>
      </c>
      <c r="E334" s="24" t="s">
        <v>256</v>
      </c>
      <c r="F334" s="24" t="s">
        <v>19</v>
      </c>
      <c r="G334" s="25" t="s">
        <v>253</v>
      </c>
      <c r="H334" s="22">
        <v>1</v>
      </c>
      <c r="I334" s="22">
        <v>0</v>
      </c>
      <c r="J334" s="53" t="s">
        <v>76</v>
      </c>
      <c r="K334" s="26">
        <v>68</v>
      </c>
      <c r="L334" s="22"/>
      <c r="M334" s="23" t="s">
        <v>22</v>
      </c>
      <c r="N334" s="28">
        <v>37684</v>
      </c>
      <c r="O334" s="28">
        <v>37320</v>
      </c>
    </row>
    <row r="335" spans="1:15" ht="15" thickBot="1" x14ac:dyDescent="0.4">
      <c r="A335" s="46">
        <v>44296</v>
      </c>
      <c r="B335" s="50">
        <v>0.875</v>
      </c>
      <c r="C335" s="23" t="s">
        <v>17</v>
      </c>
      <c r="D335" s="23" t="s">
        <v>40</v>
      </c>
      <c r="E335" s="24" t="s">
        <v>259</v>
      </c>
      <c r="F335" s="24" t="s">
        <v>34</v>
      </c>
      <c r="G335" s="29" t="s">
        <v>255</v>
      </c>
      <c r="H335" s="22">
        <v>1</v>
      </c>
      <c r="I335" s="22">
        <v>2</v>
      </c>
      <c r="J335" s="53" t="s">
        <v>57</v>
      </c>
      <c r="K335" s="26">
        <v>69</v>
      </c>
      <c r="L335" s="22"/>
      <c r="M335" s="23" t="s">
        <v>22</v>
      </c>
      <c r="N335" s="28">
        <v>37684</v>
      </c>
      <c r="O335" s="24" t="s">
        <v>54</v>
      </c>
    </row>
    <row r="336" spans="1:15" ht="15" thickBot="1" x14ac:dyDescent="0.4">
      <c r="A336" s="46">
        <v>44303</v>
      </c>
      <c r="B336" s="50">
        <v>0.89583333333333337</v>
      </c>
      <c r="C336" s="23" t="s">
        <v>134</v>
      </c>
      <c r="D336" s="23" t="s">
        <v>144</v>
      </c>
      <c r="E336" s="24" t="s">
        <v>259</v>
      </c>
      <c r="F336" s="24" t="s">
        <v>152</v>
      </c>
      <c r="G336" s="25" t="s">
        <v>253</v>
      </c>
      <c r="H336" s="22">
        <v>4</v>
      </c>
      <c r="I336" s="22">
        <v>0</v>
      </c>
      <c r="J336" s="53" t="s">
        <v>50</v>
      </c>
      <c r="K336" s="26">
        <v>77</v>
      </c>
      <c r="L336" s="22"/>
      <c r="M336" s="23" t="s">
        <v>22</v>
      </c>
      <c r="N336" s="24" t="s">
        <v>162</v>
      </c>
      <c r="O336" s="28">
        <v>37350</v>
      </c>
    </row>
    <row r="337" spans="1:15" ht="15" thickBot="1" x14ac:dyDescent="0.4">
      <c r="A337" s="46">
        <v>44308</v>
      </c>
      <c r="B337" s="50">
        <v>0.91666666666666663</v>
      </c>
      <c r="C337" s="23" t="s">
        <v>17</v>
      </c>
      <c r="D337" s="23" t="s">
        <v>69</v>
      </c>
      <c r="E337" s="24" t="s">
        <v>273</v>
      </c>
      <c r="F337" s="24" t="s">
        <v>19</v>
      </c>
      <c r="G337" s="25" t="s">
        <v>253</v>
      </c>
      <c r="H337" s="22">
        <v>5</v>
      </c>
      <c r="I337" s="22">
        <v>2</v>
      </c>
      <c r="J337" s="53" t="s">
        <v>89</v>
      </c>
      <c r="K337" s="26">
        <v>81</v>
      </c>
      <c r="L337" s="22"/>
      <c r="M337" s="23" t="s">
        <v>22</v>
      </c>
      <c r="N337" s="28">
        <v>37320</v>
      </c>
      <c r="O337" s="28">
        <v>37714</v>
      </c>
    </row>
    <row r="338" spans="1:15" ht="15" thickBot="1" x14ac:dyDescent="0.4">
      <c r="A338" s="46">
        <v>44311</v>
      </c>
      <c r="B338" s="50">
        <v>0.67708333333333337</v>
      </c>
      <c r="C338" s="23" t="s">
        <v>17</v>
      </c>
      <c r="D338" s="23" t="s">
        <v>43</v>
      </c>
      <c r="E338" s="24" t="s">
        <v>258</v>
      </c>
      <c r="F338" s="24" t="s">
        <v>34</v>
      </c>
      <c r="G338" s="25" t="s">
        <v>253</v>
      </c>
      <c r="H338" s="22">
        <v>2</v>
      </c>
      <c r="I338" s="22">
        <v>1</v>
      </c>
      <c r="J338" s="53" t="s">
        <v>42</v>
      </c>
      <c r="K338" s="26">
        <v>56</v>
      </c>
      <c r="L338" s="22"/>
      <c r="M338" s="23" t="s">
        <v>22</v>
      </c>
      <c r="N338" s="24" t="s">
        <v>162</v>
      </c>
      <c r="O338" s="28">
        <v>37350</v>
      </c>
    </row>
    <row r="339" spans="1:15" ht="15" thickBot="1" x14ac:dyDescent="0.4">
      <c r="A339" s="46">
        <v>44315</v>
      </c>
      <c r="B339" s="50">
        <v>0.79166666666666663</v>
      </c>
      <c r="C339" s="23" t="s">
        <v>17</v>
      </c>
      <c r="D339" s="23" t="s">
        <v>93</v>
      </c>
      <c r="E339" s="24" t="s">
        <v>273</v>
      </c>
      <c r="F339" s="24" t="s">
        <v>19</v>
      </c>
      <c r="G339" s="29" t="s">
        <v>255</v>
      </c>
      <c r="H339" s="22">
        <v>1</v>
      </c>
      <c r="I339" s="22">
        <v>2</v>
      </c>
      <c r="J339" s="53" t="s">
        <v>31</v>
      </c>
      <c r="K339" s="26">
        <v>82</v>
      </c>
      <c r="L339" s="22"/>
      <c r="M339" s="23" t="s">
        <v>22</v>
      </c>
      <c r="N339" s="24" t="s">
        <v>162</v>
      </c>
      <c r="O339" s="28">
        <v>37684</v>
      </c>
    </row>
    <row r="340" spans="1:15" ht="15" thickBot="1" x14ac:dyDescent="0.4">
      <c r="A340" s="46">
        <v>44318</v>
      </c>
      <c r="B340" s="50">
        <v>0.875</v>
      </c>
      <c r="C340" s="23" t="s">
        <v>17</v>
      </c>
      <c r="D340" s="23" t="s">
        <v>105</v>
      </c>
      <c r="E340" s="24" t="s">
        <v>258</v>
      </c>
      <c r="F340" s="24" t="s">
        <v>34</v>
      </c>
      <c r="G340" s="25" t="s">
        <v>253</v>
      </c>
      <c r="H340" s="22">
        <v>3</v>
      </c>
      <c r="I340" s="22">
        <v>2</v>
      </c>
      <c r="J340" s="53" t="s">
        <v>83</v>
      </c>
      <c r="K340" s="26">
        <v>68</v>
      </c>
      <c r="L340" s="22"/>
      <c r="M340" s="23" t="s">
        <v>22</v>
      </c>
      <c r="N340" s="24" t="s">
        <v>162</v>
      </c>
      <c r="O340" s="28">
        <v>37379</v>
      </c>
    </row>
    <row r="341" spans="1:15" ht="15" thickBot="1" x14ac:dyDescent="0.4">
      <c r="A341" s="46">
        <v>44324</v>
      </c>
      <c r="B341" s="50">
        <v>0.67708333333333337</v>
      </c>
      <c r="C341" s="23" t="s">
        <v>17</v>
      </c>
      <c r="D341" s="23" t="s">
        <v>71</v>
      </c>
      <c r="E341" s="24" t="s">
        <v>259</v>
      </c>
      <c r="F341" s="24" t="s">
        <v>19</v>
      </c>
      <c r="G341" s="30" t="s">
        <v>257</v>
      </c>
      <c r="H341" s="22">
        <v>0</v>
      </c>
      <c r="I341" s="22">
        <v>0</v>
      </c>
      <c r="J341" s="53" t="s">
        <v>66</v>
      </c>
      <c r="K341" s="26">
        <v>59</v>
      </c>
      <c r="L341" s="22"/>
      <c r="M341" s="23" t="s">
        <v>22</v>
      </c>
      <c r="N341" s="24" t="s">
        <v>162</v>
      </c>
      <c r="O341" s="24" t="s">
        <v>162</v>
      </c>
    </row>
    <row r="342" spans="1:15" ht="15" thickBot="1" x14ac:dyDescent="0.4">
      <c r="A342" s="46">
        <v>44327</v>
      </c>
      <c r="B342" s="50">
        <v>0.91666666666666663</v>
      </c>
      <c r="C342" s="23" t="s">
        <v>17</v>
      </c>
      <c r="D342" s="23" t="s">
        <v>115</v>
      </c>
      <c r="E342" s="24" t="s">
        <v>252</v>
      </c>
      <c r="F342" s="24" t="s">
        <v>34</v>
      </c>
      <c r="G342" s="30" t="s">
        <v>257</v>
      </c>
      <c r="H342" s="22">
        <v>3</v>
      </c>
      <c r="I342" s="22">
        <v>3</v>
      </c>
      <c r="J342" s="53" t="s">
        <v>21</v>
      </c>
      <c r="K342" s="26">
        <v>61</v>
      </c>
      <c r="L342" s="22"/>
      <c r="M342" s="23" t="s">
        <v>22</v>
      </c>
      <c r="N342" s="24" t="s">
        <v>162</v>
      </c>
      <c r="O342" s="28">
        <v>37350</v>
      </c>
    </row>
    <row r="343" spans="1:15" ht="15" thickBot="1" x14ac:dyDescent="0.4">
      <c r="A343" s="46">
        <v>44332</v>
      </c>
      <c r="B343" s="50">
        <v>0.77083333333333337</v>
      </c>
      <c r="C343" s="23" t="s">
        <v>17</v>
      </c>
      <c r="D343" s="23" t="s">
        <v>94</v>
      </c>
      <c r="E343" s="24" t="s">
        <v>258</v>
      </c>
      <c r="F343" s="24" t="s">
        <v>19</v>
      </c>
      <c r="G343" s="29" t="s">
        <v>255</v>
      </c>
      <c r="H343" s="22">
        <v>1</v>
      </c>
      <c r="I343" s="22">
        <v>2</v>
      </c>
      <c r="J343" s="53" t="s">
        <v>68</v>
      </c>
      <c r="K343" s="26">
        <v>64</v>
      </c>
      <c r="L343" s="22"/>
      <c r="M343" s="23" t="s">
        <v>22</v>
      </c>
      <c r="N343" s="24" t="s">
        <v>162</v>
      </c>
      <c r="O343" s="28">
        <v>37350</v>
      </c>
    </row>
    <row r="344" spans="1:15" x14ac:dyDescent="0.35">
      <c r="A344" s="47">
        <v>44338</v>
      </c>
      <c r="B344" s="52">
        <v>0.75</v>
      </c>
      <c r="C344" s="40" t="s">
        <v>17</v>
      </c>
      <c r="D344" s="40" t="s">
        <v>95</v>
      </c>
      <c r="E344" s="41" t="s">
        <v>259</v>
      </c>
      <c r="F344" s="41" t="s">
        <v>34</v>
      </c>
      <c r="G344" s="42" t="s">
        <v>253</v>
      </c>
      <c r="H344" s="43">
        <v>1</v>
      </c>
      <c r="I344" s="43">
        <v>0</v>
      </c>
      <c r="J344" s="55" t="s">
        <v>39</v>
      </c>
      <c r="K344" s="44">
        <v>67</v>
      </c>
      <c r="L344" s="43"/>
      <c r="M344" s="40" t="s">
        <v>104</v>
      </c>
      <c r="N344" s="48">
        <v>37684</v>
      </c>
      <c r="O344" s="48">
        <v>37350</v>
      </c>
    </row>
    <row r="345" spans="1:15" ht="15" thickBot="1" x14ac:dyDescent="0.4">
      <c r="A345" s="46">
        <v>44423</v>
      </c>
      <c r="B345" s="50">
        <v>0.83333333333333337</v>
      </c>
      <c r="C345" s="23" t="s">
        <v>17</v>
      </c>
      <c r="D345" s="23" t="s">
        <v>47</v>
      </c>
      <c r="E345" s="24" t="s">
        <v>258</v>
      </c>
      <c r="F345" s="24" t="s">
        <v>19</v>
      </c>
      <c r="G345" s="25" t="s">
        <v>253</v>
      </c>
      <c r="H345" s="22">
        <v>4</v>
      </c>
      <c r="I345" s="22">
        <v>2</v>
      </c>
      <c r="J345" s="53" t="s">
        <v>45</v>
      </c>
      <c r="K345" s="26">
        <v>62</v>
      </c>
      <c r="L345" s="27">
        <v>20384</v>
      </c>
      <c r="M345" s="23" t="s">
        <v>104</v>
      </c>
      <c r="N345" s="28">
        <v>37714</v>
      </c>
      <c r="O345" s="24" t="s">
        <v>32</v>
      </c>
    </row>
    <row r="346" spans="1:15" ht="15" thickBot="1" x14ac:dyDescent="0.4">
      <c r="A346" s="46">
        <v>44429</v>
      </c>
      <c r="B346" s="50">
        <v>0.91666666666666663</v>
      </c>
      <c r="C346" s="23" t="s">
        <v>17</v>
      </c>
      <c r="D346" s="23" t="s">
        <v>49</v>
      </c>
      <c r="E346" s="24" t="s">
        <v>259</v>
      </c>
      <c r="F346" s="24" t="s">
        <v>34</v>
      </c>
      <c r="G346" s="30" t="s">
        <v>257</v>
      </c>
      <c r="H346" s="22">
        <v>1</v>
      </c>
      <c r="I346" s="22">
        <v>1</v>
      </c>
      <c r="J346" s="53" t="s">
        <v>50</v>
      </c>
      <c r="K346" s="26">
        <v>67</v>
      </c>
      <c r="L346" s="27">
        <v>9394</v>
      </c>
      <c r="M346" s="23" t="s">
        <v>104</v>
      </c>
      <c r="N346" s="28">
        <v>37714</v>
      </c>
      <c r="O346" s="28">
        <v>37350</v>
      </c>
    </row>
    <row r="347" spans="1:15" ht="15" thickBot="1" x14ac:dyDescent="0.4">
      <c r="A347" s="46">
        <v>44437</v>
      </c>
      <c r="B347" s="50">
        <v>0.70833333333333337</v>
      </c>
      <c r="C347" s="23" t="s">
        <v>17</v>
      </c>
      <c r="D347" s="23" t="s">
        <v>78</v>
      </c>
      <c r="E347" s="24" t="s">
        <v>258</v>
      </c>
      <c r="F347" s="24" t="s">
        <v>19</v>
      </c>
      <c r="G347" s="25" t="s">
        <v>253</v>
      </c>
      <c r="H347" s="22">
        <v>2</v>
      </c>
      <c r="I347" s="22">
        <v>1</v>
      </c>
      <c r="J347" s="53" t="s">
        <v>89</v>
      </c>
      <c r="K347" s="26">
        <v>67</v>
      </c>
      <c r="L347" s="27">
        <v>26543</v>
      </c>
      <c r="M347" s="23" t="s">
        <v>104</v>
      </c>
      <c r="N347" s="28">
        <v>37714</v>
      </c>
      <c r="O347" s="28">
        <v>37350</v>
      </c>
    </row>
    <row r="348" spans="1:15" ht="15" thickBot="1" x14ac:dyDescent="0.4">
      <c r="A348" s="46">
        <v>44453</v>
      </c>
      <c r="B348" s="50">
        <v>0.875</v>
      </c>
      <c r="C348" s="23" t="s">
        <v>129</v>
      </c>
      <c r="D348" s="23" t="s">
        <v>130</v>
      </c>
      <c r="E348" s="24" t="s">
        <v>252</v>
      </c>
      <c r="F348" s="24" t="s">
        <v>19</v>
      </c>
      <c r="G348" s="29" t="s">
        <v>255</v>
      </c>
      <c r="H348" s="22">
        <v>0</v>
      </c>
      <c r="I348" s="22">
        <v>3</v>
      </c>
      <c r="J348" s="53" t="s">
        <v>173</v>
      </c>
      <c r="K348" s="26">
        <v>48</v>
      </c>
      <c r="L348" s="27">
        <v>39737</v>
      </c>
      <c r="M348" s="23" t="s">
        <v>104</v>
      </c>
      <c r="N348" s="28">
        <v>37320</v>
      </c>
      <c r="O348" s="24" t="s">
        <v>54</v>
      </c>
    </row>
    <row r="349" spans="1:15" ht="15" thickBot="1" x14ac:dyDescent="0.4">
      <c r="A349" s="46">
        <v>44459</v>
      </c>
      <c r="B349" s="50">
        <v>0.875</v>
      </c>
      <c r="C349" s="23" t="s">
        <v>17</v>
      </c>
      <c r="D349" s="23" t="s">
        <v>80</v>
      </c>
      <c r="E349" s="24" t="s">
        <v>256</v>
      </c>
      <c r="F349" s="24" t="s">
        <v>19</v>
      </c>
      <c r="G349" s="30" t="s">
        <v>257</v>
      </c>
      <c r="H349" s="22">
        <v>1</v>
      </c>
      <c r="I349" s="22">
        <v>1</v>
      </c>
      <c r="J349" s="53" t="s">
        <v>31</v>
      </c>
      <c r="K349" s="26">
        <v>77</v>
      </c>
      <c r="L349" s="27">
        <v>27097</v>
      </c>
      <c r="M349" s="23" t="s">
        <v>104</v>
      </c>
      <c r="N349" s="28">
        <v>37714</v>
      </c>
      <c r="O349" s="24" t="s">
        <v>54</v>
      </c>
    </row>
    <row r="350" spans="1:15" ht="15" thickBot="1" x14ac:dyDescent="0.4">
      <c r="A350" s="46">
        <v>44462</v>
      </c>
      <c r="B350" s="50">
        <v>0.91666666666666663</v>
      </c>
      <c r="C350" s="23" t="s">
        <v>17</v>
      </c>
      <c r="D350" s="23" t="s">
        <v>25</v>
      </c>
      <c r="E350" s="24" t="s">
        <v>273</v>
      </c>
      <c r="F350" s="24" t="s">
        <v>34</v>
      </c>
      <c r="G350" s="30" t="s">
        <v>257</v>
      </c>
      <c r="H350" s="22">
        <v>0</v>
      </c>
      <c r="I350" s="22">
        <v>0</v>
      </c>
      <c r="J350" s="53" t="s">
        <v>100</v>
      </c>
      <c r="K350" s="26">
        <v>68</v>
      </c>
      <c r="L350" s="27">
        <v>12180</v>
      </c>
      <c r="M350" s="23" t="s">
        <v>104</v>
      </c>
      <c r="N350" s="28">
        <v>37714</v>
      </c>
      <c r="O350" s="28">
        <v>37350</v>
      </c>
    </row>
    <row r="351" spans="1:15" ht="15" thickBot="1" x14ac:dyDescent="0.4">
      <c r="A351" s="46">
        <v>44465</v>
      </c>
      <c r="B351" s="50">
        <v>0.67708333333333337</v>
      </c>
      <c r="C351" s="23" t="s">
        <v>17</v>
      </c>
      <c r="D351" s="23" t="s">
        <v>103</v>
      </c>
      <c r="E351" s="24" t="s">
        <v>258</v>
      </c>
      <c r="F351" s="24" t="s">
        <v>19</v>
      </c>
      <c r="G351" s="25" t="s">
        <v>253</v>
      </c>
      <c r="H351" s="22">
        <v>3</v>
      </c>
      <c r="I351" s="22">
        <v>0</v>
      </c>
      <c r="J351" s="53" t="s">
        <v>21</v>
      </c>
      <c r="K351" s="26">
        <v>70</v>
      </c>
      <c r="L351" s="27">
        <v>35334</v>
      </c>
      <c r="M351" s="23" t="s">
        <v>104</v>
      </c>
      <c r="N351" s="28">
        <v>37714</v>
      </c>
      <c r="O351" s="28">
        <v>37350</v>
      </c>
    </row>
    <row r="352" spans="1:15" ht="15" thickBot="1" x14ac:dyDescent="0.4">
      <c r="A352" s="46">
        <v>44468</v>
      </c>
      <c r="B352" s="50" t="s">
        <v>266</v>
      </c>
      <c r="C352" s="23" t="s">
        <v>129</v>
      </c>
      <c r="D352" s="23" t="s">
        <v>130</v>
      </c>
      <c r="E352" s="24" t="s">
        <v>260</v>
      </c>
      <c r="F352" s="24" t="s">
        <v>34</v>
      </c>
      <c r="G352" s="29" t="s">
        <v>255</v>
      </c>
      <c r="H352" s="22">
        <v>0</v>
      </c>
      <c r="I352" s="22">
        <v>3</v>
      </c>
      <c r="J352" s="53" t="s">
        <v>172</v>
      </c>
      <c r="K352" s="26">
        <v>60</v>
      </c>
      <c r="L352" s="27">
        <v>29454</v>
      </c>
      <c r="M352" s="23" t="s">
        <v>104</v>
      </c>
      <c r="N352" s="24"/>
      <c r="O352" s="28">
        <v>37684</v>
      </c>
    </row>
    <row r="353" spans="1:15" ht="15" thickBot="1" x14ac:dyDescent="0.4">
      <c r="A353" s="46">
        <v>44471</v>
      </c>
      <c r="B353" s="50">
        <v>0.875</v>
      </c>
      <c r="C353" s="23" t="s">
        <v>17</v>
      </c>
      <c r="D353" s="23" t="s">
        <v>82</v>
      </c>
      <c r="E353" s="24" t="s">
        <v>259</v>
      </c>
      <c r="F353" s="24" t="s">
        <v>34</v>
      </c>
      <c r="G353" s="29" t="s">
        <v>255</v>
      </c>
      <c r="H353" s="22">
        <v>0</v>
      </c>
      <c r="I353" s="22">
        <v>2</v>
      </c>
      <c r="J353" s="53" t="s">
        <v>66</v>
      </c>
      <c r="K353" s="26">
        <v>71</v>
      </c>
      <c r="L353" s="27">
        <v>60594</v>
      </c>
      <c r="M353" s="23" t="s">
        <v>104</v>
      </c>
      <c r="N353" s="24" t="s">
        <v>32</v>
      </c>
      <c r="O353" s="24" t="s">
        <v>162</v>
      </c>
    </row>
    <row r="354" spans="1:15" ht="15" thickBot="1" x14ac:dyDescent="0.4">
      <c r="A354" s="46">
        <v>44486</v>
      </c>
      <c r="B354" s="50">
        <v>0.875</v>
      </c>
      <c r="C354" s="23" t="s">
        <v>17</v>
      </c>
      <c r="D354" s="23" t="s">
        <v>84</v>
      </c>
      <c r="E354" s="24" t="s">
        <v>258</v>
      </c>
      <c r="F354" s="24" t="s">
        <v>19</v>
      </c>
      <c r="G354" s="25" t="s">
        <v>253</v>
      </c>
      <c r="H354" s="22">
        <v>3</v>
      </c>
      <c r="I354" s="22">
        <v>1</v>
      </c>
      <c r="J354" s="53" t="s">
        <v>83</v>
      </c>
      <c r="K354" s="26">
        <v>61</v>
      </c>
      <c r="L354" s="27">
        <v>47317</v>
      </c>
      <c r="M354" s="23" t="s">
        <v>104</v>
      </c>
      <c r="N354" s="28">
        <v>37714</v>
      </c>
      <c r="O354" s="24" t="s">
        <v>54</v>
      </c>
    </row>
    <row r="355" spans="1:15" ht="15" thickBot="1" x14ac:dyDescent="0.4">
      <c r="A355" s="46">
        <v>44489</v>
      </c>
      <c r="B355" s="50">
        <v>0.78125</v>
      </c>
      <c r="C355" s="23" t="s">
        <v>129</v>
      </c>
      <c r="D355" s="23" t="s">
        <v>130</v>
      </c>
      <c r="E355" s="24" t="s">
        <v>260</v>
      </c>
      <c r="F355" s="24" t="s">
        <v>19</v>
      </c>
      <c r="G355" s="25" t="s">
        <v>253</v>
      </c>
      <c r="H355" s="22">
        <v>1</v>
      </c>
      <c r="I355" s="22">
        <v>0</v>
      </c>
      <c r="J355" s="53" t="s">
        <v>171</v>
      </c>
      <c r="K355" s="26">
        <v>62</v>
      </c>
      <c r="L355" s="27">
        <v>45968</v>
      </c>
      <c r="M355" s="23" t="s">
        <v>104</v>
      </c>
      <c r="N355" s="28">
        <v>37714</v>
      </c>
      <c r="O355" s="24" t="s">
        <v>88</v>
      </c>
    </row>
    <row r="356" spans="1:15" ht="15" thickBot="1" x14ac:dyDescent="0.4">
      <c r="A356" s="46">
        <v>44493</v>
      </c>
      <c r="B356" s="50">
        <v>0.67708333333333337</v>
      </c>
      <c r="C356" s="23" t="s">
        <v>17</v>
      </c>
      <c r="D356" s="23" t="s">
        <v>51</v>
      </c>
      <c r="E356" s="24" t="s">
        <v>258</v>
      </c>
      <c r="F356" s="24" t="s">
        <v>19</v>
      </c>
      <c r="G356" s="29" t="s">
        <v>255</v>
      </c>
      <c r="H356" s="22">
        <v>1</v>
      </c>
      <c r="I356" s="22">
        <v>2</v>
      </c>
      <c r="J356" s="53" t="s">
        <v>57</v>
      </c>
      <c r="K356" s="26">
        <v>52</v>
      </c>
      <c r="L356" s="27">
        <v>86422</v>
      </c>
      <c r="M356" s="23" t="s">
        <v>104</v>
      </c>
      <c r="N356" s="28">
        <v>37714</v>
      </c>
      <c r="O356" s="28">
        <v>37714</v>
      </c>
    </row>
    <row r="357" spans="1:15" ht="15" thickBot="1" x14ac:dyDescent="0.4">
      <c r="A357" s="46">
        <v>44496</v>
      </c>
      <c r="B357" s="50">
        <v>0.79166666666666663</v>
      </c>
      <c r="C357" s="23" t="s">
        <v>17</v>
      </c>
      <c r="D357" s="23" t="s">
        <v>53</v>
      </c>
      <c r="E357" s="24" t="s">
        <v>260</v>
      </c>
      <c r="F357" s="24" t="s">
        <v>34</v>
      </c>
      <c r="G357" s="29" t="s">
        <v>255</v>
      </c>
      <c r="H357" s="22">
        <v>0</v>
      </c>
      <c r="I357" s="22">
        <v>1</v>
      </c>
      <c r="J357" s="53" t="s">
        <v>91</v>
      </c>
      <c r="K357" s="26">
        <v>69</v>
      </c>
      <c r="L357" s="27">
        <v>9340</v>
      </c>
      <c r="M357" s="23" t="s">
        <v>104</v>
      </c>
      <c r="N357" s="28">
        <v>37714</v>
      </c>
      <c r="O357" s="24" t="s">
        <v>32</v>
      </c>
    </row>
    <row r="358" spans="1:15" ht="15" thickBot="1" x14ac:dyDescent="0.4">
      <c r="A358" s="46">
        <v>44499</v>
      </c>
      <c r="B358" s="50">
        <v>0.875</v>
      </c>
      <c r="C358" s="23" t="s">
        <v>17</v>
      </c>
      <c r="D358" s="23" t="s">
        <v>85</v>
      </c>
      <c r="E358" s="24" t="s">
        <v>259</v>
      </c>
      <c r="F358" s="24" t="s">
        <v>19</v>
      </c>
      <c r="G358" s="30" t="s">
        <v>257</v>
      </c>
      <c r="H358" s="22">
        <v>1</v>
      </c>
      <c r="I358" s="22">
        <v>1</v>
      </c>
      <c r="J358" s="53" t="s">
        <v>62</v>
      </c>
      <c r="K358" s="26">
        <v>80</v>
      </c>
      <c r="L358" s="27">
        <v>37278</v>
      </c>
      <c r="M358" s="23" t="s">
        <v>104</v>
      </c>
      <c r="N358" s="28">
        <v>37714</v>
      </c>
      <c r="O358" s="28">
        <v>37714</v>
      </c>
    </row>
    <row r="359" spans="1:15" ht="15" thickBot="1" x14ac:dyDescent="0.4">
      <c r="A359" s="46">
        <v>44502</v>
      </c>
      <c r="B359" s="50">
        <v>0.91666666666666663</v>
      </c>
      <c r="C359" s="23" t="s">
        <v>129</v>
      </c>
      <c r="D359" s="23" t="s">
        <v>130</v>
      </c>
      <c r="E359" s="24" t="s">
        <v>252</v>
      </c>
      <c r="F359" s="24" t="s">
        <v>34</v>
      </c>
      <c r="G359" s="25" t="s">
        <v>253</v>
      </c>
      <c r="H359" s="22">
        <v>1</v>
      </c>
      <c r="I359" s="22">
        <v>0</v>
      </c>
      <c r="J359" s="53" t="s">
        <v>171</v>
      </c>
      <c r="K359" s="26">
        <v>66</v>
      </c>
      <c r="L359" s="27">
        <v>31378</v>
      </c>
      <c r="M359" s="23" t="s">
        <v>104</v>
      </c>
      <c r="N359" s="28">
        <v>37714</v>
      </c>
      <c r="O359" s="24" t="s">
        <v>32</v>
      </c>
    </row>
    <row r="360" spans="1:15" ht="15" thickBot="1" x14ac:dyDescent="0.4">
      <c r="A360" s="46">
        <v>44506</v>
      </c>
      <c r="B360" s="50" t="s">
        <v>274</v>
      </c>
      <c r="C360" s="23" t="s">
        <v>17</v>
      </c>
      <c r="D360" s="23" t="s">
        <v>55</v>
      </c>
      <c r="E360" s="24" t="s">
        <v>259</v>
      </c>
      <c r="F360" s="24" t="s">
        <v>34</v>
      </c>
      <c r="G360" s="30" t="s">
        <v>257</v>
      </c>
      <c r="H360" s="22">
        <v>3</v>
      </c>
      <c r="I360" s="22">
        <v>3</v>
      </c>
      <c r="J360" s="53" t="s">
        <v>68</v>
      </c>
      <c r="K360" s="26">
        <v>48</v>
      </c>
      <c r="L360" s="27">
        <v>13146</v>
      </c>
      <c r="M360" s="23" t="s">
        <v>104</v>
      </c>
      <c r="N360" s="28">
        <v>37714</v>
      </c>
      <c r="O360" s="24" t="s">
        <v>107</v>
      </c>
    </row>
    <row r="361" spans="1:15" ht="15" thickBot="1" x14ac:dyDescent="0.4">
      <c r="A361" s="46">
        <v>44520</v>
      </c>
      <c r="B361" s="50" t="s">
        <v>267</v>
      </c>
      <c r="C361" s="23" t="s">
        <v>17</v>
      </c>
      <c r="D361" s="23" t="s">
        <v>56</v>
      </c>
      <c r="E361" s="24" t="s">
        <v>259</v>
      </c>
      <c r="F361" s="24" t="s">
        <v>19</v>
      </c>
      <c r="G361" s="25" t="s">
        <v>253</v>
      </c>
      <c r="H361" s="22">
        <v>1</v>
      </c>
      <c r="I361" s="22">
        <v>0</v>
      </c>
      <c r="J361" s="53" t="s">
        <v>72</v>
      </c>
      <c r="K361" s="26">
        <v>65</v>
      </c>
      <c r="L361" s="27">
        <v>74418</v>
      </c>
      <c r="M361" s="23" t="s">
        <v>104</v>
      </c>
      <c r="N361" s="28">
        <v>37714</v>
      </c>
      <c r="O361" s="24" t="s">
        <v>54</v>
      </c>
    </row>
    <row r="362" spans="1:15" ht="15" thickBot="1" x14ac:dyDescent="0.4">
      <c r="A362" s="46">
        <v>44523</v>
      </c>
      <c r="B362" s="50" t="s">
        <v>267</v>
      </c>
      <c r="C362" s="23" t="s">
        <v>129</v>
      </c>
      <c r="D362" s="23" t="s">
        <v>130</v>
      </c>
      <c r="E362" s="24" t="s">
        <v>252</v>
      </c>
      <c r="F362" s="24" t="s">
        <v>19</v>
      </c>
      <c r="G362" s="30" t="s">
        <v>257</v>
      </c>
      <c r="H362" s="22">
        <v>0</v>
      </c>
      <c r="I362" s="22">
        <v>0</v>
      </c>
      <c r="J362" s="53" t="s">
        <v>172</v>
      </c>
      <c r="K362" s="26">
        <v>65</v>
      </c>
      <c r="L362" s="27">
        <v>49572</v>
      </c>
      <c r="M362" s="23" t="s">
        <v>104</v>
      </c>
      <c r="N362" s="28">
        <v>37714</v>
      </c>
      <c r="O362" s="28">
        <v>37684</v>
      </c>
    </row>
    <row r="363" spans="1:15" ht="15" thickBot="1" x14ac:dyDescent="0.4">
      <c r="A363" s="46">
        <v>44527</v>
      </c>
      <c r="B363" s="50" t="s">
        <v>267</v>
      </c>
      <c r="C363" s="23" t="s">
        <v>17</v>
      </c>
      <c r="D363" s="23" t="s">
        <v>87</v>
      </c>
      <c r="E363" s="24" t="s">
        <v>259</v>
      </c>
      <c r="F363" s="24" t="s">
        <v>34</v>
      </c>
      <c r="G363" s="25" t="s">
        <v>253</v>
      </c>
      <c r="H363" s="22">
        <v>3</v>
      </c>
      <c r="I363" s="22">
        <v>1</v>
      </c>
      <c r="J363" s="53" t="s">
        <v>42</v>
      </c>
      <c r="K363" s="26">
        <v>50</v>
      </c>
      <c r="L363" s="27">
        <v>19050</v>
      </c>
      <c r="M363" s="23" t="s">
        <v>104</v>
      </c>
      <c r="N363" s="28">
        <v>37714</v>
      </c>
      <c r="O363" s="28">
        <v>37350</v>
      </c>
    </row>
    <row r="364" spans="1:15" ht="15" thickBot="1" x14ac:dyDescent="0.4">
      <c r="A364" s="46">
        <v>44534</v>
      </c>
      <c r="B364" s="50" t="s">
        <v>274</v>
      </c>
      <c r="C364" s="23" t="s">
        <v>17</v>
      </c>
      <c r="D364" s="23" t="s">
        <v>33</v>
      </c>
      <c r="E364" s="24" t="s">
        <v>259</v>
      </c>
      <c r="F364" s="24" t="s">
        <v>19</v>
      </c>
      <c r="G364" s="29" t="s">
        <v>255</v>
      </c>
      <c r="H364" s="22">
        <v>0</v>
      </c>
      <c r="I364" s="22">
        <v>1</v>
      </c>
      <c r="J364" s="53" t="s">
        <v>28</v>
      </c>
      <c r="K364" s="26">
        <v>63</v>
      </c>
      <c r="L364" s="27">
        <v>66529</v>
      </c>
      <c r="M364" s="23" t="s">
        <v>104</v>
      </c>
      <c r="N364" s="28">
        <v>37714</v>
      </c>
      <c r="O364" s="24" t="s">
        <v>32</v>
      </c>
    </row>
    <row r="365" spans="1:15" ht="15" thickBot="1" x14ac:dyDescent="0.4">
      <c r="A365" s="46">
        <v>44538</v>
      </c>
      <c r="B365" s="50" t="s">
        <v>267</v>
      </c>
      <c r="C365" s="23" t="s">
        <v>129</v>
      </c>
      <c r="D365" s="23" t="s">
        <v>130</v>
      </c>
      <c r="E365" s="24" t="s">
        <v>260</v>
      </c>
      <c r="F365" s="24" t="s">
        <v>34</v>
      </c>
      <c r="G365" s="29" t="s">
        <v>255</v>
      </c>
      <c r="H365" s="22">
        <v>0</v>
      </c>
      <c r="I365" s="22">
        <v>3</v>
      </c>
      <c r="J365" s="53" t="s">
        <v>173</v>
      </c>
      <c r="K365" s="26">
        <v>48</v>
      </c>
      <c r="L365" s="22"/>
      <c r="M365" s="23" t="s">
        <v>104</v>
      </c>
      <c r="N365" s="28">
        <v>37714</v>
      </c>
      <c r="O365" s="28">
        <v>36986</v>
      </c>
    </row>
    <row r="366" spans="1:15" ht="15" thickBot="1" x14ac:dyDescent="0.4">
      <c r="A366" s="46">
        <v>44542</v>
      </c>
      <c r="B366" s="50" t="s">
        <v>274</v>
      </c>
      <c r="C366" s="23" t="s">
        <v>17</v>
      </c>
      <c r="D366" s="23" t="s">
        <v>27</v>
      </c>
      <c r="E366" s="24" t="s">
        <v>258</v>
      </c>
      <c r="F366" s="24" t="s">
        <v>34</v>
      </c>
      <c r="G366" s="30" t="s">
        <v>257</v>
      </c>
      <c r="H366" s="22">
        <v>2</v>
      </c>
      <c r="I366" s="22">
        <v>2</v>
      </c>
      <c r="J366" s="53" t="s">
        <v>99</v>
      </c>
      <c r="K366" s="26">
        <v>62</v>
      </c>
      <c r="L366" s="27">
        <v>21427</v>
      </c>
      <c r="M366" s="23" t="s">
        <v>104</v>
      </c>
      <c r="N366" s="24" t="s">
        <v>190</v>
      </c>
      <c r="O366" s="24" t="s">
        <v>54</v>
      </c>
    </row>
    <row r="367" spans="1:15" ht="15" thickBot="1" x14ac:dyDescent="0.4">
      <c r="A367" s="46">
        <v>44548</v>
      </c>
      <c r="B367" s="50" t="s">
        <v>270</v>
      </c>
      <c r="C367" s="23" t="s">
        <v>17</v>
      </c>
      <c r="D367" s="23" t="s">
        <v>58</v>
      </c>
      <c r="E367" s="24" t="s">
        <v>259</v>
      </c>
      <c r="F367" s="24" t="s">
        <v>19</v>
      </c>
      <c r="G367" s="25" t="s">
        <v>253</v>
      </c>
      <c r="H367" s="22">
        <v>3</v>
      </c>
      <c r="I367" s="22">
        <v>2</v>
      </c>
      <c r="J367" s="53" t="s">
        <v>101</v>
      </c>
      <c r="K367" s="26">
        <v>74</v>
      </c>
      <c r="L367" s="27">
        <v>41664</v>
      </c>
      <c r="M367" s="23" t="s">
        <v>104</v>
      </c>
      <c r="N367" s="24" t="s">
        <v>279</v>
      </c>
      <c r="O367" s="28">
        <v>37350</v>
      </c>
    </row>
    <row r="368" spans="1:15" ht="15" thickBot="1" x14ac:dyDescent="0.4">
      <c r="A368" s="46">
        <v>44551</v>
      </c>
      <c r="B368" s="50" t="s">
        <v>268</v>
      </c>
      <c r="C368" s="23" t="s">
        <v>17</v>
      </c>
      <c r="D368" s="23" t="s">
        <v>18</v>
      </c>
      <c r="E368" s="24" t="s">
        <v>252</v>
      </c>
      <c r="F368" s="24" t="s">
        <v>34</v>
      </c>
      <c r="G368" s="30" t="s">
        <v>257</v>
      </c>
      <c r="H368" s="22">
        <v>1</v>
      </c>
      <c r="I368" s="22">
        <v>1</v>
      </c>
      <c r="J368" s="53" t="s">
        <v>37</v>
      </c>
      <c r="K368" s="26">
        <v>59</v>
      </c>
      <c r="L368" s="27">
        <v>31358</v>
      </c>
      <c r="M368" s="23" t="s">
        <v>104</v>
      </c>
      <c r="N368" s="28">
        <v>37714</v>
      </c>
      <c r="O368" s="28">
        <v>37714</v>
      </c>
    </row>
    <row r="369" spans="1:15" ht="15" thickBot="1" x14ac:dyDescent="0.4">
      <c r="A369" s="46">
        <v>44563</v>
      </c>
      <c r="B369" s="50" t="s">
        <v>267</v>
      </c>
      <c r="C369" s="23" t="s">
        <v>17</v>
      </c>
      <c r="D369" s="23" t="s">
        <v>30</v>
      </c>
      <c r="E369" s="24" t="s">
        <v>258</v>
      </c>
      <c r="F369" s="24" t="s">
        <v>34</v>
      </c>
      <c r="G369" s="25" t="s">
        <v>253</v>
      </c>
      <c r="H369" s="22">
        <v>1</v>
      </c>
      <c r="I369" s="22">
        <v>0</v>
      </c>
      <c r="J369" s="53" t="s">
        <v>97</v>
      </c>
      <c r="K369" s="26">
        <v>65</v>
      </c>
      <c r="L369" s="27">
        <v>14654</v>
      </c>
      <c r="M369" s="23" t="s">
        <v>116</v>
      </c>
      <c r="N369" s="28">
        <v>37714</v>
      </c>
      <c r="O369" s="24" t="s">
        <v>32</v>
      </c>
    </row>
    <row r="370" spans="1:15" ht="15" thickBot="1" x14ac:dyDescent="0.4">
      <c r="A370" s="46">
        <v>44566</v>
      </c>
      <c r="B370" s="50" t="s">
        <v>278</v>
      </c>
      <c r="C370" s="23" t="s">
        <v>134</v>
      </c>
      <c r="D370" s="23" t="s">
        <v>135</v>
      </c>
      <c r="E370" s="24" t="s">
        <v>260</v>
      </c>
      <c r="F370" s="24" t="s">
        <v>34</v>
      </c>
      <c r="G370" s="25" t="s">
        <v>253</v>
      </c>
      <c r="H370" s="22">
        <v>2</v>
      </c>
      <c r="I370" s="22">
        <v>1</v>
      </c>
      <c r="J370" s="53" t="s">
        <v>191</v>
      </c>
      <c r="K370" s="26">
        <v>81</v>
      </c>
      <c r="L370" s="27">
        <v>10000</v>
      </c>
      <c r="M370" s="23" t="s">
        <v>104</v>
      </c>
      <c r="N370" s="24" t="s">
        <v>162</v>
      </c>
      <c r="O370" s="28">
        <v>37350</v>
      </c>
    </row>
    <row r="371" spans="1:15" ht="15" thickBot="1" x14ac:dyDescent="0.4">
      <c r="A371" s="46">
        <v>44569</v>
      </c>
      <c r="B371" s="50" t="s">
        <v>270</v>
      </c>
      <c r="C371" s="23" t="s">
        <v>17</v>
      </c>
      <c r="D371" s="23" t="s">
        <v>59</v>
      </c>
      <c r="E371" s="24" t="s">
        <v>259</v>
      </c>
      <c r="F371" s="24" t="s">
        <v>34</v>
      </c>
      <c r="G371" s="30" t="s">
        <v>257</v>
      </c>
      <c r="H371" s="22">
        <v>1</v>
      </c>
      <c r="I371" s="22">
        <v>1</v>
      </c>
      <c r="J371" s="53" t="s">
        <v>31</v>
      </c>
      <c r="K371" s="26">
        <v>65</v>
      </c>
      <c r="L371" s="27">
        <v>14442</v>
      </c>
      <c r="M371" s="23" t="s">
        <v>104</v>
      </c>
      <c r="N371" s="28">
        <v>37714</v>
      </c>
      <c r="O371" s="28">
        <v>37350</v>
      </c>
    </row>
    <row r="372" spans="1:15" ht="15" thickBot="1" x14ac:dyDescent="0.4">
      <c r="A372" s="46">
        <v>44573</v>
      </c>
      <c r="B372" s="50" t="s">
        <v>289</v>
      </c>
      <c r="C372" s="23" t="s">
        <v>128</v>
      </c>
      <c r="D372" s="23" t="s">
        <v>139</v>
      </c>
      <c r="E372" s="24" t="s">
        <v>260</v>
      </c>
      <c r="F372" s="24" t="s">
        <v>19</v>
      </c>
      <c r="G372" s="29" t="s">
        <v>255</v>
      </c>
      <c r="H372" s="22">
        <v>2</v>
      </c>
      <c r="I372" s="22">
        <v>3</v>
      </c>
      <c r="J372" s="53" t="s">
        <v>57</v>
      </c>
      <c r="K372" s="26">
        <v>53</v>
      </c>
      <c r="L372" s="22"/>
      <c r="M372" s="23" t="s">
        <v>104</v>
      </c>
      <c r="N372" s="28">
        <v>37714</v>
      </c>
      <c r="O372" s="28">
        <v>37714</v>
      </c>
    </row>
    <row r="373" spans="1:15" ht="15" thickBot="1" x14ac:dyDescent="0.4">
      <c r="A373" s="46">
        <v>44581</v>
      </c>
      <c r="B373" s="50" t="s">
        <v>268</v>
      </c>
      <c r="C373" s="23" t="s">
        <v>134</v>
      </c>
      <c r="D373" s="23" t="s">
        <v>137</v>
      </c>
      <c r="E373" s="24" t="s">
        <v>273</v>
      </c>
      <c r="F373" s="24" t="s">
        <v>34</v>
      </c>
      <c r="G373" s="29" t="s">
        <v>255</v>
      </c>
      <c r="H373" s="22">
        <v>2</v>
      </c>
      <c r="I373" s="22">
        <v>3</v>
      </c>
      <c r="J373" s="53" t="s">
        <v>50</v>
      </c>
      <c r="K373" s="26">
        <v>67</v>
      </c>
      <c r="L373" s="27">
        <v>37287</v>
      </c>
      <c r="M373" s="23" t="s">
        <v>104</v>
      </c>
      <c r="N373" s="28">
        <v>37714</v>
      </c>
      <c r="O373" s="28">
        <v>37350</v>
      </c>
    </row>
    <row r="374" spans="1:15" ht="15" thickBot="1" x14ac:dyDescent="0.4">
      <c r="A374" s="46">
        <v>44584</v>
      </c>
      <c r="B374" s="50" t="s">
        <v>267</v>
      </c>
      <c r="C374" s="23" t="s">
        <v>17</v>
      </c>
      <c r="D374" s="23" t="s">
        <v>61</v>
      </c>
      <c r="E374" s="24" t="s">
        <v>258</v>
      </c>
      <c r="F374" s="24" t="s">
        <v>34</v>
      </c>
      <c r="G374" s="25" t="s">
        <v>253</v>
      </c>
      <c r="H374" s="22">
        <v>1</v>
      </c>
      <c r="I374" s="22">
        <v>0</v>
      </c>
      <c r="J374" s="53" t="s">
        <v>62</v>
      </c>
      <c r="K374" s="26">
        <v>76</v>
      </c>
      <c r="L374" s="27">
        <v>14056</v>
      </c>
      <c r="M374" s="23" t="s">
        <v>104</v>
      </c>
      <c r="N374" s="28">
        <v>37714</v>
      </c>
      <c r="O374" s="24" t="s">
        <v>32</v>
      </c>
    </row>
    <row r="375" spans="1:15" ht="15" thickBot="1" x14ac:dyDescent="0.4">
      <c r="A375" s="46">
        <v>44598</v>
      </c>
      <c r="B375" s="50" t="s">
        <v>274</v>
      </c>
      <c r="C375" s="23" t="s">
        <v>17</v>
      </c>
      <c r="D375" s="23" t="s">
        <v>63</v>
      </c>
      <c r="E375" s="24" t="s">
        <v>258</v>
      </c>
      <c r="F375" s="24" t="s">
        <v>19</v>
      </c>
      <c r="G375" s="25" t="s">
        <v>253</v>
      </c>
      <c r="H375" s="22">
        <v>4</v>
      </c>
      <c r="I375" s="22">
        <v>2</v>
      </c>
      <c r="J375" s="53" t="s">
        <v>66</v>
      </c>
      <c r="K375" s="26">
        <v>57</v>
      </c>
      <c r="L375" s="27">
        <v>74221</v>
      </c>
      <c r="M375" s="23" t="s">
        <v>104</v>
      </c>
      <c r="N375" s="28">
        <v>37714</v>
      </c>
      <c r="O375" s="28">
        <v>37714</v>
      </c>
    </row>
    <row r="376" spans="1:15" ht="15" thickBot="1" x14ac:dyDescent="0.4">
      <c r="A376" s="46">
        <v>44605</v>
      </c>
      <c r="B376" s="50" t="s">
        <v>267</v>
      </c>
      <c r="C376" s="23" t="s">
        <v>17</v>
      </c>
      <c r="D376" s="23" t="s">
        <v>65</v>
      </c>
      <c r="E376" s="24" t="s">
        <v>258</v>
      </c>
      <c r="F376" s="24" t="s">
        <v>34</v>
      </c>
      <c r="G376" s="30" t="s">
        <v>257</v>
      </c>
      <c r="H376" s="22">
        <v>2</v>
      </c>
      <c r="I376" s="22">
        <v>2</v>
      </c>
      <c r="J376" s="53" t="s">
        <v>72</v>
      </c>
      <c r="K376" s="26">
        <v>64</v>
      </c>
      <c r="L376" s="27">
        <v>25049</v>
      </c>
      <c r="M376" s="23" t="s">
        <v>104</v>
      </c>
      <c r="N376" s="28">
        <v>37714</v>
      </c>
      <c r="O376" s="24" t="s">
        <v>54</v>
      </c>
    </row>
    <row r="377" spans="1:15" ht="15" thickBot="1" x14ac:dyDescent="0.4">
      <c r="A377" s="46">
        <v>44609</v>
      </c>
      <c r="B377" s="50" t="s">
        <v>290</v>
      </c>
      <c r="C377" s="23" t="s">
        <v>174</v>
      </c>
      <c r="D377" s="23" t="s">
        <v>175</v>
      </c>
      <c r="E377" s="24" t="s">
        <v>273</v>
      </c>
      <c r="F377" s="24" t="s">
        <v>19</v>
      </c>
      <c r="G377" s="30" t="s">
        <v>257</v>
      </c>
      <c r="H377" s="22">
        <v>1</v>
      </c>
      <c r="I377" s="22">
        <v>1</v>
      </c>
      <c r="J377" s="53" t="s">
        <v>168</v>
      </c>
      <c r="K377" s="26">
        <v>67</v>
      </c>
      <c r="L377" s="27">
        <v>73525</v>
      </c>
      <c r="M377" s="23" t="s">
        <v>116</v>
      </c>
      <c r="N377" s="28">
        <v>37714</v>
      </c>
      <c r="O377" s="24" t="s">
        <v>32</v>
      </c>
    </row>
    <row r="378" spans="1:15" ht="15" thickBot="1" x14ac:dyDescent="0.4">
      <c r="A378" s="46">
        <v>44612</v>
      </c>
      <c r="B378" s="50" t="s">
        <v>274</v>
      </c>
      <c r="C378" s="23" t="s">
        <v>17</v>
      </c>
      <c r="D378" s="23" t="s">
        <v>67</v>
      </c>
      <c r="E378" s="24" t="s">
        <v>258</v>
      </c>
      <c r="F378" s="24" t="s">
        <v>34</v>
      </c>
      <c r="G378" s="25" t="s">
        <v>253</v>
      </c>
      <c r="H378" s="22">
        <v>4</v>
      </c>
      <c r="I378" s="22">
        <v>1</v>
      </c>
      <c r="J378" s="53" t="s">
        <v>83</v>
      </c>
      <c r="K378" s="26">
        <v>64</v>
      </c>
      <c r="L378" s="27">
        <v>38315</v>
      </c>
      <c r="M378" s="23" t="s">
        <v>104</v>
      </c>
      <c r="N378" s="28">
        <v>37714</v>
      </c>
      <c r="O378" s="28">
        <v>37350</v>
      </c>
    </row>
    <row r="379" spans="1:15" ht="15" thickBot="1" x14ac:dyDescent="0.4">
      <c r="A379" s="46">
        <v>44616</v>
      </c>
      <c r="B379" s="50" t="s">
        <v>267</v>
      </c>
      <c r="C379" s="23" t="s">
        <v>174</v>
      </c>
      <c r="D379" s="23" t="s">
        <v>175</v>
      </c>
      <c r="E379" s="24" t="s">
        <v>273</v>
      </c>
      <c r="F379" s="24" t="s">
        <v>34</v>
      </c>
      <c r="G379" s="25" t="s">
        <v>253</v>
      </c>
      <c r="H379" s="22">
        <v>4</v>
      </c>
      <c r="I379" s="22">
        <v>2</v>
      </c>
      <c r="J379" s="53" t="s">
        <v>168</v>
      </c>
      <c r="K379" s="26">
        <v>56</v>
      </c>
      <c r="L379" s="27">
        <v>37858</v>
      </c>
      <c r="M379" s="23" t="s">
        <v>104</v>
      </c>
      <c r="N379" s="28">
        <v>37714</v>
      </c>
      <c r="O379" s="24" t="s">
        <v>32</v>
      </c>
    </row>
    <row r="380" spans="1:15" ht="15" thickBot="1" x14ac:dyDescent="0.4">
      <c r="A380" s="46">
        <v>44619</v>
      </c>
      <c r="B380" s="50" t="s">
        <v>267</v>
      </c>
      <c r="C380" s="23" t="s">
        <v>17</v>
      </c>
      <c r="D380" s="23" t="s">
        <v>36</v>
      </c>
      <c r="E380" s="24" t="s">
        <v>258</v>
      </c>
      <c r="F380" s="24" t="s">
        <v>19</v>
      </c>
      <c r="G380" s="25" t="s">
        <v>253</v>
      </c>
      <c r="H380" s="22">
        <v>4</v>
      </c>
      <c r="I380" s="22">
        <v>0</v>
      </c>
      <c r="J380" s="53" t="s">
        <v>50</v>
      </c>
      <c r="K380" s="26">
        <v>72</v>
      </c>
      <c r="L380" s="27">
        <v>69770</v>
      </c>
      <c r="M380" s="23" t="s">
        <v>104</v>
      </c>
      <c r="N380" s="28">
        <v>37714</v>
      </c>
      <c r="O380" s="28">
        <v>37350</v>
      </c>
    </row>
    <row r="381" spans="1:15" ht="15" thickBot="1" x14ac:dyDescent="0.4">
      <c r="A381" s="46">
        <v>44626</v>
      </c>
      <c r="B381" s="50" t="s">
        <v>274</v>
      </c>
      <c r="C381" s="23" t="s">
        <v>17</v>
      </c>
      <c r="D381" s="23" t="s">
        <v>90</v>
      </c>
      <c r="E381" s="24" t="s">
        <v>258</v>
      </c>
      <c r="F381" s="24" t="s">
        <v>34</v>
      </c>
      <c r="G381" s="25" t="s">
        <v>253</v>
      </c>
      <c r="H381" s="22">
        <v>2</v>
      </c>
      <c r="I381" s="22">
        <v>1</v>
      </c>
      <c r="J381" s="53" t="s">
        <v>101</v>
      </c>
      <c r="K381" s="26">
        <v>68</v>
      </c>
      <c r="L381" s="27">
        <v>30146</v>
      </c>
      <c r="M381" s="23" t="s">
        <v>104</v>
      </c>
      <c r="N381" s="28">
        <v>37714</v>
      </c>
      <c r="O381" s="28">
        <v>37350</v>
      </c>
    </row>
    <row r="382" spans="1:15" ht="15" thickBot="1" x14ac:dyDescent="0.4">
      <c r="A382" s="46">
        <v>44630</v>
      </c>
      <c r="B382" s="50" t="s">
        <v>267</v>
      </c>
      <c r="C382" s="23" t="s">
        <v>174</v>
      </c>
      <c r="D382" s="23" t="s">
        <v>137</v>
      </c>
      <c r="E382" s="24" t="s">
        <v>273</v>
      </c>
      <c r="F382" s="24" t="s">
        <v>19</v>
      </c>
      <c r="G382" s="30" t="s">
        <v>257</v>
      </c>
      <c r="H382" s="22">
        <v>0</v>
      </c>
      <c r="I382" s="22">
        <v>0</v>
      </c>
      <c r="J382" s="53" t="s">
        <v>176</v>
      </c>
      <c r="K382" s="26">
        <v>68</v>
      </c>
      <c r="L382" s="27">
        <v>61740</v>
      </c>
      <c r="M382" s="23" t="s">
        <v>177</v>
      </c>
      <c r="N382" s="28">
        <v>37714</v>
      </c>
      <c r="O382" s="24" t="s">
        <v>32</v>
      </c>
    </row>
    <row r="383" spans="1:15" ht="15" thickBot="1" x14ac:dyDescent="0.4">
      <c r="A383" s="46">
        <v>44633</v>
      </c>
      <c r="B383" s="50" t="s">
        <v>267</v>
      </c>
      <c r="C383" s="23" t="s">
        <v>17</v>
      </c>
      <c r="D383" s="23" t="s">
        <v>38</v>
      </c>
      <c r="E383" s="24" t="s">
        <v>258</v>
      </c>
      <c r="F383" s="24" t="s">
        <v>19</v>
      </c>
      <c r="G383" s="25" t="s">
        <v>253</v>
      </c>
      <c r="H383" s="22">
        <v>4</v>
      </c>
      <c r="I383" s="22">
        <v>0</v>
      </c>
      <c r="J383" s="53" t="s">
        <v>99</v>
      </c>
      <c r="K383" s="26">
        <v>72</v>
      </c>
      <c r="L383" s="27">
        <v>54507</v>
      </c>
      <c r="M383" s="23" t="s">
        <v>104</v>
      </c>
      <c r="N383" s="28">
        <v>37714</v>
      </c>
      <c r="O383" s="24" t="s">
        <v>88</v>
      </c>
    </row>
    <row r="384" spans="1:15" ht="15" thickBot="1" x14ac:dyDescent="0.4">
      <c r="A384" s="46">
        <v>44637</v>
      </c>
      <c r="B384" s="50" t="s">
        <v>291</v>
      </c>
      <c r="C384" s="23" t="s">
        <v>174</v>
      </c>
      <c r="D384" s="23" t="s">
        <v>137</v>
      </c>
      <c r="E384" s="24" t="s">
        <v>273</v>
      </c>
      <c r="F384" s="24" t="s">
        <v>34</v>
      </c>
      <c r="G384" s="25" t="s">
        <v>253</v>
      </c>
      <c r="H384" s="22">
        <v>2</v>
      </c>
      <c r="I384" s="22">
        <v>1</v>
      </c>
      <c r="J384" s="53" t="s">
        <v>176</v>
      </c>
      <c r="K384" s="26">
        <v>68</v>
      </c>
      <c r="L384" s="27">
        <v>50110</v>
      </c>
      <c r="M384" s="23" t="s">
        <v>104</v>
      </c>
      <c r="N384" s="24" t="s">
        <v>54</v>
      </c>
      <c r="O384" s="24" t="s">
        <v>32</v>
      </c>
    </row>
    <row r="385" spans="1:15" ht="15" thickBot="1" x14ac:dyDescent="0.4">
      <c r="A385" s="46">
        <v>44640</v>
      </c>
      <c r="B385" s="50" t="s">
        <v>267</v>
      </c>
      <c r="C385" s="23" t="s">
        <v>17</v>
      </c>
      <c r="D385" s="23" t="s">
        <v>92</v>
      </c>
      <c r="E385" s="24" t="s">
        <v>258</v>
      </c>
      <c r="F385" s="24" t="s">
        <v>34</v>
      </c>
      <c r="G385" s="25" t="s">
        <v>253</v>
      </c>
      <c r="H385" s="22">
        <v>4</v>
      </c>
      <c r="I385" s="22">
        <v>0</v>
      </c>
      <c r="J385" s="53" t="s">
        <v>57</v>
      </c>
      <c r="K385" s="26">
        <v>60</v>
      </c>
      <c r="L385" s="27">
        <v>60017</v>
      </c>
      <c r="M385" s="23" t="s">
        <v>104</v>
      </c>
      <c r="N385" s="28">
        <v>37714</v>
      </c>
      <c r="O385" s="28">
        <v>38079</v>
      </c>
    </row>
    <row r="386" spans="1:15" ht="15" thickBot="1" x14ac:dyDescent="0.4">
      <c r="A386" s="46">
        <v>44654</v>
      </c>
      <c r="B386" s="50">
        <v>0.875</v>
      </c>
      <c r="C386" s="23" t="s">
        <v>17</v>
      </c>
      <c r="D386" s="23" t="s">
        <v>40</v>
      </c>
      <c r="E386" s="24" t="s">
        <v>258</v>
      </c>
      <c r="F386" s="24" t="s">
        <v>19</v>
      </c>
      <c r="G386" s="25" t="s">
        <v>253</v>
      </c>
      <c r="H386" s="22">
        <v>1</v>
      </c>
      <c r="I386" s="22">
        <v>0</v>
      </c>
      <c r="J386" s="53" t="s">
        <v>37</v>
      </c>
      <c r="K386" s="26">
        <v>55</v>
      </c>
      <c r="L386" s="27">
        <v>76112</v>
      </c>
      <c r="M386" s="23" t="s">
        <v>104</v>
      </c>
      <c r="N386" s="28">
        <v>37714</v>
      </c>
      <c r="O386" s="24" t="s">
        <v>32</v>
      </c>
    </row>
    <row r="387" spans="1:15" ht="15" thickBot="1" x14ac:dyDescent="0.4">
      <c r="A387" s="46">
        <v>44658</v>
      </c>
      <c r="B387" s="50">
        <v>0.875</v>
      </c>
      <c r="C387" s="23" t="s">
        <v>174</v>
      </c>
      <c r="D387" s="23" t="s">
        <v>138</v>
      </c>
      <c r="E387" s="24" t="s">
        <v>273</v>
      </c>
      <c r="F387" s="24" t="s">
        <v>34</v>
      </c>
      <c r="G387" s="30" t="s">
        <v>257</v>
      </c>
      <c r="H387" s="22">
        <v>1</v>
      </c>
      <c r="I387" s="22">
        <v>1</v>
      </c>
      <c r="J387" s="53" t="s">
        <v>178</v>
      </c>
      <c r="K387" s="26">
        <v>66</v>
      </c>
      <c r="L387" s="27">
        <v>48000</v>
      </c>
      <c r="M387" s="23" t="s">
        <v>104</v>
      </c>
      <c r="N387" s="28">
        <v>37714</v>
      </c>
      <c r="O387" s="28">
        <v>37684</v>
      </c>
    </row>
    <row r="388" spans="1:15" ht="15" thickBot="1" x14ac:dyDescent="0.4">
      <c r="A388" s="46">
        <v>44661</v>
      </c>
      <c r="B388" s="50">
        <v>0.875</v>
      </c>
      <c r="C388" s="23" t="s">
        <v>17</v>
      </c>
      <c r="D388" s="23" t="s">
        <v>69</v>
      </c>
      <c r="E388" s="24" t="s">
        <v>258</v>
      </c>
      <c r="F388" s="24" t="s">
        <v>34</v>
      </c>
      <c r="G388" s="25" t="s">
        <v>253</v>
      </c>
      <c r="H388" s="22">
        <v>3</v>
      </c>
      <c r="I388" s="22">
        <v>2</v>
      </c>
      <c r="J388" s="53" t="s">
        <v>21</v>
      </c>
      <c r="K388" s="26">
        <v>64</v>
      </c>
      <c r="L388" s="27">
        <v>20785</v>
      </c>
      <c r="M388" s="23" t="s">
        <v>104</v>
      </c>
      <c r="N388" s="28">
        <v>37714</v>
      </c>
      <c r="O388" s="28">
        <v>37379</v>
      </c>
    </row>
    <row r="389" spans="1:15" ht="15" thickBot="1" x14ac:dyDescent="0.4">
      <c r="A389" s="46">
        <v>44665</v>
      </c>
      <c r="B389" s="50">
        <v>0.875</v>
      </c>
      <c r="C389" s="23" t="s">
        <v>174</v>
      </c>
      <c r="D389" s="23" t="s">
        <v>138</v>
      </c>
      <c r="E389" s="24" t="s">
        <v>273</v>
      </c>
      <c r="F389" s="24" t="s">
        <v>19</v>
      </c>
      <c r="G389" s="29" t="s">
        <v>255</v>
      </c>
      <c r="H389" s="22">
        <v>2</v>
      </c>
      <c r="I389" s="22">
        <v>3</v>
      </c>
      <c r="J389" s="53" t="s">
        <v>178</v>
      </c>
      <c r="K389" s="26">
        <v>75</v>
      </c>
      <c r="L389" s="27">
        <v>79468</v>
      </c>
      <c r="M389" s="23" t="s">
        <v>104</v>
      </c>
      <c r="N389" s="28">
        <v>37714</v>
      </c>
      <c r="O389" s="28">
        <v>37684</v>
      </c>
    </row>
    <row r="390" spans="1:15" ht="15" thickBot="1" x14ac:dyDescent="0.4">
      <c r="A390" s="46">
        <v>44669</v>
      </c>
      <c r="B390" s="50">
        <v>0.875</v>
      </c>
      <c r="C390" s="23" t="s">
        <v>17</v>
      </c>
      <c r="D390" s="23" t="s">
        <v>43</v>
      </c>
      <c r="E390" s="24" t="s">
        <v>256</v>
      </c>
      <c r="F390" s="24" t="s">
        <v>19</v>
      </c>
      <c r="G390" s="29" t="s">
        <v>255</v>
      </c>
      <c r="H390" s="22">
        <v>0</v>
      </c>
      <c r="I390" s="22">
        <v>1</v>
      </c>
      <c r="J390" s="53" t="s">
        <v>100</v>
      </c>
      <c r="K390" s="26">
        <v>75</v>
      </c>
      <c r="L390" s="27">
        <v>57495</v>
      </c>
      <c r="M390" s="23" t="s">
        <v>104</v>
      </c>
      <c r="N390" s="28">
        <v>37714</v>
      </c>
      <c r="O390" s="24" t="s">
        <v>32</v>
      </c>
    </row>
    <row r="391" spans="1:15" ht="15" thickBot="1" x14ac:dyDescent="0.4">
      <c r="A391" s="46">
        <v>44672</v>
      </c>
      <c r="B391" s="50">
        <v>0.89583333333333337</v>
      </c>
      <c r="C391" s="23" t="s">
        <v>17</v>
      </c>
      <c r="D391" s="23" t="s">
        <v>93</v>
      </c>
      <c r="E391" s="24" t="s">
        <v>273</v>
      </c>
      <c r="F391" s="24" t="s">
        <v>34</v>
      </c>
      <c r="G391" s="25" t="s">
        <v>253</v>
      </c>
      <c r="H391" s="22">
        <v>1</v>
      </c>
      <c r="I391" s="22">
        <v>0</v>
      </c>
      <c r="J391" s="53" t="s">
        <v>45</v>
      </c>
      <c r="K391" s="26">
        <v>44</v>
      </c>
      <c r="L391" s="27">
        <v>35128</v>
      </c>
      <c r="M391" s="23" t="s">
        <v>104</v>
      </c>
      <c r="N391" s="28">
        <v>37714</v>
      </c>
      <c r="O391" s="24" t="s">
        <v>107</v>
      </c>
    </row>
    <row r="392" spans="1:15" ht="15" thickBot="1" x14ac:dyDescent="0.4">
      <c r="A392" s="46">
        <v>44675</v>
      </c>
      <c r="B392" s="50">
        <v>0.875</v>
      </c>
      <c r="C392" s="23" t="s">
        <v>17</v>
      </c>
      <c r="D392" s="23" t="s">
        <v>60</v>
      </c>
      <c r="E392" s="24" t="s">
        <v>258</v>
      </c>
      <c r="F392" s="24" t="s">
        <v>19</v>
      </c>
      <c r="G392" s="29" t="s">
        <v>255</v>
      </c>
      <c r="H392" s="22">
        <v>0</v>
      </c>
      <c r="I392" s="22">
        <v>1</v>
      </c>
      <c r="J392" s="53" t="s">
        <v>91</v>
      </c>
      <c r="K392" s="26">
        <v>71</v>
      </c>
      <c r="L392" s="27">
        <v>57023</v>
      </c>
      <c r="M392" s="23" t="s">
        <v>104</v>
      </c>
      <c r="N392" s="28">
        <v>37714</v>
      </c>
      <c r="O392" s="24" t="s">
        <v>32</v>
      </c>
    </row>
    <row r="393" spans="1:15" ht="15" thickBot="1" x14ac:dyDescent="0.4">
      <c r="A393" s="46">
        <v>44682</v>
      </c>
      <c r="B393" s="50">
        <v>0.875</v>
      </c>
      <c r="C393" s="23" t="s">
        <v>17</v>
      </c>
      <c r="D393" s="23" t="s">
        <v>105</v>
      </c>
      <c r="E393" s="24" t="s">
        <v>258</v>
      </c>
      <c r="F393" s="24" t="s">
        <v>19</v>
      </c>
      <c r="G393" s="25" t="s">
        <v>253</v>
      </c>
      <c r="H393" s="22">
        <v>2</v>
      </c>
      <c r="I393" s="22">
        <v>1</v>
      </c>
      <c r="J393" s="53" t="s">
        <v>97</v>
      </c>
      <c r="K393" s="26">
        <v>71</v>
      </c>
      <c r="L393" s="27">
        <v>62789</v>
      </c>
      <c r="M393" s="23" t="s">
        <v>104</v>
      </c>
      <c r="N393" s="28">
        <v>37714</v>
      </c>
      <c r="O393" s="24" t="s">
        <v>86</v>
      </c>
    </row>
    <row r="394" spans="1:15" ht="15" thickBot="1" x14ac:dyDescent="0.4">
      <c r="A394" s="46">
        <v>44688</v>
      </c>
      <c r="B394" s="50">
        <v>0.875</v>
      </c>
      <c r="C394" s="23" t="s">
        <v>17</v>
      </c>
      <c r="D394" s="23" t="s">
        <v>71</v>
      </c>
      <c r="E394" s="24" t="s">
        <v>259</v>
      </c>
      <c r="F394" s="24" t="s">
        <v>34</v>
      </c>
      <c r="G394" s="25" t="s">
        <v>253</v>
      </c>
      <c r="H394" s="22">
        <v>2</v>
      </c>
      <c r="I394" s="22">
        <v>1</v>
      </c>
      <c r="J394" s="53" t="s">
        <v>28</v>
      </c>
      <c r="K394" s="26">
        <v>58</v>
      </c>
      <c r="L394" s="27">
        <v>46132</v>
      </c>
      <c r="M394" s="23" t="s">
        <v>104</v>
      </c>
      <c r="N394" s="28">
        <v>37714</v>
      </c>
      <c r="O394" s="24" t="s">
        <v>32</v>
      </c>
    </row>
    <row r="395" spans="1:15" ht="15" thickBot="1" x14ac:dyDescent="0.4">
      <c r="A395" s="46">
        <v>44691</v>
      </c>
      <c r="B395" s="50">
        <v>0.89583333333333337</v>
      </c>
      <c r="C395" s="23" t="s">
        <v>17</v>
      </c>
      <c r="D395" s="23" t="s">
        <v>115</v>
      </c>
      <c r="E395" s="24" t="s">
        <v>252</v>
      </c>
      <c r="F395" s="24" t="s">
        <v>19</v>
      </c>
      <c r="G395" s="25" t="s">
        <v>253</v>
      </c>
      <c r="H395" s="22">
        <v>3</v>
      </c>
      <c r="I395" s="22">
        <v>1</v>
      </c>
      <c r="J395" s="53" t="s">
        <v>68</v>
      </c>
      <c r="K395" s="26">
        <v>54</v>
      </c>
      <c r="L395" s="27">
        <v>55899</v>
      </c>
      <c r="M395" s="23" t="s">
        <v>177</v>
      </c>
      <c r="N395" s="24" t="s">
        <v>32</v>
      </c>
      <c r="O395" s="24" t="s">
        <v>107</v>
      </c>
    </row>
    <row r="396" spans="1:15" ht="15" thickBot="1" x14ac:dyDescent="0.4">
      <c r="A396" s="46">
        <v>44696</v>
      </c>
      <c r="B396" s="50">
        <v>0.8125</v>
      </c>
      <c r="C396" s="23" t="s">
        <v>17</v>
      </c>
      <c r="D396" s="23" t="s">
        <v>94</v>
      </c>
      <c r="E396" s="24" t="s">
        <v>258</v>
      </c>
      <c r="F396" s="24" t="s">
        <v>34</v>
      </c>
      <c r="G396" s="30" t="s">
        <v>257</v>
      </c>
      <c r="H396" s="22">
        <v>0</v>
      </c>
      <c r="I396" s="22">
        <v>0</v>
      </c>
      <c r="J396" s="53" t="s">
        <v>89</v>
      </c>
      <c r="K396" s="26">
        <v>71</v>
      </c>
      <c r="L396" s="27">
        <v>13072</v>
      </c>
      <c r="M396" s="23" t="s">
        <v>104</v>
      </c>
      <c r="N396" s="28">
        <v>37714</v>
      </c>
      <c r="O396" s="28">
        <v>37379</v>
      </c>
    </row>
    <row r="397" spans="1:15" x14ac:dyDescent="0.35">
      <c r="A397" s="47">
        <v>44703</v>
      </c>
      <c r="B397" s="52">
        <v>0.91666666666666663</v>
      </c>
      <c r="C397" s="40" t="s">
        <v>17</v>
      </c>
      <c r="D397" s="40" t="s">
        <v>95</v>
      </c>
      <c r="E397" s="41" t="s">
        <v>258</v>
      </c>
      <c r="F397" s="41" t="s">
        <v>19</v>
      </c>
      <c r="G397" s="49" t="s">
        <v>255</v>
      </c>
      <c r="H397" s="43">
        <v>0</v>
      </c>
      <c r="I397" s="43">
        <v>2</v>
      </c>
      <c r="J397" s="55" t="s">
        <v>42</v>
      </c>
      <c r="K397" s="44">
        <v>70</v>
      </c>
      <c r="L397" s="45">
        <v>54850</v>
      </c>
      <c r="M397" s="40" t="s">
        <v>104</v>
      </c>
      <c r="N397" s="48">
        <v>37714</v>
      </c>
      <c r="O397" s="48">
        <v>37350</v>
      </c>
    </row>
    <row r="398" spans="1:15" ht="15" thickBot="1" x14ac:dyDescent="0.4">
      <c r="A398" s="46">
        <v>44786</v>
      </c>
      <c r="B398" s="50">
        <v>0.875</v>
      </c>
      <c r="C398" s="23" t="s">
        <v>17</v>
      </c>
      <c r="D398" s="23" t="s">
        <v>47</v>
      </c>
      <c r="E398" s="24" t="s">
        <v>259</v>
      </c>
      <c r="F398" s="24" t="s">
        <v>19</v>
      </c>
      <c r="G398" s="30" t="s">
        <v>257</v>
      </c>
      <c r="H398" s="22">
        <v>0</v>
      </c>
      <c r="I398" s="22">
        <v>0</v>
      </c>
      <c r="J398" s="53" t="s">
        <v>91</v>
      </c>
      <c r="K398" s="26">
        <v>68</v>
      </c>
      <c r="L398" s="27">
        <v>81104</v>
      </c>
      <c r="M398" s="23" t="s">
        <v>104</v>
      </c>
      <c r="N398" s="28">
        <v>37714</v>
      </c>
      <c r="O398" s="24" t="s">
        <v>32</v>
      </c>
    </row>
    <row r="399" spans="1:15" ht="15" thickBot="1" x14ac:dyDescent="0.4">
      <c r="A399" s="46">
        <v>44794</v>
      </c>
      <c r="B399" s="50">
        <v>0.91666666666666663</v>
      </c>
      <c r="C399" s="23" t="s">
        <v>17</v>
      </c>
      <c r="D399" s="23" t="s">
        <v>49</v>
      </c>
      <c r="E399" s="24" t="s">
        <v>258</v>
      </c>
      <c r="F399" s="24" t="s">
        <v>34</v>
      </c>
      <c r="G399" s="25" t="s">
        <v>253</v>
      </c>
      <c r="H399" s="22">
        <v>4</v>
      </c>
      <c r="I399" s="22">
        <v>1</v>
      </c>
      <c r="J399" s="53" t="s">
        <v>45</v>
      </c>
      <c r="K399" s="26">
        <v>59</v>
      </c>
      <c r="L399" s="27">
        <v>36201</v>
      </c>
      <c r="M399" s="23" t="s">
        <v>118</v>
      </c>
      <c r="N399" s="24" t="s">
        <v>192</v>
      </c>
      <c r="O399" s="28">
        <v>37350</v>
      </c>
    </row>
    <row r="400" spans="1:15" ht="15" thickBot="1" x14ac:dyDescent="0.4">
      <c r="A400" s="46">
        <v>44801</v>
      </c>
      <c r="B400" s="50">
        <v>0.8125</v>
      </c>
      <c r="C400" s="23" t="s">
        <v>17</v>
      </c>
      <c r="D400" s="23" t="s">
        <v>78</v>
      </c>
      <c r="E400" s="24" t="s">
        <v>258</v>
      </c>
      <c r="F400" s="24" t="s">
        <v>19</v>
      </c>
      <c r="G400" s="25" t="s">
        <v>253</v>
      </c>
      <c r="H400" s="22">
        <v>4</v>
      </c>
      <c r="I400" s="22">
        <v>0</v>
      </c>
      <c r="J400" s="53" t="s">
        <v>76</v>
      </c>
      <c r="K400" s="26">
        <v>68</v>
      </c>
      <c r="L400" s="27">
        <v>83972</v>
      </c>
      <c r="M400" s="23" t="s">
        <v>104</v>
      </c>
      <c r="N400" s="28">
        <v>37714</v>
      </c>
      <c r="O400" s="24" t="s">
        <v>54</v>
      </c>
    </row>
    <row r="401" spans="1:15" ht="15" thickBot="1" x14ac:dyDescent="0.4">
      <c r="A401" s="46">
        <v>44807</v>
      </c>
      <c r="B401" s="50">
        <v>0.875</v>
      </c>
      <c r="C401" s="23" t="s">
        <v>17</v>
      </c>
      <c r="D401" s="23" t="s">
        <v>18</v>
      </c>
      <c r="E401" s="24" t="s">
        <v>259</v>
      </c>
      <c r="F401" s="24" t="s">
        <v>34</v>
      </c>
      <c r="G401" s="25" t="s">
        <v>253</v>
      </c>
      <c r="H401" s="22">
        <v>3</v>
      </c>
      <c r="I401" s="22">
        <v>0</v>
      </c>
      <c r="J401" s="53" t="s">
        <v>37</v>
      </c>
      <c r="K401" s="26">
        <v>54</v>
      </c>
      <c r="L401" s="27">
        <v>40233</v>
      </c>
      <c r="M401" s="23" t="s">
        <v>104</v>
      </c>
      <c r="N401" s="28">
        <v>37714</v>
      </c>
      <c r="O401" s="28">
        <v>37714</v>
      </c>
    </row>
    <row r="402" spans="1:15" ht="15" thickBot="1" x14ac:dyDescent="0.4">
      <c r="A402" s="46">
        <v>44811</v>
      </c>
      <c r="B402" s="50">
        <v>0.875</v>
      </c>
      <c r="C402" s="23" t="s">
        <v>129</v>
      </c>
      <c r="D402" s="23" t="s">
        <v>130</v>
      </c>
      <c r="E402" s="24" t="s">
        <v>260</v>
      </c>
      <c r="F402" s="24" t="s">
        <v>19</v>
      </c>
      <c r="G402" s="25" t="s">
        <v>253</v>
      </c>
      <c r="H402" s="22">
        <v>5</v>
      </c>
      <c r="I402" s="22">
        <v>1</v>
      </c>
      <c r="J402" s="53" t="s">
        <v>179</v>
      </c>
      <c r="K402" s="26">
        <v>76</v>
      </c>
      <c r="L402" s="27">
        <v>77411</v>
      </c>
      <c r="M402" s="23" t="s">
        <v>119</v>
      </c>
      <c r="N402" s="28">
        <v>37714</v>
      </c>
      <c r="O402" s="24" t="s">
        <v>32</v>
      </c>
    </row>
    <row r="403" spans="1:15" ht="15" thickBot="1" x14ac:dyDescent="0.4">
      <c r="A403" s="46">
        <v>44814</v>
      </c>
      <c r="B403" s="50">
        <v>0.77083333333333337</v>
      </c>
      <c r="C403" s="23" t="s">
        <v>17</v>
      </c>
      <c r="D403" s="23" t="s">
        <v>80</v>
      </c>
      <c r="E403" s="24" t="s">
        <v>259</v>
      </c>
      <c r="F403" s="24" t="s">
        <v>34</v>
      </c>
      <c r="G403" s="25" t="s">
        <v>253</v>
      </c>
      <c r="H403" s="22">
        <v>4</v>
      </c>
      <c r="I403" s="22">
        <v>0</v>
      </c>
      <c r="J403" s="53" t="s">
        <v>100</v>
      </c>
      <c r="K403" s="26">
        <v>71</v>
      </c>
      <c r="L403" s="27">
        <v>19530</v>
      </c>
      <c r="M403" s="23" t="s">
        <v>104</v>
      </c>
      <c r="N403" s="28">
        <v>37714</v>
      </c>
      <c r="O403" s="24" t="s">
        <v>32</v>
      </c>
    </row>
    <row r="404" spans="1:15" ht="15" thickBot="1" x14ac:dyDescent="0.4">
      <c r="A404" s="46">
        <v>44817</v>
      </c>
      <c r="B404" s="50">
        <v>0.875</v>
      </c>
      <c r="C404" s="23" t="s">
        <v>129</v>
      </c>
      <c r="D404" s="23" t="s">
        <v>130</v>
      </c>
      <c r="E404" s="24" t="s">
        <v>252</v>
      </c>
      <c r="F404" s="24" t="s">
        <v>34</v>
      </c>
      <c r="G404" s="29" t="s">
        <v>255</v>
      </c>
      <c r="H404" s="22">
        <v>0</v>
      </c>
      <c r="I404" s="22">
        <v>2</v>
      </c>
      <c r="J404" s="53" t="s">
        <v>173</v>
      </c>
      <c r="K404" s="26">
        <v>53</v>
      </c>
      <c r="L404" s="27">
        <v>75000</v>
      </c>
      <c r="M404" s="23" t="s">
        <v>104</v>
      </c>
      <c r="N404" s="28">
        <v>37714</v>
      </c>
      <c r="O404" s="24" t="s">
        <v>88</v>
      </c>
    </row>
    <row r="405" spans="1:15" ht="15" thickBot="1" x14ac:dyDescent="0.4">
      <c r="A405" s="46">
        <v>44821</v>
      </c>
      <c r="B405" s="50">
        <v>0.67708333333333337</v>
      </c>
      <c r="C405" s="23" t="s">
        <v>17</v>
      </c>
      <c r="D405" s="23" t="s">
        <v>25</v>
      </c>
      <c r="E405" s="24" t="s">
        <v>259</v>
      </c>
      <c r="F405" s="24" t="s">
        <v>19</v>
      </c>
      <c r="G405" s="25" t="s">
        <v>253</v>
      </c>
      <c r="H405" s="22">
        <v>3</v>
      </c>
      <c r="I405" s="22">
        <v>0</v>
      </c>
      <c r="J405" s="53" t="s">
        <v>101</v>
      </c>
      <c r="K405" s="26">
        <v>77</v>
      </c>
      <c r="L405" s="27">
        <v>85073</v>
      </c>
      <c r="M405" s="23" t="s">
        <v>118</v>
      </c>
      <c r="N405" s="28">
        <v>37714</v>
      </c>
      <c r="O405" s="28">
        <v>37015</v>
      </c>
    </row>
    <row r="406" spans="1:15" ht="15" thickBot="1" x14ac:dyDescent="0.4">
      <c r="A406" s="46">
        <v>44835</v>
      </c>
      <c r="B406" s="50">
        <v>0.875</v>
      </c>
      <c r="C406" s="23" t="s">
        <v>17</v>
      </c>
      <c r="D406" s="23" t="s">
        <v>103</v>
      </c>
      <c r="E406" s="24" t="s">
        <v>259</v>
      </c>
      <c r="F406" s="24" t="s">
        <v>34</v>
      </c>
      <c r="G406" s="25" t="s">
        <v>253</v>
      </c>
      <c r="H406" s="22">
        <v>1</v>
      </c>
      <c r="I406" s="22">
        <v>0</v>
      </c>
      <c r="J406" s="53" t="s">
        <v>97</v>
      </c>
      <c r="K406" s="26">
        <v>72</v>
      </c>
      <c r="L406" s="27">
        <v>18103</v>
      </c>
      <c r="M406" s="23" t="s">
        <v>104</v>
      </c>
      <c r="N406" s="28">
        <v>37714</v>
      </c>
      <c r="O406" s="28">
        <v>37015</v>
      </c>
    </row>
    <row r="407" spans="1:15" ht="15" thickBot="1" x14ac:dyDescent="0.4">
      <c r="A407" s="46">
        <v>44838</v>
      </c>
      <c r="B407" s="50">
        <v>0.875</v>
      </c>
      <c r="C407" s="23" t="s">
        <v>129</v>
      </c>
      <c r="D407" s="23" t="s">
        <v>130</v>
      </c>
      <c r="E407" s="24" t="s">
        <v>252</v>
      </c>
      <c r="F407" s="24" t="s">
        <v>34</v>
      </c>
      <c r="G407" s="29" t="s">
        <v>255</v>
      </c>
      <c r="H407" s="22">
        <v>0</v>
      </c>
      <c r="I407" s="22">
        <v>1</v>
      </c>
      <c r="J407" s="53" t="s">
        <v>158</v>
      </c>
      <c r="K407" s="26">
        <v>72</v>
      </c>
      <c r="L407" s="27">
        <v>71368</v>
      </c>
      <c r="M407" s="23" t="s">
        <v>104</v>
      </c>
      <c r="N407" s="28">
        <v>37714</v>
      </c>
      <c r="O407" s="28">
        <v>37320</v>
      </c>
    </row>
    <row r="408" spans="1:15" ht="15" thickBot="1" x14ac:dyDescent="0.4">
      <c r="A408" s="46">
        <v>44843</v>
      </c>
      <c r="B408" s="50">
        <v>0.875</v>
      </c>
      <c r="C408" s="23" t="s">
        <v>17</v>
      </c>
      <c r="D408" s="23" t="s">
        <v>82</v>
      </c>
      <c r="E408" s="24" t="s">
        <v>258</v>
      </c>
      <c r="F408" s="24" t="s">
        <v>19</v>
      </c>
      <c r="G408" s="25" t="s">
        <v>253</v>
      </c>
      <c r="H408" s="22">
        <v>1</v>
      </c>
      <c r="I408" s="22">
        <v>0</v>
      </c>
      <c r="J408" s="53" t="s">
        <v>68</v>
      </c>
      <c r="K408" s="26">
        <v>58</v>
      </c>
      <c r="L408" s="27">
        <v>81525</v>
      </c>
      <c r="M408" s="23" t="s">
        <v>104</v>
      </c>
      <c r="N408" s="28">
        <v>37714</v>
      </c>
      <c r="O408" s="24" t="s">
        <v>107</v>
      </c>
    </row>
    <row r="409" spans="1:15" ht="15" thickBot="1" x14ac:dyDescent="0.4">
      <c r="A409" s="46">
        <v>44846</v>
      </c>
      <c r="B409" s="50">
        <v>0.875</v>
      </c>
      <c r="C409" s="23" t="s">
        <v>129</v>
      </c>
      <c r="D409" s="23" t="s">
        <v>130</v>
      </c>
      <c r="E409" s="24" t="s">
        <v>260</v>
      </c>
      <c r="F409" s="24" t="s">
        <v>19</v>
      </c>
      <c r="G409" s="30" t="s">
        <v>257</v>
      </c>
      <c r="H409" s="22">
        <v>3</v>
      </c>
      <c r="I409" s="22">
        <v>3</v>
      </c>
      <c r="J409" s="53" t="s">
        <v>158</v>
      </c>
      <c r="K409" s="26">
        <v>62</v>
      </c>
      <c r="L409" s="27">
        <v>92302</v>
      </c>
      <c r="M409" s="23" t="s">
        <v>104</v>
      </c>
      <c r="N409" s="28">
        <v>37714</v>
      </c>
      <c r="O409" s="28">
        <v>37320</v>
      </c>
    </row>
    <row r="410" spans="1:15" ht="15" thickBot="1" x14ac:dyDescent="0.4">
      <c r="A410" s="46">
        <v>44850</v>
      </c>
      <c r="B410" s="50">
        <v>0.67708333333333337</v>
      </c>
      <c r="C410" s="23" t="s">
        <v>17</v>
      </c>
      <c r="D410" s="23" t="s">
        <v>84</v>
      </c>
      <c r="E410" s="24" t="s">
        <v>258</v>
      </c>
      <c r="F410" s="24" t="s">
        <v>34</v>
      </c>
      <c r="G410" s="29" t="s">
        <v>255</v>
      </c>
      <c r="H410" s="22">
        <v>1</v>
      </c>
      <c r="I410" s="22">
        <v>3</v>
      </c>
      <c r="J410" s="53" t="s">
        <v>57</v>
      </c>
      <c r="K410" s="26">
        <v>57</v>
      </c>
      <c r="L410" s="27">
        <v>62876</v>
      </c>
      <c r="M410" s="23" t="s">
        <v>104</v>
      </c>
      <c r="N410" s="28">
        <v>37714</v>
      </c>
      <c r="O410" s="28">
        <v>37714</v>
      </c>
    </row>
    <row r="411" spans="1:15" ht="15" thickBot="1" x14ac:dyDescent="0.4">
      <c r="A411" s="46">
        <v>44854</v>
      </c>
      <c r="B411" s="50">
        <v>0.875</v>
      </c>
      <c r="C411" s="23" t="s">
        <v>17</v>
      </c>
      <c r="D411" s="23" t="s">
        <v>51</v>
      </c>
      <c r="E411" s="24" t="s">
        <v>273</v>
      </c>
      <c r="F411" s="24" t="s">
        <v>19</v>
      </c>
      <c r="G411" s="25" t="s">
        <v>253</v>
      </c>
      <c r="H411" s="22">
        <v>3</v>
      </c>
      <c r="I411" s="22">
        <v>0</v>
      </c>
      <c r="J411" s="53" t="s">
        <v>42</v>
      </c>
      <c r="K411" s="26">
        <v>70</v>
      </c>
      <c r="L411" s="27">
        <v>73261</v>
      </c>
      <c r="M411" s="23" t="s">
        <v>119</v>
      </c>
      <c r="N411" s="28">
        <v>37714</v>
      </c>
      <c r="O411" s="28">
        <v>37350</v>
      </c>
    </row>
    <row r="412" spans="1:15" ht="15" thickBot="1" x14ac:dyDescent="0.4">
      <c r="A412" s="46">
        <v>44857</v>
      </c>
      <c r="B412" s="50">
        <v>0.875</v>
      </c>
      <c r="C412" s="23" t="s">
        <v>17</v>
      </c>
      <c r="D412" s="23" t="s">
        <v>53</v>
      </c>
      <c r="E412" s="24" t="s">
        <v>258</v>
      </c>
      <c r="F412" s="24" t="s">
        <v>19</v>
      </c>
      <c r="G412" s="25" t="s">
        <v>253</v>
      </c>
      <c r="H412" s="22">
        <v>4</v>
      </c>
      <c r="I412" s="22">
        <v>0</v>
      </c>
      <c r="J412" s="53" t="s">
        <v>50</v>
      </c>
      <c r="K412" s="26">
        <v>66</v>
      </c>
      <c r="L412" s="27">
        <v>84817</v>
      </c>
      <c r="M412" s="23" t="s">
        <v>104</v>
      </c>
      <c r="N412" s="28">
        <v>37714</v>
      </c>
      <c r="O412" s="24" t="s">
        <v>32</v>
      </c>
    </row>
    <row r="413" spans="1:15" ht="15" thickBot="1" x14ac:dyDescent="0.4">
      <c r="A413" s="46">
        <v>44860</v>
      </c>
      <c r="B413" s="50">
        <v>0.875</v>
      </c>
      <c r="C413" s="23" t="s">
        <v>129</v>
      </c>
      <c r="D413" s="23" t="s">
        <v>130</v>
      </c>
      <c r="E413" s="24" t="s">
        <v>260</v>
      </c>
      <c r="F413" s="24" t="s">
        <v>19</v>
      </c>
      <c r="G413" s="29" t="s">
        <v>255</v>
      </c>
      <c r="H413" s="22">
        <v>0</v>
      </c>
      <c r="I413" s="22">
        <v>3</v>
      </c>
      <c r="J413" s="53" t="s">
        <v>173</v>
      </c>
      <c r="K413" s="26">
        <v>52</v>
      </c>
      <c r="L413" s="27">
        <v>84016</v>
      </c>
      <c r="M413" s="23" t="s">
        <v>104</v>
      </c>
      <c r="N413" s="28">
        <v>37714</v>
      </c>
      <c r="O413" s="24" t="s">
        <v>88</v>
      </c>
    </row>
    <row r="414" spans="1:15" ht="15" thickBot="1" x14ac:dyDescent="0.4">
      <c r="A414" s="46">
        <v>44863</v>
      </c>
      <c r="B414" s="50">
        <v>0.875</v>
      </c>
      <c r="C414" s="23" t="s">
        <v>17</v>
      </c>
      <c r="D414" s="23" t="s">
        <v>85</v>
      </c>
      <c r="E414" s="24" t="s">
        <v>259</v>
      </c>
      <c r="F414" s="24" t="s">
        <v>34</v>
      </c>
      <c r="G414" s="25" t="s">
        <v>253</v>
      </c>
      <c r="H414" s="22">
        <v>1</v>
      </c>
      <c r="I414" s="22">
        <v>0</v>
      </c>
      <c r="J414" s="53" t="s">
        <v>83</v>
      </c>
      <c r="K414" s="26">
        <v>67</v>
      </c>
      <c r="L414" s="27">
        <v>46007</v>
      </c>
      <c r="M414" s="23" t="s">
        <v>104</v>
      </c>
      <c r="N414" s="28">
        <v>37714</v>
      </c>
      <c r="O414" s="28">
        <v>37714</v>
      </c>
    </row>
    <row r="415" spans="1:15" ht="15" thickBot="1" x14ac:dyDescent="0.4">
      <c r="A415" s="46">
        <v>44866</v>
      </c>
      <c r="B415" s="50" t="s">
        <v>267</v>
      </c>
      <c r="C415" s="23" t="s">
        <v>129</v>
      </c>
      <c r="D415" s="23" t="s">
        <v>130</v>
      </c>
      <c r="E415" s="24" t="s">
        <v>252</v>
      </c>
      <c r="F415" s="24" t="s">
        <v>34</v>
      </c>
      <c r="G415" s="25" t="s">
        <v>253</v>
      </c>
      <c r="H415" s="22">
        <v>4</v>
      </c>
      <c r="I415" s="22">
        <v>2</v>
      </c>
      <c r="J415" s="53" t="s">
        <v>179</v>
      </c>
      <c r="K415" s="26">
        <v>77</v>
      </c>
      <c r="L415" s="27">
        <v>11258</v>
      </c>
      <c r="M415" s="23" t="s">
        <v>116</v>
      </c>
      <c r="N415" s="28">
        <v>37714</v>
      </c>
      <c r="O415" s="24" t="s">
        <v>32</v>
      </c>
    </row>
    <row r="416" spans="1:15" ht="15" thickBot="1" x14ac:dyDescent="0.4">
      <c r="A416" s="46">
        <v>44870</v>
      </c>
      <c r="B416" s="50" t="s">
        <v>267</v>
      </c>
      <c r="C416" s="23" t="s">
        <v>17</v>
      </c>
      <c r="D416" s="23" t="s">
        <v>55</v>
      </c>
      <c r="E416" s="24" t="s">
        <v>259</v>
      </c>
      <c r="F416" s="24" t="s">
        <v>19</v>
      </c>
      <c r="G416" s="25" t="s">
        <v>253</v>
      </c>
      <c r="H416" s="22">
        <v>2</v>
      </c>
      <c r="I416" s="22">
        <v>0</v>
      </c>
      <c r="J416" s="53" t="s">
        <v>110</v>
      </c>
      <c r="K416" s="26">
        <v>70</v>
      </c>
      <c r="L416" s="27">
        <v>92605</v>
      </c>
      <c r="M416" s="23" t="s">
        <v>116</v>
      </c>
      <c r="N416" s="28">
        <v>37714</v>
      </c>
      <c r="O416" s="28">
        <v>37379</v>
      </c>
    </row>
    <row r="417" spans="1:15" ht="15" thickBot="1" x14ac:dyDescent="0.4">
      <c r="A417" s="46">
        <v>44873</v>
      </c>
      <c r="B417" s="50" t="s">
        <v>268</v>
      </c>
      <c r="C417" s="23" t="s">
        <v>17</v>
      </c>
      <c r="D417" s="23" t="s">
        <v>56</v>
      </c>
      <c r="E417" s="24" t="s">
        <v>252</v>
      </c>
      <c r="F417" s="24" t="s">
        <v>34</v>
      </c>
      <c r="G417" s="25" t="s">
        <v>253</v>
      </c>
      <c r="H417" s="22">
        <v>2</v>
      </c>
      <c r="I417" s="22">
        <v>1</v>
      </c>
      <c r="J417" s="53" t="s">
        <v>99</v>
      </c>
      <c r="K417" s="26">
        <v>53</v>
      </c>
      <c r="L417" s="27">
        <v>21603</v>
      </c>
      <c r="M417" s="23" t="s">
        <v>104</v>
      </c>
      <c r="N417" s="28">
        <v>37714</v>
      </c>
      <c r="O417" s="24" t="s">
        <v>88</v>
      </c>
    </row>
    <row r="418" spans="1:15" ht="15" thickBot="1" x14ac:dyDescent="0.4">
      <c r="A418" s="46">
        <v>44926</v>
      </c>
      <c r="B418" s="50" t="s">
        <v>285</v>
      </c>
      <c r="C418" s="23" t="s">
        <v>17</v>
      </c>
      <c r="D418" s="23" t="s">
        <v>87</v>
      </c>
      <c r="E418" s="24" t="s">
        <v>259</v>
      </c>
      <c r="F418" s="24" t="s">
        <v>19</v>
      </c>
      <c r="G418" s="30" t="s">
        <v>257</v>
      </c>
      <c r="H418" s="22">
        <v>1</v>
      </c>
      <c r="I418" s="22">
        <v>1</v>
      </c>
      <c r="J418" s="53" t="s">
        <v>72</v>
      </c>
      <c r="K418" s="26">
        <v>77</v>
      </c>
      <c r="L418" s="27">
        <v>88095</v>
      </c>
      <c r="M418" s="23" t="s">
        <v>119</v>
      </c>
      <c r="N418" s="28">
        <v>37714</v>
      </c>
      <c r="O418" s="24" t="s">
        <v>32</v>
      </c>
    </row>
    <row r="419" spans="1:15" ht="15" thickBot="1" x14ac:dyDescent="0.4">
      <c r="A419" s="46">
        <v>44930</v>
      </c>
      <c r="B419" s="50" t="s">
        <v>267</v>
      </c>
      <c r="C419" s="23" t="s">
        <v>134</v>
      </c>
      <c r="D419" s="23" t="s">
        <v>135</v>
      </c>
      <c r="E419" s="24" t="s">
        <v>260</v>
      </c>
      <c r="F419" s="24" t="s">
        <v>34</v>
      </c>
      <c r="G419" s="25" t="s">
        <v>253</v>
      </c>
      <c r="H419" s="22">
        <v>4</v>
      </c>
      <c r="I419" s="22">
        <v>3</v>
      </c>
      <c r="J419" s="53" t="s">
        <v>180</v>
      </c>
      <c r="K419" s="26">
        <v>77</v>
      </c>
      <c r="L419" s="27">
        <v>26000</v>
      </c>
      <c r="M419" s="23" t="s">
        <v>104</v>
      </c>
      <c r="N419" s="28">
        <v>37714</v>
      </c>
      <c r="O419" s="28">
        <v>37015</v>
      </c>
    </row>
    <row r="420" spans="1:15" ht="15" thickBot="1" x14ac:dyDescent="0.4">
      <c r="A420" s="46">
        <v>44934</v>
      </c>
      <c r="B420" s="50" t="s">
        <v>267</v>
      </c>
      <c r="C420" s="23" t="s">
        <v>17</v>
      </c>
      <c r="D420" s="23" t="s">
        <v>33</v>
      </c>
      <c r="E420" s="24" t="s">
        <v>258</v>
      </c>
      <c r="F420" s="24" t="s">
        <v>34</v>
      </c>
      <c r="G420" s="25" t="s">
        <v>253</v>
      </c>
      <c r="H420" s="22">
        <v>1</v>
      </c>
      <c r="I420" s="22">
        <v>0</v>
      </c>
      <c r="J420" s="53" t="s">
        <v>66</v>
      </c>
      <c r="K420" s="26">
        <v>59</v>
      </c>
      <c r="L420" s="27">
        <v>63493</v>
      </c>
      <c r="M420" s="23" t="s">
        <v>104</v>
      </c>
      <c r="N420" s="28">
        <v>37714</v>
      </c>
      <c r="O420" s="28">
        <v>37350</v>
      </c>
    </row>
    <row r="421" spans="1:15" ht="15" thickBot="1" x14ac:dyDescent="0.4">
      <c r="A421" s="46">
        <v>44938</v>
      </c>
      <c r="B421" s="50" t="s">
        <v>289</v>
      </c>
      <c r="C421" s="23" t="s">
        <v>128</v>
      </c>
      <c r="D421" s="23" t="s">
        <v>139</v>
      </c>
      <c r="E421" s="24" t="s">
        <v>273</v>
      </c>
      <c r="F421" s="24" t="s">
        <v>34</v>
      </c>
      <c r="G421" s="30" t="s">
        <v>257</v>
      </c>
      <c r="H421" s="22" t="s">
        <v>292</v>
      </c>
      <c r="I421" s="22" t="s">
        <v>293</v>
      </c>
      <c r="J421" s="53" t="s">
        <v>28</v>
      </c>
      <c r="K421" s="26">
        <v>61</v>
      </c>
      <c r="L421" s="27">
        <v>38629</v>
      </c>
      <c r="M421" s="23" t="s">
        <v>119</v>
      </c>
      <c r="N421" s="28">
        <v>37714</v>
      </c>
      <c r="O421" s="24" t="s">
        <v>32</v>
      </c>
    </row>
    <row r="422" spans="1:15" ht="15" thickBot="1" x14ac:dyDescent="0.4">
      <c r="A422" s="46">
        <v>44941</v>
      </c>
      <c r="B422" s="50" t="s">
        <v>289</v>
      </c>
      <c r="C422" s="23" t="s">
        <v>128</v>
      </c>
      <c r="D422" s="23" t="s">
        <v>144</v>
      </c>
      <c r="E422" s="24" t="s">
        <v>258</v>
      </c>
      <c r="F422" s="24" t="s">
        <v>34</v>
      </c>
      <c r="G422" s="25" t="s">
        <v>253</v>
      </c>
      <c r="H422" s="22">
        <v>3</v>
      </c>
      <c r="I422" s="22">
        <v>1</v>
      </c>
      <c r="J422" s="53" t="s">
        <v>57</v>
      </c>
      <c r="K422" s="26">
        <v>54</v>
      </c>
      <c r="L422" s="27">
        <v>57340</v>
      </c>
      <c r="M422" s="23" t="s">
        <v>104</v>
      </c>
      <c r="N422" s="24" t="s">
        <v>32</v>
      </c>
      <c r="O422" s="28">
        <v>37714</v>
      </c>
    </row>
    <row r="423" spans="1:15" ht="15" thickBot="1" x14ac:dyDescent="0.4">
      <c r="A423" s="46">
        <v>44945</v>
      </c>
      <c r="B423" s="50" t="s">
        <v>266</v>
      </c>
      <c r="C423" s="23" t="s">
        <v>134</v>
      </c>
      <c r="D423" s="23" t="s">
        <v>137</v>
      </c>
      <c r="E423" s="24" t="s">
        <v>273</v>
      </c>
      <c r="F423" s="24" t="s">
        <v>34</v>
      </c>
      <c r="G423" s="25" t="s">
        <v>253</v>
      </c>
      <c r="H423" s="22">
        <v>5</v>
      </c>
      <c r="I423" s="22">
        <v>0</v>
      </c>
      <c r="J423" s="53" t="s">
        <v>181</v>
      </c>
      <c r="K423" s="26">
        <v>65</v>
      </c>
      <c r="L423" s="27">
        <v>7000</v>
      </c>
      <c r="M423" s="23" t="s">
        <v>119</v>
      </c>
      <c r="N423" s="28">
        <v>37714</v>
      </c>
      <c r="O423" s="24" t="s">
        <v>32</v>
      </c>
    </row>
    <row r="424" spans="1:15" ht="15" thickBot="1" x14ac:dyDescent="0.4">
      <c r="A424" s="46">
        <v>44948</v>
      </c>
      <c r="B424" s="50" t="s">
        <v>270</v>
      </c>
      <c r="C424" s="23" t="s">
        <v>17</v>
      </c>
      <c r="D424" s="23" t="s">
        <v>58</v>
      </c>
      <c r="E424" s="24" t="s">
        <v>258</v>
      </c>
      <c r="F424" s="24" t="s">
        <v>19</v>
      </c>
      <c r="G424" s="25" t="s">
        <v>253</v>
      </c>
      <c r="H424" s="22">
        <v>1</v>
      </c>
      <c r="I424" s="22">
        <v>0</v>
      </c>
      <c r="J424" s="53" t="s">
        <v>89</v>
      </c>
      <c r="K424" s="26">
        <v>68</v>
      </c>
      <c r="L424" s="27">
        <v>79814</v>
      </c>
      <c r="M424" s="23" t="s">
        <v>104</v>
      </c>
      <c r="N424" s="28">
        <v>37714</v>
      </c>
      <c r="O424" s="28">
        <v>37015</v>
      </c>
    </row>
    <row r="425" spans="1:15" ht="15" thickBot="1" x14ac:dyDescent="0.4">
      <c r="A425" s="46">
        <v>44951</v>
      </c>
      <c r="B425" s="50" t="s">
        <v>267</v>
      </c>
      <c r="C425" s="23" t="s">
        <v>134</v>
      </c>
      <c r="D425" s="23" t="s">
        <v>138</v>
      </c>
      <c r="E425" s="24" t="s">
        <v>260</v>
      </c>
      <c r="F425" s="24" t="s">
        <v>19</v>
      </c>
      <c r="G425" s="25" t="s">
        <v>253</v>
      </c>
      <c r="H425" s="22">
        <v>1</v>
      </c>
      <c r="I425" s="22">
        <v>0</v>
      </c>
      <c r="J425" s="53" t="s">
        <v>45</v>
      </c>
      <c r="K425" s="26">
        <v>74</v>
      </c>
      <c r="L425" s="27">
        <v>59610</v>
      </c>
      <c r="M425" s="23" t="s">
        <v>104</v>
      </c>
      <c r="N425" s="28">
        <v>37714</v>
      </c>
      <c r="O425" s="28">
        <v>37350</v>
      </c>
    </row>
    <row r="426" spans="1:15" ht="15" thickBot="1" x14ac:dyDescent="0.4">
      <c r="A426" s="46">
        <v>44954</v>
      </c>
      <c r="B426" s="50" t="s">
        <v>274</v>
      </c>
      <c r="C426" s="23" t="s">
        <v>17</v>
      </c>
      <c r="D426" s="23" t="s">
        <v>30</v>
      </c>
      <c r="E426" s="24" t="s">
        <v>259</v>
      </c>
      <c r="F426" s="24" t="s">
        <v>34</v>
      </c>
      <c r="G426" s="25" t="s">
        <v>253</v>
      </c>
      <c r="H426" s="22">
        <v>1</v>
      </c>
      <c r="I426" s="22">
        <v>0</v>
      </c>
      <c r="J426" s="53" t="s">
        <v>81</v>
      </c>
      <c r="K426" s="26">
        <v>60</v>
      </c>
      <c r="L426" s="27">
        <v>13402</v>
      </c>
      <c r="M426" s="23" t="s">
        <v>104</v>
      </c>
      <c r="N426" s="28">
        <v>37714</v>
      </c>
      <c r="O426" s="28">
        <v>37350</v>
      </c>
    </row>
    <row r="427" spans="1:15" ht="15" thickBot="1" x14ac:dyDescent="0.4">
      <c r="A427" s="46">
        <v>44958</v>
      </c>
      <c r="B427" s="50" t="s">
        <v>267</v>
      </c>
      <c r="C427" s="23" t="s">
        <v>17</v>
      </c>
      <c r="D427" s="23" t="s">
        <v>27</v>
      </c>
      <c r="E427" s="24" t="s">
        <v>260</v>
      </c>
      <c r="F427" s="24" t="s">
        <v>34</v>
      </c>
      <c r="G427" s="25" t="s">
        <v>253</v>
      </c>
      <c r="H427" s="22">
        <v>2</v>
      </c>
      <c r="I427" s="22">
        <v>1</v>
      </c>
      <c r="J427" s="53" t="s">
        <v>28</v>
      </c>
      <c r="K427" s="26">
        <v>64</v>
      </c>
      <c r="L427" s="27">
        <v>48181</v>
      </c>
      <c r="M427" s="23" t="s">
        <v>104</v>
      </c>
      <c r="N427" s="28">
        <v>37714</v>
      </c>
      <c r="O427" s="24" t="s">
        <v>32</v>
      </c>
    </row>
    <row r="428" spans="1:15" ht="15" thickBot="1" x14ac:dyDescent="0.4">
      <c r="A428" s="46">
        <v>44962</v>
      </c>
      <c r="B428" s="50" t="s">
        <v>267</v>
      </c>
      <c r="C428" s="23" t="s">
        <v>17</v>
      </c>
      <c r="D428" s="23" t="s">
        <v>59</v>
      </c>
      <c r="E428" s="24" t="s">
        <v>258</v>
      </c>
      <c r="F428" s="24" t="s">
        <v>19</v>
      </c>
      <c r="G428" s="25" t="s">
        <v>253</v>
      </c>
      <c r="H428" s="22">
        <v>3</v>
      </c>
      <c r="I428" s="22">
        <v>0</v>
      </c>
      <c r="J428" s="53" t="s">
        <v>37</v>
      </c>
      <c r="K428" s="26">
        <v>65</v>
      </c>
      <c r="L428" s="27">
        <v>77987</v>
      </c>
      <c r="M428" s="23" t="s">
        <v>104</v>
      </c>
      <c r="N428" s="28">
        <v>37714</v>
      </c>
      <c r="O428" s="28">
        <v>37015</v>
      </c>
    </row>
    <row r="429" spans="1:15" ht="15" thickBot="1" x14ac:dyDescent="0.4">
      <c r="A429" s="46">
        <v>44969</v>
      </c>
      <c r="B429" s="50" t="s">
        <v>267</v>
      </c>
      <c r="C429" s="23" t="s">
        <v>17</v>
      </c>
      <c r="D429" s="23" t="s">
        <v>60</v>
      </c>
      <c r="E429" s="24" t="s">
        <v>258</v>
      </c>
      <c r="F429" s="24" t="s">
        <v>34</v>
      </c>
      <c r="G429" s="25" t="s">
        <v>253</v>
      </c>
      <c r="H429" s="22">
        <v>1</v>
      </c>
      <c r="I429" s="22">
        <v>0</v>
      </c>
      <c r="J429" s="53" t="s">
        <v>42</v>
      </c>
      <c r="K429" s="26">
        <v>47</v>
      </c>
      <c r="L429" s="27">
        <v>21178</v>
      </c>
      <c r="M429" s="23" t="s">
        <v>118</v>
      </c>
      <c r="N429" s="28">
        <v>37714</v>
      </c>
      <c r="O429" s="28">
        <v>37350</v>
      </c>
    </row>
    <row r="430" spans="1:15" ht="15" thickBot="1" x14ac:dyDescent="0.4">
      <c r="A430" s="46">
        <v>44973</v>
      </c>
      <c r="B430" s="50" t="s">
        <v>290</v>
      </c>
      <c r="C430" s="23" t="s">
        <v>174</v>
      </c>
      <c r="D430" s="23" t="s">
        <v>175</v>
      </c>
      <c r="E430" s="24" t="s">
        <v>273</v>
      </c>
      <c r="F430" s="24" t="s">
        <v>19</v>
      </c>
      <c r="G430" s="30" t="s">
        <v>257</v>
      </c>
      <c r="H430" s="22">
        <v>2</v>
      </c>
      <c r="I430" s="22">
        <v>2</v>
      </c>
      <c r="J430" s="53" t="s">
        <v>164</v>
      </c>
      <c r="K430" s="26">
        <v>61</v>
      </c>
      <c r="L430" s="27">
        <v>90225</v>
      </c>
      <c r="M430" s="23" t="s">
        <v>177</v>
      </c>
      <c r="N430" s="28">
        <v>37714</v>
      </c>
      <c r="O430" s="24" t="s">
        <v>32</v>
      </c>
    </row>
    <row r="431" spans="1:15" ht="15" thickBot="1" x14ac:dyDescent="0.4">
      <c r="A431" s="46">
        <v>44976</v>
      </c>
      <c r="B431" s="50" t="s">
        <v>267</v>
      </c>
      <c r="C431" s="23" t="s">
        <v>17</v>
      </c>
      <c r="D431" s="23" t="s">
        <v>61</v>
      </c>
      <c r="E431" s="24" t="s">
        <v>258</v>
      </c>
      <c r="F431" s="24" t="s">
        <v>19</v>
      </c>
      <c r="G431" s="25" t="s">
        <v>253</v>
      </c>
      <c r="H431" s="22">
        <v>2</v>
      </c>
      <c r="I431" s="22">
        <v>0</v>
      </c>
      <c r="J431" s="53" t="s">
        <v>100</v>
      </c>
      <c r="K431" s="26">
        <v>65</v>
      </c>
      <c r="L431" s="27">
        <v>72010</v>
      </c>
      <c r="M431" s="23" t="s">
        <v>119</v>
      </c>
      <c r="N431" s="28">
        <v>37714</v>
      </c>
      <c r="O431" s="24" t="s">
        <v>32</v>
      </c>
    </row>
    <row r="432" spans="1:15" ht="15" thickBot="1" x14ac:dyDescent="0.4">
      <c r="A432" s="46">
        <v>44980</v>
      </c>
      <c r="B432" s="50" t="s">
        <v>283</v>
      </c>
      <c r="C432" s="23" t="s">
        <v>174</v>
      </c>
      <c r="D432" s="23" t="s">
        <v>175</v>
      </c>
      <c r="E432" s="24" t="s">
        <v>273</v>
      </c>
      <c r="F432" s="24" t="s">
        <v>34</v>
      </c>
      <c r="G432" s="29" t="s">
        <v>255</v>
      </c>
      <c r="H432" s="22">
        <v>1</v>
      </c>
      <c r="I432" s="22">
        <v>2</v>
      </c>
      <c r="J432" s="53" t="s">
        <v>164</v>
      </c>
      <c r="K432" s="26">
        <v>58</v>
      </c>
      <c r="L432" s="27">
        <v>73021</v>
      </c>
      <c r="M432" s="23" t="s">
        <v>104</v>
      </c>
      <c r="N432" s="28">
        <v>37714</v>
      </c>
      <c r="O432" s="24" t="s">
        <v>32</v>
      </c>
    </row>
    <row r="433" spans="1:15" ht="15" thickBot="1" x14ac:dyDescent="0.4">
      <c r="A433" s="46">
        <v>44983</v>
      </c>
      <c r="B433" s="50" t="s">
        <v>270</v>
      </c>
      <c r="C433" s="23" t="s">
        <v>17</v>
      </c>
      <c r="D433" s="23" t="s">
        <v>63</v>
      </c>
      <c r="E433" s="24" t="s">
        <v>258</v>
      </c>
      <c r="F433" s="24" t="s">
        <v>34</v>
      </c>
      <c r="G433" s="29" t="s">
        <v>255</v>
      </c>
      <c r="H433" s="22">
        <v>0</v>
      </c>
      <c r="I433" s="22">
        <v>1</v>
      </c>
      <c r="J433" s="53" t="s">
        <v>110</v>
      </c>
      <c r="K433" s="26">
        <v>72</v>
      </c>
      <c r="L433" s="27">
        <v>15279</v>
      </c>
      <c r="M433" s="23" t="s">
        <v>104</v>
      </c>
      <c r="N433" s="28">
        <v>37714</v>
      </c>
      <c r="O433" s="28">
        <v>37350</v>
      </c>
    </row>
    <row r="434" spans="1:15" ht="15" thickBot="1" x14ac:dyDescent="0.4">
      <c r="A434" s="46">
        <v>44987</v>
      </c>
      <c r="B434" s="50" t="s">
        <v>267</v>
      </c>
      <c r="C434" s="23" t="s">
        <v>134</v>
      </c>
      <c r="D434" s="23" t="s">
        <v>139</v>
      </c>
      <c r="E434" s="24" t="s">
        <v>273</v>
      </c>
      <c r="F434" s="24" t="s">
        <v>34</v>
      </c>
      <c r="G434" s="25" t="s">
        <v>253</v>
      </c>
      <c r="H434" s="22">
        <v>1</v>
      </c>
      <c r="I434" s="22">
        <v>0</v>
      </c>
      <c r="J434" s="53" t="s">
        <v>57</v>
      </c>
      <c r="K434" s="26">
        <v>35</v>
      </c>
      <c r="L434" s="27">
        <v>60000</v>
      </c>
      <c r="M434" s="23" t="s">
        <v>104</v>
      </c>
      <c r="N434" s="28">
        <v>37714</v>
      </c>
      <c r="O434" s="24" t="s">
        <v>32</v>
      </c>
    </row>
    <row r="435" spans="1:15" ht="15" thickBot="1" x14ac:dyDescent="0.4">
      <c r="A435" s="46">
        <v>44990</v>
      </c>
      <c r="B435" s="50" t="s">
        <v>274</v>
      </c>
      <c r="C435" s="23" t="s">
        <v>17</v>
      </c>
      <c r="D435" s="23" t="s">
        <v>65</v>
      </c>
      <c r="E435" s="24" t="s">
        <v>258</v>
      </c>
      <c r="F435" s="24" t="s">
        <v>19</v>
      </c>
      <c r="G435" s="25" t="s">
        <v>253</v>
      </c>
      <c r="H435" s="22">
        <v>1</v>
      </c>
      <c r="I435" s="22">
        <v>0</v>
      </c>
      <c r="J435" s="53" t="s">
        <v>83</v>
      </c>
      <c r="K435" s="26">
        <v>53</v>
      </c>
      <c r="L435" s="27">
        <v>89644</v>
      </c>
      <c r="M435" s="23" t="s">
        <v>104</v>
      </c>
      <c r="N435" s="28">
        <v>37714</v>
      </c>
      <c r="O435" s="28">
        <v>36986</v>
      </c>
    </row>
    <row r="436" spans="1:15" ht="15" thickBot="1" x14ac:dyDescent="0.4">
      <c r="A436" s="46">
        <v>44997</v>
      </c>
      <c r="B436" s="50" t="s">
        <v>267</v>
      </c>
      <c r="C436" s="23" t="s">
        <v>17</v>
      </c>
      <c r="D436" s="23" t="s">
        <v>67</v>
      </c>
      <c r="E436" s="24" t="s">
        <v>258</v>
      </c>
      <c r="F436" s="24" t="s">
        <v>34</v>
      </c>
      <c r="G436" s="25" t="s">
        <v>253</v>
      </c>
      <c r="H436" s="22">
        <v>1</v>
      </c>
      <c r="I436" s="22">
        <v>0</v>
      </c>
      <c r="J436" s="53" t="s">
        <v>50</v>
      </c>
      <c r="K436" s="26">
        <v>63</v>
      </c>
      <c r="L436" s="27">
        <v>49741</v>
      </c>
      <c r="M436" s="23" t="s">
        <v>104</v>
      </c>
      <c r="N436" s="28">
        <v>37714</v>
      </c>
      <c r="O436" s="24" t="s">
        <v>32</v>
      </c>
    </row>
    <row r="437" spans="1:15" ht="15" thickBot="1" x14ac:dyDescent="0.4">
      <c r="A437" s="46">
        <v>45004</v>
      </c>
      <c r="B437" s="50" t="s">
        <v>267</v>
      </c>
      <c r="C437" s="23" t="s">
        <v>17</v>
      </c>
      <c r="D437" s="23" t="s">
        <v>36</v>
      </c>
      <c r="E437" s="24" t="s">
        <v>258</v>
      </c>
      <c r="F437" s="24" t="s">
        <v>19</v>
      </c>
      <c r="G437" s="25" t="s">
        <v>253</v>
      </c>
      <c r="H437" s="22">
        <v>2</v>
      </c>
      <c r="I437" s="22">
        <v>1</v>
      </c>
      <c r="J437" s="53" t="s">
        <v>57</v>
      </c>
      <c r="K437" s="26">
        <v>54</v>
      </c>
      <c r="L437" s="27">
        <v>95745</v>
      </c>
      <c r="M437" s="23" t="s">
        <v>104</v>
      </c>
      <c r="N437" s="28">
        <v>37714</v>
      </c>
      <c r="O437" s="24" t="s">
        <v>32</v>
      </c>
    </row>
    <row r="438" spans="1:15" ht="15" thickBot="1" x14ac:dyDescent="0.4">
      <c r="A438" s="46">
        <v>45017</v>
      </c>
      <c r="B438" s="50">
        <v>0.875</v>
      </c>
      <c r="C438" s="23" t="s">
        <v>17</v>
      </c>
      <c r="D438" s="23" t="s">
        <v>90</v>
      </c>
      <c r="E438" s="24" t="s">
        <v>259</v>
      </c>
      <c r="F438" s="24" t="s">
        <v>34</v>
      </c>
      <c r="G438" s="25" t="s">
        <v>253</v>
      </c>
      <c r="H438" s="22">
        <v>4</v>
      </c>
      <c r="I438" s="22">
        <v>0</v>
      </c>
      <c r="J438" s="53" t="s">
        <v>101</v>
      </c>
      <c r="K438" s="26">
        <v>59</v>
      </c>
      <c r="L438" s="27">
        <v>28142</v>
      </c>
      <c r="M438" s="23" t="s">
        <v>119</v>
      </c>
      <c r="N438" s="28">
        <v>37714</v>
      </c>
      <c r="O438" s="24" t="s">
        <v>88</v>
      </c>
    </row>
    <row r="439" spans="1:15" ht="15" thickBot="1" x14ac:dyDescent="0.4">
      <c r="A439" s="46">
        <v>45021</v>
      </c>
      <c r="B439" s="50">
        <v>0.875</v>
      </c>
      <c r="C439" s="23" t="s">
        <v>134</v>
      </c>
      <c r="D439" s="23" t="s">
        <v>139</v>
      </c>
      <c r="E439" s="24" t="s">
        <v>260</v>
      </c>
      <c r="F439" s="24" t="s">
        <v>19</v>
      </c>
      <c r="G439" s="29" t="s">
        <v>255</v>
      </c>
      <c r="H439" s="22">
        <v>0</v>
      </c>
      <c r="I439" s="22">
        <v>4</v>
      </c>
      <c r="J439" s="53" t="s">
        <v>57</v>
      </c>
      <c r="K439" s="26">
        <v>53</v>
      </c>
      <c r="L439" s="27">
        <v>94902</v>
      </c>
      <c r="M439" s="23" t="s">
        <v>104</v>
      </c>
      <c r="N439" s="28">
        <v>37714</v>
      </c>
      <c r="O439" s="28">
        <v>37714</v>
      </c>
    </row>
    <row r="440" spans="1:15" ht="15" thickBot="1" x14ac:dyDescent="0.4">
      <c r="A440" s="46">
        <v>45026</v>
      </c>
      <c r="B440" s="50">
        <v>0.875</v>
      </c>
      <c r="C440" s="23" t="s">
        <v>17</v>
      </c>
      <c r="D440" s="23" t="s">
        <v>38</v>
      </c>
      <c r="E440" s="24" t="s">
        <v>256</v>
      </c>
      <c r="F440" s="24" t="s">
        <v>19</v>
      </c>
      <c r="G440" s="30" t="s">
        <v>257</v>
      </c>
      <c r="H440" s="22">
        <v>0</v>
      </c>
      <c r="I440" s="22">
        <v>0</v>
      </c>
      <c r="J440" s="53" t="s">
        <v>81</v>
      </c>
      <c r="K440" s="26">
        <v>59</v>
      </c>
      <c r="L440" s="27">
        <v>78425</v>
      </c>
      <c r="M440" s="23" t="s">
        <v>104</v>
      </c>
      <c r="N440" s="28">
        <v>37714</v>
      </c>
      <c r="O440" s="24" t="s">
        <v>54</v>
      </c>
    </row>
    <row r="441" spans="1:15" ht="15" thickBot="1" x14ac:dyDescent="0.4">
      <c r="A441" s="46">
        <v>45032</v>
      </c>
      <c r="B441" s="50">
        <v>0.67708333333333337</v>
      </c>
      <c r="C441" s="23" t="s">
        <v>17</v>
      </c>
      <c r="D441" s="23" t="s">
        <v>92</v>
      </c>
      <c r="E441" s="24" t="s">
        <v>258</v>
      </c>
      <c r="F441" s="24" t="s">
        <v>34</v>
      </c>
      <c r="G441" s="30" t="s">
        <v>257</v>
      </c>
      <c r="H441" s="22">
        <v>0</v>
      </c>
      <c r="I441" s="22">
        <v>0</v>
      </c>
      <c r="J441" s="53" t="s">
        <v>89</v>
      </c>
      <c r="K441" s="26">
        <v>67</v>
      </c>
      <c r="L441" s="27">
        <v>14854</v>
      </c>
      <c r="M441" s="23" t="s">
        <v>104</v>
      </c>
      <c r="N441" s="28">
        <v>37714</v>
      </c>
      <c r="O441" s="28">
        <v>37379</v>
      </c>
    </row>
    <row r="442" spans="1:15" ht="15" thickBot="1" x14ac:dyDescent="0.4">
      <c r="A442" s="46">
        <v>45039</v>
      </c>
      <c r="B442" s="50">
        <v>0.67708333333333337</v>
      </c>
      <c r="C442" s="23" t="s">
        <v>17</v>
      </c>
      <c r="D442" s="23" t="s">
        <v>40</v>
      </c>
      <c r="E442" s="24" t="s">
        <v>258</v>
      </c>
      <c r="F442" s="24" t="s">
        <v>19</v>
      </c>
      <c r="G442" s="25" t="s">
        <v>253</v>
      </c>
      <c r="H442" s="22">
        <v>1</v>
      </c>
      <c r="I442" s="22">
        <v>0</v>
      </c>
      <c r="J442" s="53" t="s">
        <v>66</v>
      </c>
      <c r="K442" s="26">
        <v>62</v>
      </c>
      <c r="L442" s="27">
        <v>80965</v>
      </c>
      <c r="M442" s="23" t="s">
        <v>104</v>
      </c>
      <c r="N442" s="28">
        <v>37714</v>
      </c>
      <c r="O442" s="28">
        <v>37379</v>
      </c>
    </row>
    <row r="443" spans="1:15" ht="15" thickBot="1" x14ac:dyDescent="0.4">
      <c r="A443" s="46">
        <v>45042</v>
      </c>
      <c r="B443" s="50">
        <v>0.91666666666666663</v>
      </c>
      <c r="C443" s="23" t="s">
        <v>17</v>
      </c>
      <c r="D443" s="23" t="s">
        <v>69</v>
      </c>
      <c r="E443" s="24" t="s">
        <v>260</v>
      </c>
      <c r="F443" s="24" t="s">
        <v>34</v>
      </c>
      <c r="G443" s="29" t="s">
        <v>255</v>
      </c>
      <c r="H443" s="22">
        <v>1</v>
      </c>
      <c r="I443" s="22">
        <v>2</v>
      </c>
      <c r="J443" s="53" t="s">
        <v>91</v>
      </c>
      <c r="K443" s="26">
        <v>60</v>
      </c>
      <c r="L443" s="27">
        <v>13657</v>
      </c>
      <c r="M443" s="23" t="s">
        <v>118</v>
      </c>
      <c r="N443" s="28">
        <v>37714</v>
      </c>
      <c r="O443" s="28">
        <v>37350</v>
      </c>
    </row>
    <row r="444" spans="1:15" ht="15" thickBot="1" x14ac:dyDescent="0.4">
      <c r="A444" s="46">
        <v>45045</v>
      </c>
      <c r="B444" s="50" t="s">
        <v>267</v>
      </c>
      <c r="C444" s="23" t="s">
        <v>17</v>
      </c>
      <c r="D444" s="23" t="s">
        <v>43</v>
      </c>
      <c r="E444" s="24" t="s">
        <v>259</v>
      </c>
      <c r="F444" s="24" t="s">
        <v>19</v>
      </c>
      <c r="G444" s="25" t="s">
        <v>253</v>
      </c>
      <c r="H444" s="22">
        <v>4</v>
      </c>
      <c r="I444" s="22">
        <v>0</v>
      </c>
      <c r="J444" s="53" t="s">
        <v>28</v>
      </c>
      <c r="K444" s="26">
        <v>67</v>
      </c>
      <c r="L444" s="27">
        <v>88530</v>
      </c>
      <c r="M444" s="23" t="s">
        <v>104</v>
      </c>
      <c r="N444" s="28">
        <v>37714</v>
      </c>
      <c r="O444" s="24" t="s">
        <v>32</v>
      </c>
    </row>
    <row r="445" spans="1:15" ht="15" thickBot="1" x14ac:dyDescent="0.4">
      <c r="A445" s="46">
        <v>45048</v>
      </c>
      <c r="B445" s="50" t="s">
        <v>278</v>
      </c>
      <c r="C445" s="23" t="s">
        <v>17</v>
      </c>
      <c r="D445" s="23" t="s">
        <v>93</v>
      </c>
      <c r="E445" s="24" t="s">
        <v>252</v>
      </c>
      <c r="F445" s="24" t="s">
        <v>19</v>
      </c>
      <c r="G445" s="25" t="s">
        <v>253</v>
      </c>
      <c r="H445" s="22">
        <v>1</v>
      </c>
      <c r="I445" s="22">
        <v>0</v>
      </c>
      <c r="J445" s="53" t="s">
        <v>99</v>
      </c>
      <c r="K445" s="26">
        <v>76</v>
      </c>
      <c r="L445" s="27">
        <v>76061</v>
      </c>
      <c r="M445" s="23" t="s">
        <v>104</v>
      </c>
      <c r="N445" s="24" t="s">
        <v>32</v>
      </c>
      <c r="O445" s="24" t="s">
        <v>32</v>
      </c>
    </row>
    <row r="446" spans="1:15" ht="15" thickBot="1" x14ac:dyDescent="0.4">
      <c r="A446" s="46">
        <v>45060</v>
      </c>
      <c r="B446" s="50" t="s">
        <v>267</v>
      </c>
      <c r="C446" s="23" t="s">
        <v>17</v>
      </c>
      <c r="D446" s="23" t="s">
        <v>105</v>
      </c>
      <c r="E446" s="24" t="s">
        <v>258</v>
      </c>
      <c r="F446" s="24" t="s">
        <v>34</v>
      </c>
      <c r="G446" s="25" t="s">
        <v>253</v>
      </c>
      <c r="H446" s="22">
        <v>4</v>
      </c>
      <c r="I446" s="22">
        <v>2</v>
      </c>
      <c r="J446" s="53" t="s">
        <v>72</v>
      </c>
      <c r="K446" s="26">
        <v>70</v>
      </c>
      <c r="L446" s="27">
        <v>27360</v>
      </c>
      <c r="M446" s="23" t="s">
        <v>104</v>
      </c>
      <c r="N446" s="28">
        <v>37714</v>
      </c>
      <c r="O446" s="28">
        <v>37379</v>
      </c>
    </row>
    <row r="447" spans="1:15" ht="15" thickBot="1" x14ac:dyDescent="0.4">
      <c r="A447" s="46">
        <v>45066</v>
      </c>
      <c r="B447" s="50" t="s">
        <v>267</v>
      </c>
      <c r="C447" s="23" t="s">
        <v>17</v>
      </c>
      <c r="D447" s="23" t="s">
        <v>71</v>
      </c>
      <c r="E447" s="24" t="s">
        <v>259</v>
      </c>
      <c r="F447" s="24" t="s">
        <v>19</v>
      </c>
      <c r="G447" s="29" t="s">
        <v>255</v>
      </c>
      <c r="H447" s="22">
        <v>1</v>
      </c>
      <c r="I447" s="22">
        <v>2</v>
      </c>
      <c r="J447" s="53" t="s">
        <v>45</v>
      </c>
      <c r="K447" s="26">
        <v>68</v>
      </c>
      <c r="L447" s="27">
        <v>88049</v>
      </c>
      <c r="M447" s="23" t="s">
        <v>104</v>
      </c>
      <c r="N447" s="28">
        <v>37714</v>
      </c>
      <c r="O447" s="24" t="s">
        <v>32</v>
      </c>
    </row>
    <row r="448" spans="1:15" ht="15" thickBot="1" x14ac:dyDescent="0.4">
      <c r="A448" s="46">
        <v>45069</v>
      </c>
      <c r="B448" s="50" t="s">
        <v>275</v>
      </c>
      <c r="C448" s="23" t="s">
        <v>17</v>
      </c>
      <c r="D448" s="23" t="s">
        <v>115</v>
      </c>
      <c r="E448" s="24" t="s">
        <v>252</v>
      </c>
      <c r="F448" s="24" t="s">
        <v>34</v>
      </c>
      <c r="G448" s="29" t="s">
        <v>255</v>
      </c>
      <c r="H448" s="22">
        <v>1</v>
      </c>
      <c r="I448" s="22">
        <v>3</v>
      </c>
      <c r="J448" s="53" t="s">
        <v>76</v>
      </c>
      <c r="K448" s="26">
        <v>70</v>
      </c>
      <c r="L448" s="27">
        <v>22341</v>
      </c>
      <c r="M448" s="23" t="s">
        <v>119</v>
      </c>
      <c r="N448" s="28">
        <v>37714</v>
      </c>
      <c r="O448" s="24" t="s">
        <v>32</v>
      </c>
    </row>
    <row r="449" spans="1:15" ht="15" thickBot="1" x14ac:dyDescent="0.4">
      <c r="A449" s="46">
        <v>45074</v>
      </c>
      <c r="B449" s="50" t="s">
        <v>281</v>
      </c>
      <c r="C449" s="23" t="s">
        <v>17</v>
      </c>
      <c r="D449" s="23" t="s">
        <v>94</v>
      </c>
      <c r="E449" s="24" t="s">
        <v>258</v>
      </c>
      <c r="F449" s="24" t="s">
        <v>19</v>
      </c>
      <c r="G449" s="25" t="s">
        <v>253</v>
      </c>
      <c r="H449" s="22">
        <v>3</v>
      </c>
      <c r="I449" s="22">
        <v>0</v>
      </c>
      <c r="J449" s="53" t="s">
        <v>97</v>
      </c>
      <c r="K449" s="26">
        <v>78</v>
      </c>
      <c r="L449" s="27">
        <v>88775</v>
      </c>
      <c r="M449" s="23" t="s">
        <v>104</v>
      </c>
      <c r="N449" s="28">
        <v>37714</v>
      </c>
      <c r="O449" s="28">
        <v>37015</v>
      </c>
    </row>
    <row r="450" spans="1:15" x14ac:dyDescent="0.35">
      <c r="A450" s="47">
        <v>45081</v>
      </c>
      <c r="B450" s="52" t="s">
        <v>267</v>
      </c>
      <c r="C450" s="40" t="s">
        <v>17</v>
      </c>
      <c r="D450" s="40" t="s">
        <v>95</v>
      </c>
      <c r="E450" s="41" t="s">
        <v>258</v>
      </c>
      <c r="F450" s="41" t="s">
        <v>34</v>
      </c>
      <c r="G450" s="49" t="s">
        <v>255</v>
      </c>
      <c r="H450" s="43">
        <v>1</v>
      </c>
      <c r="I450" s="43">
        <v>2</v>
      </c>
      <c r="J450" s="55" t="s">
        <v>68</v>
      </c>
      <c r="K450" s="44">
        <v>73</v>
      </c>
      <c r="L450" s="45">
        <v>23365</v>
      </c>
      <c r="M450" s="40" t="s">
        <v>119</v>
      </c>
      <c r="N450" s="48">
        <v>37714</v>
      </c>
      <c r="O450" s="48">
        <v>37714</v>
      </c>
    </row>
    <row r="451" spans="1:15" ht="15" thickBot="1" x14ac:dyDescent="0.4">
      <c r="A451" s="46">
        <v>45151</v>
      </c>
      <c r="B451" s="50" t="s">
        <v>268</v>
      </c>
      <c r="C451" s="23" t="s">
        <v>17</v>
      </c>
      <c r="D451" s="23" t="s">
        <v>47</v>
      </c>
      <c r="E451" s="24" t="s">
        <v>258</v>
      </c>
      <c r="F451" s="24" t="s">
        <v>34</v>
      </c>
      <c r="G451" s="30" t="s">
        <v>257</v>
      </c>
      <c r="H451" s="22">
        <v>0</v>
      </c>
      <c r="I451" s="22">
        <v>0</v>
      </c>
      <c r="J451" s="53" t="s">
        <v>89</v>
      </c>
      <c r="K451" s="26">
        <v>75</v>
      </c>
      <c r="L451" s="27">
        <v>13410</v>
      </c>
      <c r="M451" s="23" t="s">
        <v>118</v>
      </c>
      <c r="N451" s="24" t="s">
        <v>32</v>
      </c>
      <c r="O451" s="28">
        <v>36986</v>
      </c>
    </row>
    <row r="452" spans="1:15" ht="15" thickBot="1" x14ac:dyDescent="0.4">
      <c r="A452" s="46">
        <v>45158</v>
      </c>
      <c r="B452" s="50" t="s">
        <v>278</v>
      </c>
      <c r="C452" s="23" t="s">
        <v>17</v>
      </c>
      <c r="D452" s="23" t="s">
        <v>49</v>
      </c>
      <c r="E452" s="24" t="s">
        <v>258</v>
      </c>
      <c r="F452" s="24" t="s">
        <v>19</v>
      </c>
      <c r="G452" s="25" t="s">
        <v>253</v>
      </c>
      <c r="H452" s="22">
        <v>2</v>
      </c>
      <c r="I452" s="22">
        <v>0</v>
      </c>
      <c r="J452" s="53" t="s">
        <v>100</v>
      </c>
      <c r="K452" s="26">
        <v>75</v>
      </c>
      <c r="L452" s="27">
        <v>39603</v>
      </c>
      <c r="M452" s="23" t="s">
        <v>118</v>
      </c>
      <c r="N452" s="28">
        <v>37684</v>
      </c>
      <c r="O452" s="28">
        <v>37350</v>
      </c>
    </row>
    <row r="453" spans="1:15" ht="15" thickBot="1" x14ac:dyDescent="0.4">
      <c r="A453" s="46">
        <v>45165</v>
      </c>
      <c r="B453" s="50" t="s">
        <v>294</v>
      </c>
      <c r="C453" s="23" t="s">
        <v>17</v>
      </c>
      <c r="D453" s="23" t="s">
        <v>78</v>
      </c>
      <c r="E453" s="24" t="s">
        <v>258</v>
      </c>
      <c r="F453" s="24" t="s">
        <v>34</v>
      </c>
      <c r="G453" s="25" t="s">
        <v>253</v>
      </c>
      <c r="H453" s="22">
        <v>4</v>
      </c>
      <c r="I453" s="22">
        <v>3</v>
      </c>
      <c r="J453" s="53" t="s">
        <v>42</v>
      </c>
      <c r="K453" s="26">
        <v>61</v>
      </c>
      <c r="L453" s="27">
        <v>21679</v>
      </c>
      <c r="M453" s="23" t="s">
        <v>119</v>
      </c>
      <c r="N453" s="28">
        <v>37714</v>
      </c>
      <c r="O453" s="28">
        <v>37350</v>
      </c>
    </row>
    <row r="454" spans="1:15" ht="15" thickBot="1" x14ac:dyDescent="0.4">
      <c r="A454" s="46">
        <v>45172</v>
      </c>
      <c r="B454" s="50" t="s">
        <v>267</v>
      </c>
      <c r="C454" s="23" t="s">
        <v>17</v>
      </c>
      <c r="D454" s="23" t="s">
        <v>18</v>
      </c>
      <c r="E454" s="24" t="s">
        <v>258</v>
      </c>
      <c r="F454" s="24" t="s">
        <v>34</v>
      </c>
      <c r="G454" s="25" t="s">
        <v>253</v>
      </c>
      <c r="H454" s="22">
        <v>2</v>
      </c>
      <c r="I454" s="22">
        <v>1</v>
      </c>
      <c r="J454" s="53" t="s">
        <v>99</v>
      </c>
      <c r="K454" s="26">
        <v>70</v>
      </c>
      <c r="L454" s="27">
        <v>21966</v>
      </c>
      <c r="M454" s="23" t="s">
        <v>119</v>
      </c>
      <c r="N454" s="28">
        <v>37714</v>
      </c>
      <c r="O454" s="24" t="s">
        <v>54</v>
      </c>
    </row>
    <row r="455" spans="1:15" ht="15" thickBot="1" x14ac:dyDescent="0.4">
      <c r="A455" s="46">
        <v>45185</v>
      </c>
      <c r="B455" s="50" t="s">
        <v>267</v>
      </c>
      <c r="C455" s="23" t="s">
        <v>17</v>
      </c>
      <c r="D455" s="23" t="s">
        <v>80</v>
      </c>
      <c r="E455" s="24" t="s">
        <v>259</v>
      </c>
      <c r="F455" s="24" t="s">
        <v>19</v>
      </c>
      <c r="G455" s="25" t="s">
        <v>253</v>
      </c>
      <c r="H455" s="22">
        <v>5</v>
      </c>
      <c r="I455" s="22">
        <v>0</v>
      </c>
      <c r="J455" s="53" t="s">
        <v>28</v>
      </c>
      <c r="K455" s="26">
        <v>65</v>
      </c>
      <c r="L455" s="27">
        <v>45055</v>
      </c>
      <c r="M455" s="23" t="s">
        <v>118</v>
      </c>
      <c r="N455" s="28">
        <v>37714</v>
      </c>
      <c r="O455" s="24" t="s">
        <v>32</v>
      </c>
    </row>
    <row r="456" spans="1:15" ht="15" thickBot="1" x14ac:dyDescent="0.4">
      <c r="A456" s="46">
        <v>45188</v>
      </c>
      <c r="B456" s="50" t="s">
        <v>267</v>
      </c>
      <c r="C456" s="23" t="s">
        <v>129</v>
      </c>
      <c r="D456" s="23" t="s">
        <v>130</v>
      </c>
      <c r="E456" s="24" t="s">
        <v>252</v>
      </c>
      <c r="F456" s="24" t="s">
        <v>19</v>
      </c>
      <c r="G456" s="25" t="s">
        <v>253</v>
      </c>
      <c r="H456" s="22">
        <v>5</v>
      </c>
      <c r="I456" s="22">
        <v>0</v>
      </c>
      <c r="J456" s="53" t="s">
        <v>182</v>
      </c>
      <c r="K456" s="26">
        <v>70</v>
      </c>
      <c r="L456" s="27">
        <v>40989</v>
      </c>
      <c r="M456" s="23" t="s">
        <v>118</v>
      </c>
      <c r="N456" s="28">
        <v>37714</v>
      </c>
      <c r="O456" s="24" t="s">
        <v>32</v>
      </c>
    </row>
    <row r="457" spans="1:15" ht="15" thickBot="1" x14ac:dyDescent="0.4">
      <c r="A457" s="46">
        <v>45192</v>
      </c>
      <c r="B457" s="50" t="s">
        <v>270</v>
      </c>
      <c r="C457" s="23" t="s">
        <v>17</v>
      </c>
      <c r="D457" s="23" t="s">
        <v>25</v>
      </c>
      <c r="E457" s="24" t="s">
        <v>259</v>
      </c>
      <c r="F457" s="24" t="s">
        <v>19</v>
      </c>
      <c r="G457" s="25" t="s">
        <v>253</v>
      </c>
      <c r="H457" s="22">
        <v>3</v>
      </c>
      <c r="I457" s="22">
        <v>2</v>
      </c>
      <c r="J457" s="53" t="s">
        <v>68</v>
      </c>
      <c r="K457" s="26">
        <v>74</v>
      </c>
      <c r="L457" s="27">
        <v>43272</v>
      </c>
      <c r="M457" s="23" t="s">
        <v>118</v>
      </c>
      <c r="N457" s="28">
        <v>37714</v>
      </c>
      <c r="O457" s="28">
        <v>37379</v>
      </c>
    </row>
    <row r="458" spans="1:15" ht="15" thickBot="1" x14ac:dyDescent="0.4">
      <c r="A458" s="46">
        <v>45195</v>
      </c>
      <c r="B458" s="50" t="s">
        <v>268</v>
      </c>
      <c r="C458" s="23" t="s">
        <v>17</v>
      </c>
      <c r="D458" s="23" t="s">
        <v>103</v>
      </c>
      <c r="E458" s="24" t="s">
        <v>252</v>
      </c>
      <c r="F458" s="24" t="s">
        <v>34</v>
      </c>
      <c r="G458" s="30" t="s">
        <v>257</v>
      </c>
      <c r="H458" s="22">
        <v>2</v>
      </c>
      <c r="I458" s="22">
        <v>2</v>
      </c>
      <c r="J458" s="53" t="s">
        <v>97</v>
      </c>
      <c r="K458" s="26">
        <v>70</v>
      </c>
      <c r="L458" s="27">
        <v>19939</v>
      </c>
      <c r="M458" s="23" t="s">
        <v>118</v>
      </c>
      <c r="N458" s="28">
        <v>37714</v>
      </c>
      <c r="O458" s="28">
        <v>37379</v>
      </c>
    </row>
    <row r="459" spans="1:15" ht="15" thickBot="1" x14ac:dyDescent="0.4">
      <c r="A459" s="46">
        <v>45198</v>
      </c>
      <c r="B459" s="50" t="s">
        <v>267</v>
      </c>
      <c r="C459" s="23" t="s">
        <v>17</v>
      </c>
      <c r="D459" s="23" t="s">
        <v>82</v>
      </c>
      <c r="E459" s="24" t="s">
        <v>254</v>
      </c>
      <c r="F459" s="24" t="s">
        <v>19</v>
      </c>
      <c r="G459" s="25" t="s">
        <v>253</v>
      </c>
      <c r="H459" s="22">
        <v>1</v>
      </c>
      <c r="I459" s="22">
        <v>0</v>
      </c>
      <c r="J459" s="53" t="s">
        <v>37</v>
      </c>
      <c r="K459" s="26">
        <v>59</v>
      </c>
      <c r="L459" s="27">
        <v>41116</v>
      </c>
      <c r="M459" s="23" t="s">
        <v>118</v>
      </c>
      <c r="N459" s="28">
        <v>37714</v>
      </c>
      <c r="O459" s="24" t="s">
        <v>32</v>
      </c>
    </row>
    <row r="460" spans="1:15" ht="15" thickBot="1" x14ac:dyDescent="0.4">
      <c r="A460" s="46">
        <v>45203</v>
      </c>
      <c r="B460" s="50" t="s">
        <v>283</v>
      </c>
      <c r="C460" s="23" t="s">
        <v>129</v>
      </c>
      <c r="D460" s="23" t="s">
        <v>130</v>
      </c>
      <c r="E460" s="24" t="s">
        <v>260</v>
      </c>
      <c r="F460" s="24" t="s">
        <v>34</v>
      </c>
      <c r="G460" s="25" t="s">
        <v>253</v>
      </c>
      <c r="H460" s="22">
        <v>1</v>
      </c>
      <c r="I460" s="22">
        <v>0</v>
      </c>
      <c r="J460" s="53" t="s">
        <v>183</v>
      </c>
      <c r="K460" s="26">
        <v>56</v>
      </c>
      <c r="L460" s="27">
        <v>49722</v>
      </c>
      <c r="M460" s="23" t="s">
        <v>118</v>
      </c>
      <c r="N460" s="28">
        <v>37714</v>
      </c>
      <c r="O460" s="28">
        <v>37350</v>
      </c>
    </row>
    <row r="461" spans="1:15" ht="15" thickBot="1" x14ac:dyDescent="0.4">
      <c r="A461" s="46">
        <v>45207</v>
      </c>
      <c r="B461" s="50" t="s">
        <v>267</v>
      </c>
      <c r="C461" s="23" t="s">
        <v>17</v>
      </c>
      <c r="D461" s="23" t="s">
        <v>84</v>
      </c>
      <c r="E461" s="24" t="s">
        <v>258</v>
      </c>
      <c r="F461" s="24" t="s">
        <v>34</v>
      </c>
      <c r="G461" s="30" t="s">
        <v>257</v>
      </c>
      <c r="H461" s="22">
        <v>2</v>
      </c>
      <c r="I461" s="22">
        <v>2</v>
      </c>
      <c r="J461" s="53" t="s">
        <v>31</v>
      </c>
      <c r="K461" s="26">
        <v>81</v>
      </c>
      <c r="L461" s="27">
        <v>20354</v>
      </c>
      <c r="M461" s="23" t="s">
        <v>118</v>
      </c>
      <c r="N461" s="28">
        <v>37714</v>
      </c>
      <c r="O461" s="28">
        <v>37015</v>
      </c>
    </row>
    <row r="462" spans="1:15" ht="15" thickBot="1" x14ac:dyDescent="0.4">
      <c r="A462" s="46">
        <v>45221</v>
      </c>
      <c r="B462" s="50" t="s">
        <v>267</v>
      </c>
      <c r="C462" s="23" t="s">
        <v>17</v>
      </c>
      <c r="D462" s="23" t="s">
        <v>51</v>
      </c>
      <c r="E462" s="24" t="s">
        <v>258</v>
      </c>
      <c r="F462" s="24" t="s">
        <v>19</v>
      </c>
      <c r="G462" s="25" t="s">
        <v>253</v>
      </c>
      <c r="H462" s="22">
        <v>1</v>
      </c>
      <c r="I462" s="22">
        <v>0</v>
      </c>
      <c r="J462" s="53" t="s">
        <v>50</v>
      </c>
      <c r="K462" s="26">
        <v>62</v>
      </c>
      <c r="L462" s="27">
        <v>38194</v>
      </c>
      <c r="M462" s="23" t="s">
        <v>118</v>
      </c>
      <c r="N462" s="28">
        <v>37714</v>
      </c>
      <c r="O462" s="24" t="s">
        <v>32</v>
      </c>
    </row>
    <row r="463" spans="1:15" ht="15" thickBot="1" x14ac:dyDescent="0.4">
      <c r="A463" s="46">
        <v>45224</v>
      </c>
      <c r="B463" s="50" t="s">
        <v>290</v>
      </c>
      <c r="C463" s="23" t="s">
        <v>129</v>
      </c>
      <c r="D463" s="23" t="s">
        <v>130</v>
      </c>
      <c r="E463" s="24" t="s">
        <v>260</v>
      </c>
      <c r="F463" s="24" t="s">
        <v>19</v>
      </c>
      <c r="G463" s="25" t="s">
        <v>253</v>
      </c>
      <c r="H463" s="22">
        <v>2</v>
      </c>
      <c r="I463" s="22">
        <v>1</v>
      </c>
      <c r="J463" s="53" t="s">
        <v>184</v>
      </c>
      <c r="K463" s="26">
        <v>54</v>
      </c>
      <c r="L463" s="27">
        <v>41409</v>
      </c>
      <c r="M463" s="23" t="s">
        <v>118</v>
      </c>
      <c r="N463" s="28">
        <v>37714</v>
      </c>
      <c r="O463" s="24" t="s">
        <v>32</v>
      </c>
    </row>
    <row r="464" spans="1:15" ht="15" thickBot="1" x14ac:dyDescent="0.4">
      <c r="A464" s="46">
        <v>45227</v>
      </c>
      <c r="B464" s="50">
        <v>0.67708333333333337</v>
      </c>
      <c r="C464" s="23" t="s">
        <v>17</v>
      </c>
      <c r="D464" s="23" t="s">
        <v>53</v>
      </c>
      <c r="E464" s="24" t="s">
        <v>259</v>
      </c>
      <c r="F464" s="24" t="s">
        <v>19</v>
      </c>
      <c r="G464" s="29" t="s">
        <v>255</v>
      </c>
      <c r="H464" s="22">
        <v>1</v>
      </c>
      <c r="I464" s="22">
        <v>2</v>
      </c>
      <c r="J464" s="53" t="s">
        <v>57</v>
      </c>
      <c r="K464" s="26">
        <v>52</v>
      </c>
      <c r="L464" s="27">
        <v>50112</v>
      </c>
      <c r="M464" s="23" t="s">
        <v>118</v>
      </c>
      <c r="N464" s="24" t="s">
        <v>86</v>
      </c>
      <c r="O464" s="24" t="s">
        <v>107</v>
      </c>
    </row>
    <row r="465" spans="1:15" ht="15" thickBot="1" x14ac:dyDescent="0.4">
      <c r="A465" s="46">
        <v>45234</v>
      </c>
      <c r="B465" s="50" t="s">
        <v>267</v>
      </c>
      <c r="C465" s="23" t="s">
        <v>17</v>
      </c>
      <c r="D465" s="23" t="s">
        <v>85</v>
      </c>
      <c r="E465" s="24" t="s">
        <v>259</v>
      </c>
      <c r="F465" s="24" t="s">
        <v>34</v>
      </c>
      <c r="G465" s="25" t="s">
        <v>253</v>
      </c>
      <c r="H465" s="22">
        <v>1</v>
      </c>
      <c r="I465" s="22">
        <v>0</v>
      </c>
      <c r="J465" s="53" t="s">
        <v>45</v>
      </c>
      <c r="K465" s="26">
        <v>49</v>
      </c>
      <c r="L465" s="27">
        <v>37555</v>
      </c>
      <c r="M465" s="23" t="s">
        <v>118</v>
      </c>
      <c r="N465" s="24" t="s">
        <v>86</v>
      </c>
      <c r="O465" s="28">
        <v>37714</v>
      </c>
    </row>
    <row r="466" spans="1:15" ht="15" thickBot="1" x14ac:dyDescent="0.4">
      <c r="A466" s="46">
        <v>45237</v>
      </c>
      <c r="B466" s="50">
        <v>0.82291666666666663</v>
      </c>
      <c r="C466" s="23" t="s">
        <v>129</v>
      </c>
      <c r="D466" s="23" t="s">
        <v>130</v>
      </c>
      <c r="E466" s="24" t="s">
        <v>252</v>
      </c>
      <c r="F466" s="24" t="s">
        <v>34</v>
      </c>
      <c r="G466" s="29" t="s">
        <v>255</v>
      </c>
      <c r="H466" s="22">
        <v>0</v>
      </c>
      <c r="I466" s="22">
        <v>1</v>
      </c>
      <c r="J466" s="53" t="s">
        <v>184</v>
      </c>
      <c r="K466" s="26">
        <v>68</v>
      </c>
      <c r="L466" s="27">
        <v>49147</v>
      </c>
      <c r="M466" s="23" t="s">
        <v>118</v>
      </c>
      <c r="N466" s="28">
        <v>37714</v>
      </c>
      <c r="O466" s="24" t="s">
        <v>54</v>
      </c>
    </row>
    <row r="467" spans="1:15" ht="15" thickBot="1" x14ac:dyDescent="0.4">
      <c r="A467" s="46">
        <v>45242</v>
      </c>
      <c r="B467" s="50" t="s">
        <v>274</v>
      </c>
      <c r="C467" s="23" t="s">
        <v>17</v>
      </c>
      <c r="D467" s="23" t="s">
        <v>55</v>
      </c>
      <c r="E467" s="24" t="s">
        <v>258</v>
      </c>
      <c r="F467" s="24" t="s">
        <v>19</v>
      </c>
      <c r="G467" s="25" t="s">
        <v>253</v>
      </c>
      <c r="H467" s="22">
        <v>2</v>
      </c>
      <c r="I467" s="22">
        <v>1</v>
      </c>
      <c r="J467" s="53" t="s">
        <v>62</v>
      </c>
      <c r="K467" s="26">
        <v>72</v>
      </c>
      <c r="L467" s="27">
        <v>38183</v>
      </c>
      <c r="M467" s="23" t="s">
        <v>118</v>
      </c>
      <c r="N467" s="24" t="s">
        <v>32</v>
      </c>
      <c r="O467" s="28">
        <v>37015</v>
      </c>
    </row>
    <row r="468" spans="1:15" ht="15" thickBot="1" x14ac:dyDescent="0.4">
      <c r="A468" s="46">
        <v>45255</v>
      </c>
      <c r="B468" s="50" t="s">
        <v>285</v>
      </c>
      <c r="C468" s="23" t="s">
        <v>17</v>
      </c>
      <c r="D468" s="23" t="s">
        <v>56</v>
      </c>
      <c r="E468" s="24" t="s">
        <v>259</v>
      </c>
      <c r="F468" s="24" t="s">
        <v>34</v>
      </c>
      <c r="G468" s="30" t="s">
        <v>257</v>
      </c>
      <c r="H468" s="22">
        <v>1</v>
      </c>
      <c r="I468" s="22">
        <v>1</v>
      </c>
      <c r="J468" s="53" t="s">
        <v>91</v>
      </c>
      <c r="K468" s="26">
        <v>67</v>
      </c>
      <c r="L468" s="27">
        <v>14148</v>
      </c>
      <c r="M468" s="23" t="s">
        <v>125</v>
      </c>
      <c r="N468" s="24" t="s">
        <v>32</v>
      </c>
      <c r="O468" s="28">
        <v>37350</v>
      </c>
    </row>
    <row r="469" spans="1:15" ht="15" thickBot="1" x14ac:dyDescent="0.4">
      <c r="A469" s="46">
        <v>45258</v>
      </c>
      <c r="B469" s="50" t="s">
        <v>267</v>
      </c>
      <c r="C469" s="23" t="s">
        <v>129</v>
      </c>
      <c r="D469" s="23" t="s">
        <v>130</v>
      </c>
      <c r="E469" s="24" t="s">
        <v>252</v>
      </c>
      <c r="F469" s="24" t="s">
        <v>19</v>
      </c>
      <c r="G469" s="25" t="s">
        <v>253</v>
      </c>
      <c r="H469" s="22">
        <v>2</v>
      </c>
      <c r="I469" s="22">
        <v>1</v>
      </c>
      <c r="J469" s="53" t="s">
        <v>183</v>
      </c>
      <c r="K469" s="26">
        <v>55</v>
      </c>
      <c r="L469" s="27">
        <v>43533</v>
      </c>
      <c r="M469" s="23" t="s">
        <v>121</v>
      </c>
      <c r="N469" s="28">
        <v>37714</v>
      </c>
      <c r="O469" s="28">
        <v>37350</v>
      </c>
    </row>
    <row r="470" spans="1:15" ht="15" thickBot="1" x14ac:dyDescent="0.4">
      <c r="A470" s="46">
        <v>45263</v>
      </c>
      <c r="B470" s="50" t="s">
        <v>267</v>
      </c>
      <c r="C470" s="23" t="s">
        <v>17</v>
      </c>
      <c r="D470" s="23" t="s">
        <v>87</v>
      </c>
      <c r="E470" s="24" t="s">
        <v>258</v>
      </c>
      <c r="F470" s="24" t="s">
        <v>19</v>
      </c>
      <c r="G470" s="25" t="s">
        <v>253</v>
      </c>
      <c r="H470" s="22">
        <v>1</v>
      </c>
      <c r="I470" s="22">
        <v>0</v>
      </c>
      <c r="J470" s="53" t="s">
        <v>66</v>
      </c>
      <c r="K470" s="26">
        <v>59</v>
      </c>
      <c r="L470" s="27">
        <v>34568</v>
      </c>
      <c r="M470" s="23" t="s">
        <v>121</v>
      </c>
      <c r="N470" s="28">
        <v>37714</v>
      </c>
      <c r="O470" s="28">
        <v>37379</v>
      </c>
    </row>
    <row r="471" spans="1:15" ht="15" thickBot="1" x14ac:dyDescent="0.4">
      <c r="A471" s="46">
        <v>45270</v>
      </c>
      <c r="B471" s="50" t="s">
        <v>267</v>
      </c>
      <c r="C471" s="23" t="s">
        <v>17</v>
      </c>
      <c r="D471" s="23" t="s">
        <v>33</v>
      </c>
      <c r="E471" s="24" t="s">
        <v>258</v>
      </c>
      <c r="F471" s="24" t="s">
        <v>19</v>
      </c>
      <c r="G471" s="29" t="s">
        <v>255</v>
      </c>
      <c r="H471" s="22">
        <v>2</v>
      </c>
      <c r="I471" s="22">
        <v>4</v>
      </c>
      <c r="J471" s="53" t="s">
        <v>81</v>
      </c>
      <c r="K471" s="26">
        <v>53</v>
      </c>
      <c r="L471" s="27">
        <v>42848</v>
      </c>
      <c r="M471" s="23" t="s">
        <v>121</v>
      </c>
      <c r="N471" s="28">
        <v>37714</v>
      </c>
      <c r="O471" s="28">
        <v>37684</v>
      </c>
    </row>
    <row r="472" spans="1:15" ht="15" thickBot="1" x14ac:dyDescent="0.4">
      <c r="A472" s="46">
        <v>45273</v>
      </c>
      <c r="B472" s="50" t="s">
        <v>267</v>
      </c>
      <c r="C472" s="23" t="s">
        <v>129</v>
      </c>
      <c r="D472" s="23" t="s">
        <v>130</v>
      </c>
      <c r="E472" s="24" t="s">
        <v>260</v>
      </c>
      <c r="F472" s="24" t="s">
        <v>34</v>
      </c>
      <c r="G472" s="29" t="s">
        <v>255</v>
      </c>
      <c r="H472" s="22">
        <v>2</v>
      </c>
      <c r="I472" s="22">
        <v>3</v>
      </c>
      <c r="J472" s="53" t="s">
        <v>182</v>
      </c>
      <c r="K472" s="26">
        <v>69</v>
      </c>
      <c r="L472" s="27">
        <v>13550</v>
      </c>
      <c r="M472" s="23" t="s">
        <v>119</v>
      </c>
      <c r="N472" s="28">
        <v>37714</v>
      </c>
      <c r="O472" s="28">
        <v>36986</v>
      </c>
    </row>
    <row r="473" spans="1:15" ht="15" thickBot="1" x14ac:dyDescent="0.4">
      <c r="A473" s="46">
        <v>45276</v>
      </c>
      <c r="B473" s="50" t="s">
        <v>267</v>
      </c>
      <c r="C473" s="23" t="s">
        <v>17</v>
      </c>
      <c r="D473" s="23" t="s">
        <v>27</v>
      </c>
      <c r="E473" s="24" t="s">
        <v>259</v>
      </c>
      <c r="F473" s="24" t="s">
        <v>34</v>
      </c>
      <c r="G473" s="30" t="s">
        <v>257</v>
      </c>
      <c r="H473" s="22">
        <v>1</v>
      </c>
      <c r="I473" s="22">
        <v>1</v>
      </c>
      <c r="J473" s="53" t="s">
        <v>83</v>
      </c>
      <c r="K473" s="26">
        <v>64</v>
      </c>
      <c r="L473" s="27">
        <v>46492</v>
      </c>
      <c r="M473" s="23" t="s">
        <v>121</v>
      </c>
      <c r="N473" s="28">
        <v>37714</v>
      </c>
      <c r="O473" s="28">
        <v>37350</v>
      </c>
    </row>
    <row r="474" spans="1:15" ht="15" thickBot="1" x14ac:dyDescent="0.4">
      <c r="A474" s="46">
        <v>45280</v>
      </c>
      <c r="B474" s="50" t="s">
        <v>281</v>
      </c>
      <c r="C474" s="23" t="s">
        <v>17</v>
      </c>
      <c r="D474" s="23" t="s">
        <v>58</v>
      </c>
      <c r="E474" s="24" t="s">
        <v>260</v>
      </c>
      <c r="F474" s="24" t="s">
        <v>19</v>
      </c>
      <c r="G474" s="25" t="s">
        <v>253</v>
      </c>
      <c r="H474" s="22">
        <v>3</v>
      </c>
      <c r="I474" s="22">
        <v>2</v>
      </c>
      <c r="J474" s="53" t="s">
        <v>110</v>
      </c>
      <c r="K474" s="26">
        <v>65</v>
      </c>
      <c r="L474" s="27">
        <v>34471</v>
      </c>
      <c r="M474" s="23" t="s">
        <v>119</v>
      </c>
      <c r="N474" s="28">
        <v>37714</v>
      </c>
      <c r="O474" s="28">
        <v>37379</v>
      </c>
    </row>
    <row r="475" spans="1:15" ht="15" thickBot="1" x14ac:dyDescent="0.4">
      <c r="A475" s="46">
        <v>45295</v>
      </c>
      <c r="B475" s="50" t="s">
        <v>295</v>
      </c>
      <c r="C475" s="23" t="s">
        <v>17</v>
      </c>
      <c r="D475" s="23" t="s">
        <v>30</v>
      </c>
      <c r="E475" s="24" t="s">
        <v>273</v>
      </c>
      <c r="F475" s="24" t="s">
        <v>34</v>
      </c>
      <c r="G475" s="25" t="s">
        <v>253</v>
      </c>
      <c r="H475" s="22">
        <v>2</v>
      </c>
      <c r="I475" s="22">
        <v>1</v>
      </c>
      <c r="J475" s="53" t="s">
        <v>26</v>
      </c>
      <c r="K475" s="26">
        <v>55</v>
      </c>
      <c r="L475" s="27">
        <v>31712</v>
      </c>
      <c r="M475" s="23" t="s">
        <v>119</v>
      </c>
      <c r="N475" s="28">
        <v>37714</v>
      </c>
      <c r="O475" s="28">
        <v>37714</v>
      </c>
    </row>
    <row r="476" spans="1:15" ht="15" thickBot="1" x14ac:dyDescent="0.4">
      <c r="A476" s="46">
        <v>45298</v>
      </c>
      <c r="B476" s="50" t="s">
        <v>267</v>
      </c>
      <c r="C476" s="23" t="s">
        <v>134</v>
      </c>
      <c r="D476" s="23" t="s">
        <v>135</v>
      </c>
      <c r="E476" s="24" t="s">
        <v>258</v>
      </c>
      <c r="F476" s="24" t="s">
        <v>34</v>
      </c>
      <c r="G476" s="25" t="s">
        <v>253</v>
      </c>
      <c r="H476" s="22">
        <v>3</v>
      </c>
      <c r="I476" s="22">
        <v>2</v>
      </c>
      <c r="J476" s="53" t="s">
        <v>185</v>
      </c>
      <c r="K476" s="26">
        <v>72</v>
      </c>
      <c r="L476" s="27">
        <v>6000</v>
      </c>
      <c r="M476" s="23" t="s">
        <v>121</v>
      </c>
      <c r="N476" s="28">
        <v>37714</v>
      </c>
      <c r="O476" s="28">
        <v>37015</v>
      </c>
    </row>
    <row r="477" spans="1:15" ht="15" thickBot="1" x14ac:dyDescent="0.4">
      <c r="A477" s="46">
        <v>45302</v>
      </c>
      <c r="B477" s="50" t="s">
        <v>289</v>
      </c>
      <c r="C477" s="23" t="s">
        <v>128</v>
      </c>
      <c r="D477" s="23" t="s">
        <v>139</v>
      </c>
      <c r="E477" s="24" t="s">
        <v>273</v>
      </c>
      <c r="F477" s="24" t="s">
        <v>19</v>
      </c>
      <c r="G477" s="25" t="s">
        <v>253</v>
      </c>
      <c r="H477" s="22">
        <v>2</v>
      </c>
      <c r="I477" s="22">
        <v>0</v>
      </c>
      <c r="J477" s="53" t="s">
        <v>99</v>
      </c>
      <c r="K477" s="26">
        <v>68</v>
      </c>
      <c r="L477" s="27">
        <v>23932</v>
      </c>
      <c r="M477" s="23" t="s">
        <v>119</v>
      </c>
      <c r="N477" s="28">
        <v>37714</v>
      </c>
      <c r="O477" s="28">
        <v>37379</v>
      </c>
    </row>
    <row r="478" spans="1:15" ht="15" thickBot="1" x14ac:dyDescent="0.4">
      <c r="A478" s="46">
        <v>45305</v>
      </c>
      <c r="B478" s="50" t="s">
        <v>289</v>
      </c>
      <c r="C478" s="23" t="s">
        <v>128</v>
      </c>
      <c r="D478" s="23" t="s">
        <v>144</v>
      </c>
      <c r="E478" s="24" t="s">
        <v>258</v>
      </c>
      <c r="F478" s="24" t="s">
        <v>34</v>
      </c>
      <c r="G478" s="29" t="s">
        <v>255</v>
      </c>
      <c r="H478" s="22">
        <v>1</v>
      </c>
      <c r="I478" s="22">
        <v>4</v>
      </c>
      <c r="J478" s="53" t="s">
        <v>57</v>
      </c>
      <c r="K478" s="26">
        <v>57</v>
      </c>
      <c r="L478" s="27">
        <v>23977</v>
      </c>
      <c r="M478" s="23" t="s">
        <v>119</v>
      </c>
      <c r="N478" s="24" t="s">
        <v>32</v>
      </c>
      <c r="O478" s="24" t="s">
        <v>77</v>
      </c>
    </row>
    <row r="479" spans="1:15" ht="15" thickBot="1" x14ac:dyDescent="0.4">
      <c r="A479" s="46">
        <v>45309</v>
      </c>
      <c r="B479" s="50" t="s">
        <v>278</v>
      </c>
      <c r="C479" s="23" t="s">
        <v>134</v>
      </c>
      <c r="D479" s="23" t="s">
        <v>137</v>
      </c>
      <c r="E479" s="24" t="s">
        <v>273</v>
      </c>
      <c r="F479" s="24" t="s">
        <v>34</v>
      </c>
      <c r="G479" s="25" t="s">
        <v>253</v>
      </c>
      <c r="H479" s="22">
        <v>3</v>
      </c>
      <c r="I479" s="22">
        <v>1</v>
      </c>
      <c r="J479" s="53" t="s">
        <v>186</v>
      </c>
      <c r="K479" s="26">
        <v>74</v>
      </c>
      <c r="L479" s="27">
        <v>6246</v>
      </c>
      <c r="M479" s="23" t="s">
        <v>119</v>
      </c>
      <c r="N479" s="28">
        <v>37714</v>
      </c>
      <c r="O479" s="28">
        <v>37350</v>
      </c>
    </row>
    <row r="480" spans="1:15" ht="15" thickBot="1" x14ac:dyDescent="0.4">
      <c r="A480" s="46">
        <v>45312</v>
      </c>
      <c r="B480" s="50" t="s">
        <v>270</v>
      </c>
      <c r="C480" s="23" t="s">
        <v>17</v>
      </c>
      <c r="D480" s="23" t="s">
        <v>60</v>
      </c>
      <c r="E480" s="24" t="s">
        <v>258</v>
      </c>
      <c r="F480" s="24" t="s">
        <v>34</v>
      </c>
      <c r="G480" s="25" t="s">
        <v>253</v>
      </c>
      <c r="H480" s="22">
        <v>4</v>
      </c>
      <c r="I480" s="22">
        <v>2</v>
      </c>
      <c r="J480" s="53" t="s">
        <v>28</v>
      </c>
      <c r="K480" s="26">
        <v>64</v>
      </c>
      <c r="L480" s="27">
        <v>53288</v>
      </c>
      <c r="M480" s="23" t="s">
        <v>121</v>
      </c>
      <c r="N480" s="28">
        <v>37714</v>
      </c>
      <c r="O480" s="24" t="s">
        <v>32</v>
      </c>
    </row>
    <row r="481" spans="1:15" ht="15" thickBot="1" x14ac:dyDescent="0.4">
      <c r="A481" s="46">
        <v>45315</v>
      </c>
      <c r="B481" s="50" t="s">
        <v>268</v>
      </c>
      <c r="C481" s="23" t="s">
        <v>134</v>
      </c>
      <c r="D481" s="23" t="s">
        <v>138</v>
      </c>
      <c r="E481" s="24" t="s">
        <v>260</v>
      </c>
      <c r="F481" s="24" t="s">
        <v>34</v>
      </c>
      <c r="G481" s="29" t="s">
        <v>255</v>
      </c>
      <c r="H481" s="22">
        <v>2</v>
      </c>
      <c r="I481" s="22">
        <v>4</v>
      </c>
      <c r="J481" s="53" t="s">
        <v>50</v>
      </c>
      <c r="K481" s="26">
        <v>61</v>
      </c>
      <c r="L481" s="27">
        <v>50403</v>
      </c>
      <c r="M481" s="23" t="s">
        <v>121</v>
      </c>
      <c r="N481" s="28">
        <v>37714</v>
      </c>
      <c r="O481" s="24" t="s">
        <v>32</v>
      </c>
    </row>
    <row r="482" spans="1:15" ht="15" thickBot="1" x14ac:dyDescent="0.4">
      <c r="A482" s="46">
        <v>45318</v>
      </c>
      <c r="B482" s="50" t="s">
        <v>270</v>
      </c>
      <c r="C482" s="23" t="s">
        <v>17</v>
      </c>
      <c r="D482" s="23" t="s">
        <v>61</v>
      </c>
      <c r="E482" s="24" t="s">
        <v>259</v>
      </c>
      <c r="F482" s="24" t="s">
        <v>19</v>
      </c>
      <c r="G482" s="29" t="s">
        <v>255</v>
      </c>
      <c r="H482" s="22">
        <v>3</v>
      </c>
      <c r="I482" s="22">
        <v>5</v>
      </c>
      <c r="J482" s="53" t="s">
        <v>42</v>
      </c>
      <c r="K482" s="26">
        <v>71</v>
      </c>
      <c r="L482" s="27">
        <v>46229</v>
      </c>
      <c r="M482" s="23" t="s">
        <v>121</v>
      </c>
      <c r="N482" s="28">
        <v>37714</v>
      </c>
      <c r="O482" s="28">
        <v>37350</v>
      </c>
    </row>
    <row r="483" spans="1:15" ht="15" thickBot="1" x14ac:dyDescent="0.4">
      <c r="A483" s="46">
        <v>45322</v>
      </c>
      <c r="B483" s="50" t="s">
        <v>281</v>
      </c>
      <c r="C483" s="23" t="s">
        <v>17</v>
      </c>
      <c r="D483" s="23" t="s">
        <v>59</v>
      </c>
      <c r="E483" s="24" t="s">
        <v>260</v>
      </c>
      <c r="F483" s="24" t="s">
        <v>19</v>
      </c>
      <c r="G483" s="25" t="s">
        <v>253</v>
      </c>
      <c r="H483" s="22">
        <v>1</v>
      </c>
      <c r="I483" s="22">
        <v>0</v>
      </c>
      <c r="J483" s="53" t="s">
        <v>99</v>
      </c>
      <c r="K483" s="26">
        <v>68</v>
      </c>
      <c r="L483" s="27">
        <v>37888</v>
      </c>
      <c r="M483" s="23" t="s">
        <v>121</v>
      </c>
      <c r="N483" s="28">
        <v>37714</v>
      </c>
      <c r="O483" s="28">
        <v>37379</v>
      </c>
    </row>
    <row r="484" spans="1:15" ht="15" thickBot="1" x14ac:dyDescent="0.4">
      <c r="A484" s="46">
        <v>45325</v>
      </c>
      <c r="B484" s="50" t="s">
        <v>270</v>
      </c>
      <c r="C484" s="23" t="s">
        <v>17</v>
      </c>
      <c r="D484" s="23" t="s">
        <v>63</v>
      </c>
      <c r="E484" s="24" t="s">
        <v>259</v>
      </c>
      <c r="F484" s="24" t="s">
        <v>34</v>
      </c>
      <c r="G484" s="25" t="s">
        <v>253</v>
      </c>
      <c r="H484" s="22">
        <v>3</v>
      </c>
      <c r="I484" s="22">
        <v>1</v>
      </c>
      <c r="J484" s="53" t="s">
        <v>62</v>
      </c>
      <c r="K484" s="26">
        <v>64</v>
      </c>
      <c r="L484" s="27">
        <v>19480</v>
      </c>
      <c r="M484" s="23" t="s">
        <v>121</v>
      </c>
      <c r="N484" s="28">
        <v>37714</v>
      </c>
      <c r="O484" s="24" t="s">
        <v>32</v>
      </c>
    </row>
    <row r="485" spans="1:15" ht="15" thickBot="1" x14ac:dyDescent="0.4">
      <c r="A485" s="46">
        <v>45333</v>
      </c>
      <c r="B485" s="50" t="s">
        <v>267</v>
      </c>
      <c r="C485" s="23" t="s">
        <v>17</v>
      </c>
      <c r="D485" s="23" t="s">
        <v>65</v>
      </c>
      <c r="E485" s="24" t="s">
        <v>258</v>
      </c>
      <c r="F485" s="24" t="s">
        <v>19</v>
      </c>
      <c r="G485" s="30" t="s">
        <v>257</v>
      </c>
      <c r="H485" s="22">
        <v>3</v>
      </c>
      <c r="I485" s="22">
        <v>3</v>
      </c>
      <c r="J485" s="53" t="s">
        <v>31</v>
      </c>
      <c r="K485" s="26">
        <v>66</v>
      </c>
      <c r="L485" s="27">
        <v>41901</v>
      </c>
      <c r="M485" s="23" t="s">
        <v>118</v>
      </c>
      <c r="N485" s="28">
        <v>37714</v>
      </c>
      <c r="O485" s="24" t="s">
        <v>54</v>
      </c>
    </row>
    <row r="486" spans="1:15" ht="15" thickBot="1" x14ac:dyDescent="0.4">
      <c r="A486" s="46">
        <v>45339</v>
      </c>
      <c r="B486" s="50" t="s">
        <v>270</v>
      </c>
      <c r="C486" s="23" t="s">
        <v>17</v>
      </c>
      <c r="D486" s="23" t="s">
        <v>67</v>
      </c>
      <c r="E486" s="24" t="s">
        <v>259</v>
      </c>
      <c r="F486" s="24" t="s">
        <v>34</v>
      </c>
      <c r="G486" s="25" t="s">
        <v>253</v>
      </c>
      <c r="H486" s="22">
        <v>2</v>
      </c>
      <c r="I486" s="22">
        <v>1</v>
      </c>
      <c r="J486" s="53" t="s">
        <v>68</v>
      </c>
      <c r="K486" s="26">
        <v>66</v>
      </c>
      <c r="L486" s="27">
        <v>23096</v>
      </c>
      <c r="M486" s="23" t="s">
        <v>118</v>
      </c>
      <c r="N486" s="28">
        <v>37714</v>
      </c>
      <c r="O486" s="28">
        <v>37350</v>
      </c>
    </row>
    <row r="487" spans="1:15" ht="15" thickBot="1" x14ac:dyDescent="0.4">
      <c r="A487" s="46">
        <v>45343</v>
      </c>
      <c r="B487" s="50" t="s">
        <v>267</v>
      </c>
      <c r="C487" s="23" t="s">
        <v>129</v>
      </c>
      <c r="D487" s="23" t="s">
        <v>137</v>
      </c>
      <c r="E487" s="24" t="s">
        <v>260</v>
      </c>
      <c r="F487" s="24" t="s">
        <v>34</v>
      </c>
      <c r="G487" s="30" t="s">
        <v>257</v>
      </c>
      <c r="H487" s="22">
        <v>1</v>
      </c>
      <c r="I487" s="22">
        <v>1</v>
      </c>
      <c r="J487" s="53" t="s">
        <v>168</v>
      </c>
      <c r="K487" s="26">
        <v>51</v>
      </c>
      <c r="L487" s="27">
        <v>49529</v>
      </c>
      <c r="M487" s="23" t="s">
        <v>118</v>
      </c>
      <c r="N487" s="28">
        <v>37714</v>
      </c>
      <c r="O487" s="28">
        <v>37714</v>
      </c>
    </row>
    <row r="488" spans="1:15" ht="15" thickBot="1" x14ac:dyDescent="0.4">
      <c r="A488" s="46">
        <v>45346</v>
      </c>
      <c r="B488" s="50" t="s">
        <v>274</v>
      </c>
      <c r="C488" s="23" t="s">
        <v>17</v>
      </c>
      <c r="D488" s="23" t="s">
        <v>36</v>
      </c>
      <c r="E488" s="24" t="s">
        <v>259</v>
      </c>
      <c r="F488" s="24" t="s">
        <v>19</v>
      </c>
      <c r="G488" s="25" t="s">
        <v>253</v>
      </c>
      <c r="H488" s="22">
        <v>4</v>
      </c>
      <c r="I488" s="22">
        <v>0</v>
      </c>
      <c r="J488" s="53" t="s">
        <v>89</v>
      </c>
      <c r="K488" s="26">
        <v>68</v>
      </c>
      <c r="L488" s="27">
        <v>36803</v>
      </c>
      <c r="M488" s="23" t="s">
        <v>118</v>
      </c>
      <c r="N488" s="28">
        <v>37714</v>
      </c>
      <c r="O488" s="28">
        <v>36986</v>
      </c>
    </row>
    <row r="489" spans="1:15" ht="15" thickBot="1" x14ac:dyDescent="0.4">
      <c r="A489" s="46">
        <v>45354</v>
      </c>
      <c r="B489" s="50" t="s">
        <v>267</v>
      </c>
      <c r="C489" s="23" t="s">
        <v>17</v>
      </c>
      <c r="D489" s="23" t="s">
        <v>90</v>
      </c>
      <c r="E489" s="24" t="s">
        <v>258</v>
      </c>
      <c r="F489" s="24" t="s">
        <v>34</v>
      </c>
      <c r="G489" s="30" t="s">
        <v>257</v>
      </c>
      <c r="H489" s="22">
        <v>0</v>
      </c>
      <c r="I489" s="22">
        <v>0</v>
      </c>
      <c r="J489" s="53" t="s">
        <v>50</v>
      </c>
      <c r="K489" s="26">
        <v>60</v>
      </c>
      <c r="L489" s="27">
        <v>50295</v>
      </c>
      <c r="M489" s="23" t="s">
        <v>118</v>
      </c>
      <c r="N489" s="28">
        <v>37714</v>
      </c>
      <c r="O489" s="24" t="s">
        <v>32</v>
      </c>
    </row>
    <row r="490" spans="1:15" ht="15" thickBot="1" x14ac:dyDescent="0.4">
      <c r="A490" s="46">
        <v>45359</v>
      </c>
      <c r="B490" s="50" t="s">
        <v>267</v>
      </c>
      <c r="C490" s="23" t="s">
        <v>17</v>
      </c>
      <c r="D490" s="23" t="s">
        <v>38</v>
      </c>
      <c r="E490" s="24" t="s">
        <v>254</v>
      </c>
      <c r="F490" s="24" t="s">
        <v>19</v>
      </c>
      <c r="G490" s="25" t="s">
        <v>253</v>
      </c>
      <c r="H490" s="22">
        <v>1</v>
      </c>
      <c r="I490" s="22">
        <v>0</v>
      </c>
      <c r="J490" s="53" t="s">
        <v>97</v>
      </c>
      <c r="K490" s="26">
        <v>63</v>
      </c>
      <c r="L490" s="27">
        <v>38225</v>
      </c>
      <c r="M490" s="23" t="s">
        <v>118</v>
      </c>
      <c r="N490" s="28">
        <v>37714</v>
      </c>
      <c r="O490" s="28">
        <v>37379</v>
      </c>
    </row>
    <row r="491" spans="1:15" ht="15" thickBot="1" x14ac:dyDescent="0.4">
      <c r="A491" s="46">
        <v>45363</v>
      </c>
      <c r="B491" s="50" t="s">
        <v>267</v>
      </c>
      <c r="C491" s="23" t="s">
        <v>129</v>
      </c>
      <c r="D491" s="23" t="s">
        <v>137</v>
      </c>
      <c r="E491" s="24" t="s">
        <v>252</v>
      </c>
      <c r="F491" s="24" t="s">
        <v>19</v>
      </c>
      <c r="G491" s="25" t="s">
        <v>253</v>
      </c>
      <c r="H491" s="22">
        <v>3</v>
      </c>
      <c r="I491" s="22">
        <v>1</v>
      </c>
      <c r="J491" s="53" t="s">
        <v>168</v>
      </c>
      <c r="K491" s="26">
        <v>49</v>
      </c>
      <c r="L491" s="27">
        <v>50301</v>
      </c>
      <c r="M491" s="23" t="s">
        <v>118</v>
      </c>
      <c r="N491" s="28">
        <v>37714</v>
      </c>
      <c r="O491" s="28">
        <v>37714</v>
      </c>
    </row>
    <row r="492" spans="1:15" ht="15" thickBot="1" x14ac:dyDescent="0.4">
      <c r="A492" s="46">
        <v>45368</v>
      </c>
      <c r="B492" s="50" t="s">
        <v>267</v>
      </c>
      <c r="C492" s="23" t="s">
        <v>17</v>
      </c>
      <c r="D492" s="23" t="s">
        <v>92</v>
      </c>
      <c r="E492" s="24" t="s">
        <v>258</v>
      </c>
      <c r="F492" s="24" t="s">
        <v>34</v>
      </c>
      <c r="G492" s="25" t="s">
        <v>253</v>
      </c>
      <c r="H492" s="22">
        <v>3</v>
      </c>
      <c r="I492" s="22">
        <v>0</v>
      </c>
      <c r="J492" s="53" t="s">
        <v>66</v>
      </c>
      <c r="K492" s="26">
        <v>59</v>
      </c>
      <c r="L492" s="27">
        <v>68253</v>
      </c>
      <c r="M492" s="23" t="s">
        <v>119</v>
      </c>
      <c r="N492" s="28">
        <v>37714</v>
      </c>
      <c r="O492" s="28">
        <v>37684</v>
      </c>
    </row>
    <row r="493" spans="1:15" ht="15" thickBot="1" x14ac:dyDescent="0.4">
      <c r="A493" s="46">
        <v>45381</v>
      </c>
      <c r="B493" s="50" t="s">
        <v>267</v>
      </c>
      <c r="C493" s="23" t="s">
        <v>17</v>
      </c>
      <c r="D493" s="23" t="s">
        <v>40</v>
      </c>
      <c r="E493" s="24" t="s">
        <v>259</v>
      </c>
      <c r="F493" s="24" t="s">
        <v>19</v>
      </c>
      <c r="G493" s="25" t="s">
        <v>253</v>
      </c>
      <c r="H493" s="22">
        <v>1</v>
      </c>
      <c r="I493" s="22">
        <v>0</v>
      </c>
      <c r="J493" s="53" t="s">
        <v>26</v>
      </c>
      <c r="K493" s="26">
        <v>69</v>
      </c>
      <c r="L493" s="27">
        <v>46788</v>
      </c>
      <c r="M493" s="23" t="s">
        <v>119</v>
      </c>
      <c r="N493" s="28">
        <v>37714</v>
      </c>
      <c r="O493" s="28">
        <v>36986</v>
      </c>
    </row>
    <row r="494" spans="1:15" ht="15" thickBot="1" x14ac:dyDescent="0.4">
      <c r="A494" s="46">
        <v>45392</v>
      </c>
      <c r="B494" s="50">
        <v>0.875</v>
      </c>
      <c r="C494" s="23" t="s">
        <v>129</v>
      </c>
      <c r="D494" s="23" t="s">
        <v>138</v>
      </c>
      <c r="E494" s="24" t="s">
        <v>260</v>
      </c>
      <c r="F494" s="24" t="s">
        <v>34</v>
      </c>
      <c r="G494" s="25" t="s">
        <v>253</v>
      </c>
      <c r="H494" s="22">
        <v>3</v>
      </c>
      <c r="I494" s="22">
        <v>2</v>
      </c>
      <c r="J494" s="53" t="s">
        <v>150</v>
      </c>
      <c r="K494" s="26">
        <v>41</v>
      </c>
      <c r="L494" s="27">
        <v>47470</v>
      </c>
      <c r="M494" s="23" t="s">
        <v>119</v>
      </c>
      <c r="N494" s="28">
        <v>37714</v>
      </c>
      <c r="O494" s="28">
        <v>37714</v>
      </c>
    </row>
    <row r="495" spans="1:15" ht="15" thickBot="1" x14ac:dyDescent="0.4">
      <c r="A495" s="46">
        <v>45395</v>
      </c>
      <c r="B495" s="50">
        <v>0.875</v>
      </c>
      <c r="C495" s="23" t="s">
        <v>17</v>
      </c>
      <c r="D495" s="23" t="s">
        <v>69</v>
      </c>
      <c r="E495" s="24" t="s">
        <v>259</v>
      </c>
      <c r="F495" s="24" t="s">
        <v>34</v>
      </c>
      <c r="G495" s="25" t="s">
        <v>253</v>
      </c>
      <c r="H495" s="22">
        <v>1</v>
      </c>
      <c r="I495" s="22">
        <v>0</v>
      </c>
      <c r="J495" s="53" t="s">
        <v>100</v>
      </c>
      <c r="K495" s="26">
        <v>62</v>
      </c>
      <c r="L495" s="27">
        <v>19607</v>
      </c>
      <c r="M495" s="23" t="s">
        <v>119</v>
      </c>
      <c r="N495" s="28">
        <v>37714</v>
      </c>
      <c r="O495" s="28">
        <v>37350</v>
      </c>
    </row>
    <row r="496" spans="1:15" ht="15" thickBot="1" x14ac:dyDescent="0.4">
      <c r="A496" s="46">
        <v>45398</v>
      </c>
      <c r="B496" s="50">
        <v>0.875</v>
      </c>
      <c r="C496" s="23" t="s">
        <v>129</v>
      </c>
      <c r="D496" s="23" t="s">
        <v>138</v>
      </c>
      <c r="E496" s="24" t="s">
        <v>252</v>
      </c>
      <c r="F496" s="24" t="s">
        <v>19</v>
      </c>
      <c r="G496" s="29" t="s">
        <v>255</v>
      </c>
      <c r="H496" s="22">
        <v>1</v>
      </c>
      <c r="I496" s="22">
        <v>4</v>
      </c>
      <c r="J496" s="53" t="s">
        <v>150</v>
      </c>
      <c r="K496" s="26">
        <v>33</v>
      </c>
      <c r="L496" s="27">
        <v>50309</v>
      </c>
      <c r="M496" s="23" t="s">
        <v>118</v>
      </c>
      <c r="N496" s="24" t="s">
        <v>32</v>
      </c>
      <c r="O496" s="24" t="s">
        <v>54</v>
      </c>
    </row>
    <row r="497" spans="1:15" ht="15" thickBot="1" x14ac:dyDescent="0.4">
      <c r="A497" s="46">
        <v>45403</v>
      </c>
      <c r="B497" s="50">
        <v>0.875</v>
      </c>
      <c r="C497" s="23" t="s">
        <v>17</v>
      </c>
      <c r="D497" s="23" t="s">
        <v>43</v>
      </c>
      <c r="E497" s="24" t="s">
        <v>258</v>
      </c>
      <c r="F497" s="24" t="s">
        <v>34</v>
      </c>
      <c r="G497" s="29" t="s">
        <v>255</v>
      </c>
      <c r="H497" s="22">
        <v>2</v>
      </c>
      <c r="I497" s="22">
        <v>3</v>
      </c>
      <c r="J497" s="53" t="s">
        <v>57</v>
      </c>
      <c r="K497" s="26">
        <v>53</v>
      </c>
      <c r="L497" s="27">
        <v>77981</v>
      </c>
      <c r="M497" s="23" t="s">
        <v>118</v>
      </c>
      <c r="N497" s="28">
        <v>37714</v>
      </c>
      <c r="O497" s="28">
        <v>37350</v>
      </c>
    </row>
    <row r="498" spans="1:15" ht="15" thickBot="1" x14ac:dyDescent="0.4">
      <c r="A498" s="46">
        <v>45411</v>
      </c>
      <c r="B498" s="50" t="s">
        <v>267</v>
      </c>
      <c r="C498" s="23" t="s">
        <v>17</v>
      </c>
      <c r="D498" s="23" t="s">
        <v>93</v>
      </c>
      <c r="E498" s="24" t="s">
        <v>256</v>
      </c>
      <c r="F498" s="24" t="s">
        <v>19</v>
      </c>
      <c r="G498" s="25" t="s">
        <v>253</v>
      </c>
      <c r="H498" s="22">
        <v>4</v>
      </c>
      <c r="I498" s="22">
        <v>2</v>
      </c>
      <c r="J498" s="53" t="s">
        <v>83</v>
      </c>
      <c r="K498" s="26">
        <v>80</v>
      </c>
      <c r="L498" s="27">
        <v>30167</v>
      </c>
      <c r="M498" s="23" t="s">
        <v>118</v>
      </c>
      <c r="N498" s="28">
        <v>37714</v>
      </c>
      <c r="O498" s="28">
        <v>37350</v>
      </c>
    </row>
    <row r="499" spans="1:15" ht="15" thickBot="1" x14ac:dyDescent="0.4">
      <c r="A499" s="46">
        <v>45416</v>
      </c>
      <c r="B499" s="50" t="s">
        <v>270</v>
      </c>
      <c r="C499" s="23" t="s">
        <v>17</v>
      </c>
      <c r="D499" s="23" t="s">
        <v>105</v>
      </c>
      <c r="E499" s="24" t="s">
        <v>259</v>
      </c>
      <c r="F499" s="24" t="s">
        <v>34</v>
      </c>
      <c r="G499" s="29" t="s">
        <v>255</v>
      </c>
      <c r="H499" s="22">
        <v>2</v>
      </c>
      <c r="I499" s="22">
        <v>4</v>
      </c>
      <c r="J499" s="53" t="s">
        <v>81</v>
      </c>
      <c r="K499" s="26">
        <v>60</v>
      </c>
      <c r="L499" s="27">
        <v>14090</v>
      </c>
      <c r="M499" s="23" t="s">
        <v>119</v>
      </c>
      <c r="N499" s="28">
        <v>37714</v>
      </c>
      <c r="O499" s="24" t="s">
        <v>32</v>
      </c>
    </row>
    <row r="500" spans="1:15" ht="15" thickBot="1" x14ac:dyDescent="0.4">
      <c r="A500" s="46">
        <v>45425</v>
      </c>
      <c r="B500" s="50" t="s">
        <v>267</v>
      </c>
      <c r="C500" s="23" t="s">
        <v>17</v>
      </c>
      <c r="D500" s="23" t="s">
        <v>71</v>
      </c>
      <c r="E500" s="24" t="s">
        <v>256</v>
      </c>
      <c r="F500" s="24" t="s">
        <v>19</v>
      </c>
      <c r="G500" s="25" t="s">
        <v>253</v>
      </c>
      <c r="H500" s="22">
        <v>2</v>
      </c>
      <c r="I500" s="22">
        <v>0</v>
      </c>
      <c r="J500" s="53" t="s">
        <v>45</v>
      </c>
      <c r="K500" s="26">
        <v>57</v>
      </c>
      <c r="L500" s="27">
        <v>35829</v>
      </c>
      <c r="M500" s="23" t="s">
        <v>118</v>
      </c>
      <c r="N500" s="28">
        <v>37714</v>
      </c>
      <c r="O500" s="28">
        <v>37684</v>
      </c>
    </row>
    <row r="501" spans="1:15" ht="15" thickBot="1" x14ac:dyDescent="0.4">
      <c r="A501" s="46">
        <v>45428</v>
      </c>
      <c r="B501" s="50" t="s">
        <v>268</v>
      </c>
      <c r="C501" s="23" t="s">
        <v>17</v>
      </c>
      <c r="D501" s="23" t="s">
        <v>115</v>
      </c>
      <c r="E501" s="24" t="s">
        <v>273</v>
      </c>
      <c r="F501" s="24" t="s">
        <v>34</v>
      </c>
      <c r="G501" s="25" t="s">
        <v>253</v>
      </c>
      <c r="H501" s="22">
        <v>2</v>
      </c>
      <c r="I501" s="22">
        <v>0</v>
      </c>
      <c r="J501" s="53" t="s">
        <v>110</v>
      </c>
      <c r="K501" s="26">
        <v>65</v>
      </c>
      <c r="L501" s="27">
        <v>15543</v>
      </c>
      <c r="M501" s="23" t="s">
        <v>119</v>
      </c>
      <c r="N501" s="28">
        <v>37714</v>
      </c>
      <c r="O501" s="24" t="s">
        <v>32</v>
      </c>
    </row>
    <row r="502" spans="1:15" ht="15" thickBot="1" x14ac:dyDescent="0.4">
      <c r="A502" s="46">
        <v>45431</v>
      </c>
      <c r="B502" s="50" t="s">
        <v>281</v>
      </c>
      <c r="C502" s="23" t="s">
        <v>17</v>
      </c>
      <c r="D502" s="23" t="s">
        <v>94</v>
      </c>
      <c r="E502" s="24" t="s">
        <v>258</v>
      </c>
      <c r="F502" s="24" t="s">
        <v>19</v>
      </c>
      <c r="G502" s="25" t="s">
        <v>253</v>
      </c>
      <c r="H502" s="22">
        <v>3</v>
      </c>
      <c r="I502" s="22">
        <v>0</v>
      </c>
      <c r="J502" s="53" t="s">
        <v>91</v>
      </c>
      <c r="K502" s="26">
        <v>72</v>
      </c>
      <c r="L502" s="27">
        <v>35823</v>
      </c>
      <c r="M502" s="23" t="s">
        <v>119</v>
      </c>
      <c r="N502" s="24" t="s">
        <v>32</v>
      </c>
      <c r="O502" s="24" t="s">
        <v>54</v>
      </c>
    </row>
    <row r="503" spans="1:15" x14ac:dyDescent="0.35">
      <c r="A503" s="47">
        <v>45438</v>
      </c>
      <c r="B503" s="52" t="s">
        <v>267</v>
      </c>
      <c r="C503" s="40" t="s">
        <v>17</v>
      </c>
      <c r="D503" s="40" t="s">
        <v>95</v>
      </c>
      <c r="E503" s="41" t="s">
        <v>258</v>
      </c>
      <c r="F503" s="41" t="s">
        <v>34</v>
      </c>
      <c r="G503" s="42" t="s">
        <v>253</v>
      </c>
      <c r="H503" s="43">
        <v>2</v>
      </c>
      <c r="I503" s="43">
        <v>1</v>
      </c>
      <c r="J503" s="55" t="s">
        <v>37</v>
      </c>
      <c r="K503" s="44">
        <v>61</v>
      </c>
      <c r="L503" s="45">
        <v>34888</v>
      </c>
      <c r="M503" s="40" t="s">
        <v>118</v>
      </c>
      <c r="N503" s="48">
        <v>37714</v>
      </c>
      <c r="O503" s="48">
        <v>37684</v>
      </c>
    </row>
    <row r="504" spans="1:15" ht="15" thickBot="1" x14ac:dyDescent="0.4">
      <c r="A504" s="46">
        <v>45521</v>
      </c>
      <c r="B504" s="50" t="s">
        <v>268</v>
      </c>
      <c r="C504" s="23" t="s">
        <v>17</v>
      </c>
      <c r="D504" s="23" t="s">
        <v>47</v>
      </c>
      <c r="E504" s="24" t="s">
        <v>259</v>
      </c>
      <c r="F504" s="24" t="s">
        <v>34</v>
      </c>
      <c r="G504" s="25" t="s">
        <v>253</v>
      </c>
      <c r="H504" s="22">
        <v>2</v>
      </c>
      <c r="I504" s="22">
        <v>1</v>
      </c>
      <c r="J504" s="53" t="s">
        <v>83</v>
      </c>
      <c r="K504" s="26">
        <v>64</v>
      </c>
      <c r="L504" s="27">
        <v>46673</v>
      </c>
      <c r="M504" s="23" t="s">
        <v>118</v>
      </c>
      <c r="N504" s="24" t="s">
        <v>32</v>
      </c>
      <c r="O504" s="28">
        <v>37350</v>
      </c>
    </row>
    <row r="505" spans="1:15" ht="15" thickBot="1" x14ac:dyDescent="0.4">
      <c r="A505" s="46">
        <v>45528</v>
      </c>
      <c r="B505" s="50" t="s">
        <v>281</v>
      </c>
      <c r="C505" s="23" t="s">
        <v>17</v>
      </c>
      <c r="D505" s="23" t="s">
        <v>49</v>
      </c>
      <c r="E505" s="24" t="s">
        <v>259</v>
      </c>
      <c r="F505" s="24" t="s">
        <v>19</v>
      </c>
      <c r="G505" s="25" t="s">
        <v>253</v>
      </c>
      <c r="H505" s="22">
        <v>2</v>
      </c>
      <c r="I505" s="22">
        <v>1</v>
      </c>
      <c r="J505" s="53" t="s">
        <v>50</v>
      </c>
      <c r="K505" s="26">
        <v>66</v>
      </c>
      <c r="L505" s="27">
        <v>46448</v>
      </c>
      <c r="M505" s="23" t="s">
        <v>118</v>
      </c>
      <c r="N505" s="24" t="s">
        <v>32</v>
      </c>
      <c r="O505" s="24" t="s">
        <v>32</v>
      </c>
    </row>
    <row r="506" spans="1:15" ht="15" thickBot="1" x14ac:dyDescent="0.4">
      <c r="A506" s="46">
        <v>45531</v>
      </c>
      <c r="B506" s="50" t="s">
        <v>268</v>
      </c>
      <c r="C506" s="23" t="s">
        <v>17</v>
      </c>
      <c r="D506" s="23" t="s">
        <v>78</v>
      </c>
      <c r="E506" s="24" t="s">
        <v>252</v>
      </c>
      <c r="F506" s="24" t="s">
        <v>34</v>
      </c>
      <c r="G506" s="25" t="s">
        <v>253</v>
      </c>
      <c r="H506" s="22">
        <v>2</v>
      </c>
      <c r="I506" s="22">
        <v>1</v>
      </c>
      <c r="J506" s="53" t="s">
        <v>91</v>
      </c>
      <c r="K506" s="26">
        <v>65</v>
      </c>
      <c r="L506" s="27">
        <v>14031</v>
      </c>
      <c r="M506" s="23" t="s">
        <v>118</v>
      </c>
      <c r="N506" s="24" t="s">
        <v>32</v>
      </c>
      <c r="O506" s="28">
        <v>37350</v>
      </c>
    </row>
    <row r="507" spans="1:15" ht="15" thickBot="1" x14ac:dyDescent="0.4">
      <c r="A507" s="46">
        <v>45535</v>
      </c>
      <c r="B507" s="50" t="s">
        <v>296</v>
      </c>
      <c r="C507" s="23" t="s">
        <v>17</v>
      </c>
      <c r="D507" s="23" t="s">
        <v>18</v>
      </c>
      <c r="E507" s="24" t="s">
        <v>259</v>
      </c>
      <c r="F507" s="24" t="s">
        <v>19</v>
      </c>
      <c r="G507" s="25" t="s">
        <v>253</v>
      </c>
      <c r="H507" s="22">
        <v>7</v>
      </c>
      <c r="I507" s="22">
        <v>0</v>
      </c>
      <c r="J507" s="53" t="s">
        <v>76</v>
      </c>
      <c r="K507" s="26">
        <v>71</v>
      </c>
      <c r="L507" s="27">
        <v>44359</v>
      </c>
      <c r="M507" s="23" t="s">
        <v>118</v>
      </c>
      <c r="N507" s="28">
        <v>37714</v>
      </c>
      <c r="O507" s="24" t="s">
        <v>54</v>
      </c>
    </row>
    <row r="508" spans="1:15" ht="15" thickBot="1" x14ac:dyDescent="0.4">
      <c r="A508" s="46">
        <v>45550</v>
      </c>
      <c r="B508" s="50" t="s">
        <v>274</v>
      </c>
      <c r="C508" s="23" t="s">
        <v>17</v>
      </c>
      <c r="D508" s="23" t="s">
        <v>80</v>
      </c>
      <c r="E508" s="24" t="s">
        <v>258</v>
      </c>
      <c r="F508" s="24" t="s">
        <v>34</v>
      </c>
      <c r="G508" s="25" t="s">
        <v>253</v>
      </c>
      <c r="H508" s="22">
        <v>4</v>
      </c>
      <c r="I508" s="22">
        <v>1</v>
      </c>
      <c r="J508" s="53" t="s">
        <v>81</v>
      </c>
      <c r="K508" s="26">
        <v>55</v>
      </c>
      <c r="L508" s="27">
        <v>13891</v>
      </c>
      <c r="M508" s="23" t="s">
        <v>118</v>
      </c>
      <c r="N508" s="24" t="s">
        <v>32</v>
      </c>
      <c r="O508" s="24" t="s">
        <v>32</v>
      </c>
    </row>
    <row r="509" spans="1:15" ht="15" thickBot="1" x14ac:dyDescent="0.4">
      <c r="A509" s="46">
        <v>45554</v>
      </c>
      <c r="B509" s="50" t="s">
        <v>267</v>
      </c>
      <c r="C509" s="23" t="s">
        <v>129</v>
      </c>
      <c r="D509" s="23" t="s">
        <v>193</v>
      </c>
      <c r="E509" s="24" t="s">
        <v>273</v>
      </c>
      <c r="F509" s="24" t="s">
        <v>34</v>
      </c>
      <c r="G509" s="29" t="s">
        <v>255</v>
      </c>
      <c r="H509" s="22">
        <v>1</v>
      </c>
      <c r="I509" s="22">
        <v>2</v>
      </c>
      <c r="J509" s="53" t="s">
        <v>194</v>
      </c>
      <c r="K509" s="26">
        <v>44</v>
      </c>
      <c r="L509" s="27">
        <v>13296</v>
      </c>
      <c r="M509" s="23" t="s">
        <v>118</v>
      </c>
      <c r="N509" s="24" t="s">
        <v>32</v>
      </c>
      <c r="O509" s="24" t="s">
        <v>32</v>
      </c>
    </row>
    <row r="510" spans="1:15" ht="15" thickBot="1" x14ac:dyDescent="0.4">
      <c r="A510" s="46">
        <v>45557</v>
      </c>
      <c r="B510" s="50" t="s">
        <v>270</v>
      </c>
      <c r="C510" s="23" t="s">
        <v>17</v>
      </c>
      <c r="D510" s="23" t="s">
        <v>25</v>
      </c>
      <c r="E510" s="24" t="s">
        <v>258</v>
      </c>
      <c r="F510" s="24" t="s">
        <v>34</v>
      </c>
      <c r="G510" s="25" t="s">
        <v>253</v>
      </c>
      <c r="H510" s="22">
        <v>5</v>
      </c>
      <c r="I510" s="22">
        <v>1</v>
      </c>
      <c r="J510" s="53" t="s">
        <v>42</v>
      </c>
      <c r="K510" s="26">
        <v>65</v>
      </c>
      <c r="L510" s="27">
        <v>22048</v>
      </c>
      <c r="M510" s="23" t="s">
        <v>118</v>
      </c>
      <c r="N510" s="28">
        <v>37714</v>
      </c>
      <c r="O510" s="28">
        <v>37350</v>
      </c>
    </row>
    <row r="511" spans="1:15" ht="15" thickBot="1" x14ac:dyDescent="0.4">
      <c r="A511" s="46">
        <v>45560</v>
      </c>
      <c r="B511" s="50" t="s">
        <v>267</v>
      </c>
      <c r="C511" s="23" t="s">
        <v>17</v>
      </c>
      <c r="D511" s="23" t="s">
        <v>103</v>
      </c>
      <c r="E511" s="24" t="s">
        <v>260</v>
      </c>
      <c r="F511" s="24" t="s">
        <v>19</v>
      </c>
      <c r="G511" s="25" t="s">
        <v>253</v>
      </c>
      <c r="H511" s="22">
        <v>1</v>
      </c>
      <c r="I511" s="22">
        <v>0</v>
      </c>
      <c r="J511" s="53" t="s">
        <v>89</v>
      </c>
      <c r="K511" s="26">
        <v>78</v>
      </c>
      <c r="L511" s="27">
        <v>44407</v>
      </c>
      <c r="M511" s="23" t="s">
        <v>124</v>
      </c>
      <c r="N511" s="24" t="s">
        <v>32</v>
      </c>
      <c r="O511" s="24" t="s">
        <v>54</v>
      </c>
    </row>
    <row r="512" spans="1:15" ht="15" thickBot="1" x14ac:dyDescent="0.4">
      <c r="A512" s="46">
        <v>45563</v>
      </c>
      <c r="B512" s="50" t="s">
        <v>267</v>
      </c>
      <c r="C512" s="23" t="s">
        <v>17</v>
      </c>
      <c r="D512" s="23" t="s">
        <v>82</v>
      </c>
      <c r="E512" s="24" t="s">
        <v>259</v>
      </c>
      <c r="F512" s="24" t="s">
        <v>34</v>
      </c>
      <c r="G512" s="29" t="s">
        <v>255</v>
      </c>
      <c r="H512" s="22">
        <v>2</v>
      </c>
      <c r="I512" s="22">
        <v>4</v>
      </c>
      <c r="J512" s="53" t="s">
        <v>99</v>
      </c>
      <c r="K512" s="26">
        <v>75</v>
      </c>
      <c r="L512" s="27">
        <v>22322</v>
      </c>
      <c r="M512" s="23" t="s">
        <v>123</v>
      </c>
      <c r="N512" s="28">
        <v>37714</v>
      </c>
      <c r="O512" s="28">
        <v>37714</v>
      </c>
    </row>
    <row r="513" spans="1:15" ht="15" thickBot="1" x14ac:dyDescent="0.4">
      <c r="A513" s="46">
        <v>45566</v>
      </c>
      <c r="B513" s="50" t="s">
        <v>267</v>
      </c>
      <c r="C513" s="23" t="s">
        <v>129</v>
      </c>
      <c r="D513" s="23" t="s">
        <v>193</v>
      </c>
      <c r="E513" s="24" t="s">
        <v>252</v>
      </c>
      <c r="F513" s="24" t="s">
        <v>19</v>
      </c>
      <c r="G513" s="25" t="s">
        <v>253</v>
      </c>
      <c r="H513" s="22">
        <v>5</v>
      </c>
      <c r="I513" s="22">
        <v>0</v>
      </c>
      <c r="J513" s="53" t="s">
        <v>195</v>
      </c>
      <c r="K513" s="26">
        <v>70</v>
      </c>
      <c r="L513" s="27">
        <v>45097</v>
      </c>
      <c r="M513" s="23" t="s">
        <v>124</v>
      </c>
      <c r="N513" s="24" t="s">
        <v>32</v>
      </c>
      <c r="O513" s="24" t="s">
        <v>54</v>
      </c>
    </row>
    <row r="514" spans="1:15" ht="15" thickBot="1" x14ac:dyDescent="0.4">
      <c r="A514" s="46">
        <v>45571</v>
      </c>
      <c r="B514" s="50" t="s">
        <v>274</v>
      </c>
      <c r="C514" s="23" t="s">
        <v>17</v>
      </c>
      <c r="D514" s="23" t="s">
        <v>84</v>
      </c>
      <c r="E514" s="24" t="s">
        <v>258</v>
      </c>
      <c r="F514" s="24" t="s">
        <v>34</v>
      </c>
      <c r="G514" s="25" t="s">
        <v>253</v>
      </c>
      <c r="H514" s="22">
        <v>3</v>
      </c>
      <c r="I514" s="22">
        <v>0</v>
      </c>
      <c r="J514" s="53" t="s">
        <v>62</v>
      </c>
      <c r="K514" s="26">
        <v>73</v>
      </c>
      <c r="L514" s="27">
        <v>19468</v>
      </c>
      <c r="M514" s="23" t="s">
        <v>124</v>
      </c>
      <c r="N514" s="24" t="s">
        <v>32</v>
      </c>
      <c r="O514" s="24" t="s">
        <v>32</v>
      </c>
    </row>
    <row r="515" spans="1:15" ht="15" thickBot="1" x14ac:dyDescent="0.4">
      <c r="A515" s="46">
        <v>45585</v>
      </c>
      <c r="B515" s="50" t="s">
        <v>267</v>
      </c>
      <c r="C515" s="23" t="s">
        <v>17</v>
      </c>
      <c r="D515" s="23" t="s">
        <v>51</v>
      </c>
      <c r="E515" s="24" t="s">
        <v>258</v>
      </c>
      <c r="F515" s="24" t="s">
        <v>19</v>
      </c>
      <c r="G515" s="25" t="s">
        <v>253</v>
      </c>
      <c r="H515" s="22">
        <v>5</v>
      </c>
      <c r="I515" s="22">
        <v>1</v>
      </c>
      <c r="J515" s="53" t="s">
        <v>37</v>
      </c>
      <c r="K515" s="26">
        <v>67</v>
      </c>
      <c r="L515" s="27">
        <v>47848</v>
      </c>
      <c r="M515" s="23" t="s">
        <v>124</v>
      </c>
      <c r="N515" s="24" t="s">
        <v>32</v>
      </c>
      <c r="O515" s="24" t="s">
        <v>32</v>
      </c>
    </row>
    <row r="516" spans="1:15" ht="15" thickBot="1" x14ac:dyDescent="0.4">
      <c r="A516" s="46">
        <v>45588</v>
      </c>
      <c r="B516" s="50" t="s">
        <v>267</v>
      </c>
      <c r="C516" s="23" t="s">
        <v>129</v>
      </c>
      <c r="D516" s="23" t="s">
        <v>193</v>
      </c>
      <c r="E516" s="24" t="s">
        <v>260</v>
      </c>
      <c r="F516" s="24" t="s">
        <v>19</v>
      </c>
      <c r="G516" s="25" t="s">
        <v>253</v>
      </c>
      <c r="H516" s="22">
        <v>4</v>
      </c>
      <c r="I516" s="22">
        <v>1</v>
      </c>
      <c r="J516" s="53" t="s">
        <v>173</v>
      </c>
      <c r="K516" s="26">
        <v>40</v>
      </c>
      <c r="L516" s="27">
        <v>50312</v>
      </c>
      <c r="M516" s="23" t="s">
        <v>124</v>
      </c>
      <c r="N516" s="24" t="s">
        <v>32</v>
      </c>
      <c r="O516" s="24" t="s">
        <v>32</v>
      </c>
    </row>
    <row r="517" spans="1:15" ht="15" thickBot="1" x14ac:dyDescent="0.4">
      <c r="A517" s="46">
        <v>45591</v>
      </c>
      <c r="B517" s="50" t="s">
        <v>267</v>
      </c>
      <c r="C517" s="23" t="s">
        <v>17</v>
      </c>
      <c r="D517" s="23" t="s">
        <v>53</v>
      </c>
      <c r="E517" s="24" t="s">
        <v>259</v>
      </c>
      <c r="F517" s="24" t="s">
        <v>34</v>
      </c>
      <c r="G517" s="25" t="s">
        <v>253</v>
      </c>
      <c r="H517" s="22">
        <v>4</v>
      </c>
      <c r="I517" s="22">
        <v>0</v>
      </c>
      <c r="J517" s="53" t="s">
        <v>57</v>
      </c>
      <c r="K517" s="26">
        <v>59</v>
      </c>
      <c r="L517" s="27">
        <v>78192</v>
      </c>
      <c r="M517" s="23" t="s">
        <v>124</v>
      </c>
      <c r="N517" s="24" t="s">
        <v>32</v>
      </c>
      <c r="O517" s="28">
        <v>37350</v>
      </c>
    </row>
    <row r="518" spans="1:15" ht="15" thickBot="1" x14ac:dyDescent="0.4">
      <c r="A518" s="46">
        <v>45599</v>
      </c>
      <c r="B518" s="50" t="s">
        <v>274</v>
      </c>
      <c r="C518" s="23" t="s">
        <v>17</v>
      </c>
      <c r="D518" s="23" t="s">
        <v>85</v>
      </c>
      <c r="E518" s="24" t="s">
        <v>258</v>
      </c>
      <c r="F518" s="24" t="s">
        <v>19</v>
      </c>
      <c r="G518" s="25" t="s">
        <v>253</v>
      </c>
      <c r="H518" s="22">
        <v>3</v>
      </c>
      <c r="I518" s="22">
        <v>1</v>
      </c>
      <c r="J518" s="53" t="s">
        <v>72</v>
      </c>
      <c r="K518" s="26">
        <v>77</v>
      </c>
      <c r="L518" s="27">
        <v>48843</v>
      </c>
      <c r="M518" s="23" t="s">
        <v>124</v>
      </c>
      <c r="N518" s="24" t="s">
        <v>32</v>
      </c>
      <c r="O518" s="24" t="s">
        <v>54</v>
      </c>
    </row>
    <row r="519" spans="1:15" ht="15" thickBot="1" x14ac:dyDescent="0.4">
      <c r="A519" s="46">
        <v>45602</v>
      </c>
      <c r="B519" s="50" t="s">
        <v>267</v>
      </c>
      <c r="C519" s="23" t="s">
        <v>129</v>
      </c>
      <c r="D519" s="23" t="s">
        <v>193</v>
      </c>
      <c r="E519" s="24" t="s">
        <v>260</v>
      </c>
      <c r="F519" s="24" t="s">
        <v>34</v>
      </c>
      <c r="G519" s="25" t="s">
        <v>253</v>
      </c>
      <c r="H519" s="22">
        <v>5</v>
      </c>
      <c r="I519" s="22">
        <v>2</v>
      </c>
      <c r="J519" s="53" t="s">
        <v>196</v>
      </c>
      <c r="K519" s="26">
        <v>70</v>
      </c>
      <c r="L519" s="27">
        <v>48886</v>
      </c>
      <c r="M519" s="23" t="s">
        <v>125</v>
      </c>
      <c r="N519" s="24" t="s">
        <v>32</v>
      </c>
      <c r="O519" s="28">
        <v>36986</v>
      </c>
    </row>
    <row r="520" spans="1:15" ht="15" thickBot="1" x14ac:dyDescent="0.4">
      <c r="A520" s="46">
        <v>45606</v>
      </c>
      <c r="B520" s="50" t="s">
        <v>267</v>
      </c>
      <c r="C520" s="23" t="s">
        <v>17</v>
      </c>
      <c r="D520" s="23" t="s">
        <v>55</v>
      </c>
      <c r="E520" s="24" t="s">
        <v>258</v>
      </c>
      <c r="F520" s="24" t="s">
        <v>34</v>
      </c>
      <c r="G520" s="29" t="s">
        <v>255</v>
      </c>
      <c r="H520" s="22">
        <v>0</v>
      </c>
      <c r="I520" s="22">
        <v>1</v>
      </c>
      <c r="J520" s="53" t="s">
        <v>45</v>
      </c>
      <c r="K520" s="26">
        <v>70</v>
      </c>
      <c r="L520" s="27">
        <v>36194</v>
      </c>
      <c r="M520" s="23" t="s">
        <v>125</v>
      </c>
      <c r="N520" s="24" t="s">
        <v>32</v>
      </c>
      <c r="O520" s="24" t="s">
        <v>54</v>
      </c>
    </row>
    <row r="521" spans="1:15" ht="15" thickBot="1" x14ac:dyDescent="0.4">
      <c r="A521" s="46">
        <v>45619</v>
      </c>
      <c r="B521" s="50" t="s">
        <v>267</v>
      </c>
      <c r="C521" s="23" t="s">
        <v>17</v>
      </c>
      <c r="D521" s="23" t="s">
        <v>56</v>
      </c>
      <c r="E521" s="24" t="s">
        <v>259</v>
      </c>
      <c r="F521" s="24" t="s">
        <v>34</v>
      </c>
      <c r="G521" s="30" t="s">
        <v>257</v>
      </c>
      <c r="H521" s="22">
        <v>2</v>
      </c>
      <c r="I521" s="22">
        <v>2</v>
      </c>
      <c r="J521" s="53" t="s">
        <v>68</v>
      </c>
      <c r="K521" s="26">
        <v>60</v>
      </c>
      <c r="L521" s="27">
        <v>24573</v>
      </c>
      <c r="M521" s="23" t="s">
        <v>124</v>
      </c>
      <c r="N521" s="24" t="s">
        <v>32</v>
      </c>
      <c r="O521" s="28">
        <v>37350</v>
      </c>
    </row>
    <row r="522" spans="1:15" ht="15" thickBot="1" x14ac:dyDescent="0.4">
      <c r="A522" s="46">
        <v>45622</v>
      </c>
      <c r="B522" s="50" t="s">
        <v>267</v>
      </c>
      <c r="C522" s="23" t="s">
        <v>129</v>
      </c>
      <c r="D522" s="23" t="s">
        <v>193</v>
      </c>
      <c r="E522" s="24" t="s">
        <v>252</v>
      </c>
      <c r="F522" s="24" t="s">
        <v>19</v>
      </c>
      <c r="G522" s="25" t="s">
        <v>253</v>
      </c>
      <c r="H522" s="22">
        <v>3</v>
      </c>
      <c r="I522" s="22">
        <v>0</v>
      </c>
      <c r="J522" s="53" t="s">
        <v>197</v>
      </c>
      <c r="K522" s="26">
        <v>76</v>
      </c>
      <c r="L522" s="27">
        <v>46317</v>
      </c>
      <c r="M522" s="23" t="s">
        <v>124</v>
      </c>
      <c r="N522" s="24" t="s">
        <v>32</v>
      </c>
      <c r="O522" s="28">
        <v>37350</v>
      </c>
    </row>
    <row r="523" spans="1:15" ht="15" thickBot="1" x14ac:dyDescent="0.4">
      <c r="A523" s="46">
        <v>45626</v>
      </c>
      <c r="B523" s="50" t="s">
        <v>285</v>
      </c>
      <c r="C523" s="23" t="s">
        <v>17</v>
      </c>
      <c r="D523" s="23" t="s">
        <v>87</v>
      </c>
      <c r="E523" s="24" t="s">
        <v>259</v>
      </c>
      <c r="F523" s="24" t="s">
        <v>19</v>
      </c>
      <c r="G523" s="29" t="s">
        <v>255</v>
      </c>
      <c r="H523" s="22">
        <v>1</v>
      </c>
      <c r="I523" s="22">
        <v>2</v>
      </c>
      <c r="J523" s="53" t="s">
        <v>26</v>
      </c>
      <c r="K523" s="26">
        <v>70</v>
      </c>
      <c r="L523" s="27">
        <v>43921</v>
      </c>
      <c r="M523" s="23" t="s">
        <v>124</v>
      </c>
      <c r="N523" s="24" t="s">
        <v>32</v>
      </c>
      <c r="O523" s="24" t="s">
        <v>32</v>
      </c>
    </row>
    <row r="524" spans="1:15" ht="15" thickBot="1" x14ac:dyDescent="0.4">
      <c r="A524" s="46">
        <v>45629</v>
      </c>
      <c r="B524" s="50" t="s">
        <v>281</v>
      </c>
      <c r="C524" s="23" t="s">
        <v>17</v>
      </c>
      <c r="D524" s="23" t="s">
        <v>30</v>
      </c>
      <c r="E524" s="24" t="s">
        <v>252</v>
      </c>
      <c r="F524" s="24" t="s">
        <v>34</v>
      </c>
      <c r="G524" s="25" t="s">
        <v>253</v>
      </c>
      <c r="H524" s="22">
        <v>5</v>
      </c>
      <c r="I524" s="22">
        <v>1</v>
      </c>
      <c r="J524" s="53" t="s">
        <v>97</v>
      </c>
      <c r="K524" s="26">
        <v>60</v>
      </c>
      <c r="L524" s="27">
        <v>22352</v>
      </c>
      <c r="M524" s="23" t="s">
        <v>124</v>
      </c>
      <c r="N524" s="24" t="s">
        <v>32</v>
      </c>
      <c r="O524" s="28">
        <v>37350</v>
      </c>
    </row>
    <row r="525" spans="1:15" ht="15" thickBot="1" x14ac:dyDescent="0.4">
      <c r="A525" s="46">
        <v>45633</v>
      </c>
      <c r="B525" s="50" t="s">
        <v>274</v>
      </c>
      <c r="C525" s="23" t="s">
        <v>17</v>
      </c>
      <c r="D525" s="23" t="s">
        <v>33</v>
      </c>
      <c r="E525" s="24" t="s">
        <v>259</v>
      </c>
      <c r="F525" s="24" t="s">
        <v>34</v>
      </c>
      <c r="G525" s="30" t="s">
        <v>257</v>
      </c>
      <c r="H525" s="22">
        <v>2</v>
      </c>
      <c r="I525" s="22">
        <v>2</v>
      </c>
      <c r="J525" s="53" t="s">
        <v>28</v>
      </c>
      <c r="K525" s="26">
        <v>62</v>
      </c>
      <c r="L525" s="27">
        <v>51749</v>
      </c>
      <c r="M525" s="23" t="s">
        <v>124</v>
      </c>
      <c r="N525" s="28">
        <v>37714</v>
      </c>
      <c r="O525" s="24" t="s">
        <v>32</v>
      </c>
    </row>
    <row r="526" spans="1:15" ht="15" thickBot="1" x14ac:dyDescent="0.4">
      <c r="A526" s="46">
        <v>45637</v>
      </c>
      <c r="B526" s="50" t="s">
        <v>267</v>
      </c>
      <c r="C526" s="23" t="s">
        <v>129</v>
      </c>
      <c r="D526" s="23" t="s">
        <v>193</v>
      </c>
      <c r="E526" s="24" t="s">
        <v>260</v>
      </c>
      <c r="F526" s="24" t="s">
        <v>34</v>
      </c>
      <c r="G526" s="25" t="s">
        <v>253</v>
      </c>
      <c r="H526" s="22">
        <v>3</v>
      </c>
      <c r="I526" s="22">
        <v>2</v>
      </c>
      <c r="J526" s="53" t="s">
        <v>166</v>
      </c>
      <c r="K526" s="26">
        <v>55</v>
      </c>
      <c r="L526" s="27">
        <v>81365</v>
      </c>
      <c r="M526" s="23" t="s">
        <v>124</v>
      </c>
      <c r="N526" s="24" t="s">
        <v>32</v>
      </c>
      <c r="O526" s="28">
        <v>37714</v>
      </c>
    </row>
    <row r="527" spans="1:15" ht="15" thickBot="1" x14ac:dyDescent="0.4">
      <c r="A527" s="46">
        <v>45641</v>
      </c>
      <c r="B527" s="50" t="s">
        <v>267</v>
      </c>
      <c r="C527" s="23" t="s">
        <v>17</v>
      </c>
      <c r="D527" s="23" t="s">
        <v>27</v>
      </c>
      <c r="E527" s="24" t="s">
        <v>258</v>
      </c>
      <c r="F527" s="24" t="s">
        <v>19</v>
      </c>
      <c r="G527" s="29" t="s">
        <v>255</v>
      </c>
      <c r="H527" s="22">
        <v>0</v>
      </c>
      <c r="I527" s="22">
        <v>1</v>
      </c>
      <c r="J527" s="53" t="s">
        <v>64</v>
      </c>
      <c r="K527" s="26">
        <v>80</v>
      </c>
      <c r="L527" s="27">
        <v>39523</v>
      </c>
      <c r="M527" s="23" t="s">
        <v>124</v>
      </c>
      <c r="N527" s="24" t="s">
        <v>32</v>
      </c>
      <c r="O527" s="28">
        <v>37015</v>
      </c>
    </row>
    <row r="528" spans="1:15" ht="15" thickBot="1" x14ac:dyDescent="0.4">
      <c r="A528" s="46">
        <v>45647</v>
      </c>
      <c r="B528" s="50" t="s">
        <v>267</v>
      </c>
      <c r="C528" s="23" t="s">
        <v>17</v>
      </c>
      <c r="D528" s="23" t="s">
        <v>58</v>
      </c>
      <c r="E528" s="24" t="s">
        <v>259</v>
      </c>
      <c r="F528" s="24" t="s">
        <v>19</v>
      </c>
      <c r="G528" s="29" t="s">
        <v>255</v>
      </c>
      <c r="H528" s="22">
        <v>1</v>
      </c>
      <c r="I528" s="22">
        <v>2</v>
      </c>
      <c r="J528" s="53" t="s">
        <v>66</v>
      </c>
      <c r="K528" s="26">
        <v>63</v>
      </c>
      <c r="L528" s="27">
        <v>46249</v>
      </c>
      <c r="M528" s="23" t="s">
        <v>124</v>
      </c>
      <c r="N528" s="24" t="s">
        <v>32</v>
      </c>
      <c r="O528" s="28">
        <v>37350</v>
      </c>
    </row>
    <row r="529" spans="1:15" ht="15" thickBot="1" x14ac:dyDescent="0.4">
      <c r="A529" s="46">
        <v>45661</v>
      </c>
      <c r="B529" s="50" t="s">
        <v>281</v>
      </c>
      <c r="C529" s="23" t="s">
        <v>134</v>
      </c>
      <c r="D529" s="23" t="s">
        <v>135</v>
      </c>
      <c r="E529" s="24" t="s">
        <v>259</v>
      </c>
      <c r="F529" s="24" t="s">
        <v>34</v>
      </c>
      <c r="G529" s="25" t="s">
        <v>253</v>
      </c>
      <c r="H529" s="22">
        <v>4</v>
      </c>
      <c r="I529" s="22">
        <v>0</v>
      </c>
      <c r="J529" s="53" t="s">
        <v>185</v>
      </c>
      <c r="K529" s="26">
        <v>75</v>
      </c>
      <c r="L529" s="27">
        <v>5500</v>
      </c>
      <c r="M529" s="23" t="s">
        <v>121</v>
      </c>
      <c r="N529" s="24" t="s">
        <v>32</v>
      </c>
      <c r="O529" s="28">
        <v>37379</v>
      </c>
    </row>
    <row r="530" spans="1:15" ht="15" thickBot="1" x14ac:dyDescent="0.4">
      <c r="A530" s="46">
        <v>45665</v>
      </c>
      <c r="B530" s="50" t="s">
        <v>289</v>
      </c>
      <c r="C530" s="23" t="s">
        <v>128</v>
      </c>
      <c r="D530" s="23" t="s">
        <v>139</v>
      </c>
      <c r="E530" s="24" t="s">
        <v>260</v>
      </c>
      <c r="F530" s="24" t="s">
        <v>152</v>
      </c>
      <c r="G530" s="25" t="s">
        <v>253</v>
      </c>
      <c r="H530" s="22">
        <v>2</v>
      </c>
      <c r="I530" s="22">
        <v>0</v>
      </c>
      <c r="J530" s="53" t="s">
        <v>50</v>
      </c>
      <c r="K530" s="26">
        <v>56</v>
      </c>
      <c r="L530" s="27">
        <v>42000</v>
      </c>
      <c r="M530" s="23" t="s">
        <v>124</v>
      </c>
      <c r="N530" s="24" t="s">
        <v>32</v>
      </c>
      <c r="O530" s="24" t="s">
        <v>32</v>
      </c>
    </row>
    <row r="531" spans="1:15" ht="15" thickBot="1" x14ac:dyDescent="0.4">
      <c r="A531" s="46">
        <v>45669</v>
      </c>
      <c r="B531" s="50" t="s">
        <v>289</v>
      </c>
      <c r="C531" s="23" t="s">
        <v>128</v>
      </c>
      <c r="D531" s="23" t="s">
        <v>144</v>
      </c>
      <c r="E531" s="24" t="s">
        <v>258</v>
      </c>
      <c r="F531" s="24" t="s">
        <v>152</v>
      </c>
      <c r="G531" s="25" t="s">
        <v>253</v>
      </c>
      <c r="H531" s="22">
        <v>5</v>
      </c>
      <c r="I531" s="22">
        <v>2</v>
      </c>
      <c r="J531" s="53" t="s">
        <v>57</v>
      </c>
      <c r="K531" s="26">
        <v>51</v>
      </c>
      <c r="L531" s="27">
        <v>62345</v>
      </c>
      <c r="M531" s="23" t="s">
        <v>124</v>
      </c>
      <c r="N531" s="24" t="s">
        <v>32</v>
      </c>
      <c r="O531" s="24" t="s">
        <v>32</v>
      </c>
    </row>
    <row r="532" spans="1:15" ht="15" thickBot="1" x14ac:dyDescent="0.4">
      <c r="A532" s="46">
        <v>45672</v>
      </c>
      <c r="B532" s="50" t="s">
        <v>267</v>
      </c>
      <c r="C532" s="23" t="s">
        <v>134</v>
      </c>
      <c r="D532" s="23" t="s">
        <v>137</v>
      </c>
      <c r="E532" s="24" t="s">
        <v>260</v>
      </c>
      <c r="F532" s="24" t="s">
        <v>19</v>
      </c>
      <c r="G532" s="25" t="s">
        <v>253</v>
      </c>
      <c r="H532" s="22">
        <v>5</v>
      </c>
      <c r="I532" s="22">
        <v>1</v>
      </c>
      <c r="J532" s="53" t="s">
        <v>28</v>
      </c>
      <c r="K532" s="26">
        <v>69</v>
      </c>
      <c r="L532" s="27">
        <v>46019</v>
      </c>
      <c r="M532" s="23" t="s">
        <v>121</v>
      </c>
      <c r="N532" s="28">
        <v>37714</v>
      </c>
      <c r="O532" s="24" t="s">
        <v>32</v>
      </c>
    </row>
    <row r="533" spans="1:15" ht="15" thickBot="1" x14ac:dyDescent="0.4">
      <c r="A533" s="46">
        <v>45675</v>
      </c>
      <c r="B533" s="50" t="s">
        <v>267</v>
      </c>
      <c r="C533" s="23" t="s">
        <v>17</v>
      </c>
      <c r="D533" s="23" t="s">
        <v>59</v>
      </c>
      <c r="E533" s="24" t="s">
        <v>259</v>
      </c>
      <c r="F533" s="24" t="s">
        <v>34</v>
      </c>
      <c r="G533" s="30" t="s">
        <v>257</v>
      </c>
      <c r="H533" s="22">
        <v>1</v>
      </c>
      <c r="I533" s="22">
        <v>1</v>
      </c>
      <c r="J533" s="53" t="s">
        <v>89</v>
      </c>
      <c r="K533" s="26">
        <v>78</v>
      </c>
      <c r="L533" s="27">
        <v>15134</v>
      </c>
      <c r="M533" s="23" t="s">
        <v>121</v>
      </c>
      <c r="N533" s="24" t="s">
        <v>32</v>
      </c>
      <c r="O533" s="24" t="s">
        <v>54</v>
      </c>
    </row>
    <row r="534" spans="1:15" ht="15" thickBot="1" x14ac:dyDescent="0.4">
      <c r="A534" s="46">
        <v>45678</v>
      </c>
      <c r="B534" s="50" t="s">
        <v>283</v>
      </c>
      <c r="C534" s="23" t="s">
        <v>129</v>
      </c>
      <c r="D534" s="23" t="s">
        <v>193</v>
      </c>
      <c r="E534" s="24" t="s">
        <v>252</v>
      </c>
      <c r="F534" s="24" t="s">
        <v>34</v>
      </c>
      <c r="G534" s="25" t="s">
        <v>253</v>
      </c>
      <c r="H534" s="22">
        <v>5</v>
      </c>
      <c r="I534" s="22">
        <v>4</v>
      </c>
      <c r="J534" s="53" t="s">
        <v>172</v>
      </c>
      <c r="K534" s="26">
        <v>74</v>
      </c>
      <c r="L534" s="27">
        <v>63225</v>
      </c>
      <c r="M534" s="23" t="s">
        <v>121</v>
      </c>
      <c r="N534" s="24" t="s">
        <v>32</v>
      </c>
      <c r="O534" s="28">
        <v>37714</v>
      </c>
    </row>
    <row r="535" spans="1:15" ht="15" thickBot="1" x14ac:dyDescent="0.4">
      <c r="A535" s="46">
        <v>45683</v>
      </c>
      <c r="B535" s="50" t="s">
        <v>267</v>
      </c>
      <c r="C535" s="23" t="s">
        <v>17</v>
      </c>
      <c r="D535" s="23" t="s">
        <v>60</v>
      </c>
      <c r="E535" s="24" t="s">
        <v>258</v>
      </c>
      <c r="F535" s="24" t="s">
        <v>19</v>
      </c>
      <c r="G535" s="25" t="s">
        <v>253</v>
      </c>
      <c r="H535" s="22">
        <v>7</v>
      </c>
      <c r="I535" s="22">
        <v>1</v>
      </c>
      <c r="J535" s="53" t="s">
        <v>83</v>
      </c>
      <c r="K535" s="26">
        <v>72</v>
      </c>
      <c r="L535" s="27">
        <v>45312</v>
      </c>
      <c r="M535" s="23" t="s">
        <v>125</v>
      </c>
      <c r="N535" s="24" t="s">
        <v>32</v>
      </c>
      <c r="O535" s="28">
        <v>37350</v>
      </c>
    </row>
    <row r="536" spans="1:15" ht="15" thickBot="1" x14ac:dyDescent="0.4">
      <c r="A536" s="46">
        <v>45686</v>
      </c>
      <c r="B536" s="50" t="s">
        <v>267</v>
      </c>
      <c r="C536" s="23" t="s">
        <v>129</v>
      </c>
      <c r="D536" s="23" t="s">
        <v>193</v>
      </c>
      <c r="E536" s="24" t="s">
        <v>260</v>
      </c>
      <c r="F536" s="24" t="s">
        <v>19</v>
      </c>
      <c r="G536" s="30" t="s">
        <v>257</v>
      </c>
      <c r="H536" s="22">
        <v>2</v>
      </c>
      <c r="I536" s="22">
        <v>2</v>
      </c>
      <c r="J536" s="53" t="s">
        <v>198</v>
      </c>
      <c r="K536" s="26">
        <v>68</v>
      </c>
      <c r="L536" s="27">
        <v>42728</v>
      </c>
      <c r="M536" s="23" t="s">
        <v>121</v>
      </c>
      <c r="N536" s="24" t="s">
        <v>32</v>
      </c>
      <c r="O536" s="24" t="s">
        <v>86</v>
      </c>
    </row>
    <row r="537" spans="1:15" ht="15" thickBot="1" x14ac:dyDescent="0.4">
      <c r="A537" s="46">
        <v>45690</v>
      </c>
      <c r="B537" s="50" t="s">
        <v>285</v>
      </c>
      <c r="C537" s="23" t="s">
        <v>17</v>
      </c>
      <c r="D537" s="23" t="s">
        <v>61</v>
      </c>
      <c r="E537" s="24" t="s">
        <v>258</v>
      </c>
      <c r="F537" s="24" t="s">
        <v>19</v>
      </c>
      <c r="G537" s="25" t="s">
        <v>253</v>
      </c>
      <c r="H537" s="22">
        <v>1</v>
      </c>
      <c r="I537" s="22">
        <v>0</v>
      </c>
      <c r="J537" s="53" t="s">
        <v>62</v>
      </c>
      <c r="K537" s="26">
        <v>71</v>
      </c>
      <c r="L537" s="27">
        <v>42900</v>
      </c>
      <c r="M537" s="23" t="s">
        <v>121</v>
      </c>
      <c r="N537" s="28">
        <v>37714</v>
      </c>
      <c r="O537" s="24" t="s">
        <v>32</v>
      </c>
    </row>
    <row r="538" spans="1:15" ht="15" thickBot="1" x14ac:dyDescent="0.4">
      <c r="A538" s="46">
        <v>45694</v>
      </c>
      <c r="B538" s="50" t="s">
        <v>268</v>
      </c>
      <c r="C538" s="23" t="s">
        <v>134</v>
      </c>
      <c r="D538" s="23" t="s">
        <v>138</v>
      </c>
      <c r="E538" s="24" t="s">
        <v>273</v>
      </c>
      <c r="F538" s="24" t="s">
        <v>34</v>
      </c>
      <c r="G538" s="25" t="s">
        <v>253</v>
      </c>
      <c r="H538" s="22">
        <v>5</v>
      </c>
      <c r="I538" s="22">
        <v>0</v>
      </c>
      <c r="J538" s="53" t="s">
        <v>83</v>
      </c>
      <c r="K538" s="26">
        <v>77</v>
      </c>
      <c r="L538" s="27">
        <v>46806</v>
      </c>
      <c r="M538" s="23" t="s">
        <v>125</v>
      </c>
      <c r="N538" s="28">
        <v>37714</v>
      </c>
      <c r="O538" s="28">
        <v>37015</v>
      </c>
    </row>
    <row r="539" spans="1:15" ht="15" thickBot="1" x14ac:dyDescent="0.4">
      <c r="A539" s="46">
        <v>45697</v>
      </c>
      <c r="B539" s="50" t="s">
        <v>267</v>
      </c>
      <c r="C539" s="23" t="s">
        <v>17</v>
      </c>
      <c r="D539" s="23" t="s">
        <v>63</v>
      </c>
      <c r="E539" s="24" t="s">
        <v>258</v>
      </c>
      <c r="F539" s="24" t="s">
        <v>34</v>
      </c>
      <c r="G539" s="25" t="s">
        <v>253</v>
      </c>
      <c r="H539" s="22">
        <v>4</v>
      </c>
      <c r="I539" s="22">
        <v>1</v>
      </c>
      <c r="J539" s="53" t="s">
        <v>37</v>
      </c>
      <c r="K539" s="26">
        <v>60</v>
      </c>
      <c r="L539" s="27">
        <v>38592</v>
      </c>
      <c r="M539" s="23" t="s">
        <v>121</v>
      </c>
      <c r="N539" s="24" t="s">
        <v>32</v>
      </c>
      <c r="O539" s="24" t="s">
        <v>32</v>
      </c>
    </row>
    <row r="540" spans="1:15" ht="15" thickBot="1" x14ac:dyDescent="0.4">
      <c r="A540" s="46">
        <v>45705</v>
      </c>
      <c r="B540" s="50" t="s">
        <v>267</v>
      </c>
      <c r="C540" s="23" t="s">
        <v>17</v>
      </c>
      <c r="D540" s="23" t="s">
        <v>65</v>
      </c>
      <c r="E540" s="24" t="s">
        <v>256</v>
      </c>
      <c r="F540" s="24" t="s">
        <v>19</v>
      </c>
      <c r="G540" s="25" t="s">
        <v>253</v>
      </c>
      <c r="H540" s="22">
        <v>1</v>
      </c>
      <c r="I540" s="22">
        <v>0</v>
      </c>
      <c r="J540" s="53" t="s">
        <v>91</v>
      </c>
      <c r="K540" s="26">
        <v>60</v>
      </c>
      <c r="L540" s="27">
        <v>45296</v>
      </c>
      <c r="M540" s="23" t="s">
        <v>125</v>
      </c>
      <c r="N540" s="24" t="s">
        <v>32</v>
      </c>
      <c r="O540" s="24" t="s">
        <v>32</v>
      </c>
    </row>
    <row r="541" spans="1:15" ht="15" thickBot="1" x14ac:dyDescent="0.4">
      <c r="A541" s="46">
        <v>45710</v>
      </c>
      <c r="B541" s="50" t="s">
        <v>283</v>
      </c>
      <c r="C541" s="23" t="s">
        <v>17</v>
      </c>
      <c r="D541" s="23" t="s">
        <v>67</v>
      </c>
      <c r="E541" s="24" t="s">
        <v>259</v>
      </c>
      <c r="F541" s="24" t="s">
        <v>34</v>
      </c>
      <c r="G541" s="25" t="s">
        <v>253</v>
      </c>
      <c r="H541" s="22">
        <v>2</v>
      </c>
      <c r="I541" s="22">
        <v>0</v>
      </c>
      <c r="J541" s="53" t="s">
        <v>26</v>
      </c>
      <c r="K541" s="26">
        <v>71</v>
      </c>
      <c r="L541" s="27">
        <v>30746</v>
      </c>
      <c r="M541" s="23" t="s">
        <v>124</v>
      </c>
      <c r="N541" s="24" t="s">
        <v>32</v>
      </c>
      <c r="O541" s="24" t="s">
        <v>32</v>
      </c>
    </row>
    <row r="542" spans="1:15" ht="15" thickBot="1" x14ac:dyDescent="0.4">
      <c r="A542" s="46">
        <v>45713</v>
      </c>
      <c r="B542" s="50" t="s">
        <v>268</v>
      </c>
      <c r="C542" s="23" t="s">
        <v>134</v>
      </c>
      <c r="D542" s="23" t="s">
        <v>139</v>
      </c>
      <c r="E542" s="24" t="s">
        <v>252</v>
      </c>
      <c r="F542" s="24" t="s">
        <v>19</v>
      </c>
      <c r="G542" s="30" t="s">
        <v>257</v>
      </c>
      <c r="H542" s="22">
        <v>4</v>
      </c>
      <c r="I542" s="22">
        <v>4</v>
      </c>
      <c r="J542" s="53" t="s">
        <v>66</v>
      </c>
      <c r="K542" s="26">
        <v>67</v>
      </c>
      <c r="L542" s="27">
        <v>40915</v>
      </c>
      <c r="M542" s="23" t="s">
        <v>125</v>
      </c>
      <c r="N542" s="24" t="s">
        <v>32</v>
      </c>
      <c r="O542" s="28">
        <v>37350</v>
      </c>
    </row>
    <row r="543" spans="1:15" ht="15" thickBot="1" x14ac:dyDescent="0.4">
      <c r="A543" s="46">
        <v>45718</v>
      </c>
      <c r="B543" s="50" t="s">
        <v>274</v>
      </c>
      <c r="C543" s="23" t="s">
        <v>17</v>
      </c>
      <c r="D543" s="23" t="s">
        <v>36</v>
      </c>
      <c r="E543" s="24" t="s">
        <v>258</v>
      </c>
      <c r="F543" s="24" t="s">
        <v>19</v>
      </c>
      <c r="G543" s="25" t="s">
        <v>253</v>
      </c>
      <c r="H543" s="22">
        <v>4</v>
      </c>
      <c r="I543" s="22">
        <v>0</v>
      </c>
      <c r="J543" s="53" t="s">
        <v>45</v>
      </c>
      <c r="K543" s="26">
        <v>77</v>
      </c>
      <c r="L543" s="27">
        <v>46324</v>
      </c>
      <c r="M543" s="23" t="s">
        <v>121</v>
      </c>
      <c r="N543" s="24" t="s">
        <v>54</v>
      </c>
      <c r="O543" s="24" t="s">
        <v>54</v>
      </c>
    </row>
    <row r="544" spans="1:15" ht="15" thickBot="1" x14ac:dyDescent="0.4">
      <c r="A544" s="46">
        <v>45721</v>
      </c>
      <c r="B544" s="50" t="s">
        <v>283</v>
      </c>
      <c r="C544" s="23" t="s">
        <v>129</v>
      </c>
      <c r="D544" s="23" t="s">
        <v>137</v>
      </c>
      <c r="E544" s="24" t="s">
        <v>260</v>
      </c>
      <c r="F544" s="24" t="s">
        <v>34</v>
      </c>
      <c r="G544" s="25" t="s">
        <v>253</v>
      </c>
      <c r="H544" s="22">
        <v>1</v>
      </c>
      <c r="I544" s="22">
        <v>0</v>
      </c>
      <c r="J544" s="53" t="s">
        <v>172</v>
      </c>
      <c r="K544" s="26">
        <v>48</v>
      </c>
      <c r="L544" s="27">
        <v>62437</v>
      </c>
      <c r="M544" s="23" t="s">
        <v>125</v>
      </c>
      <c r="N544" s="24" t="s">
        <v>32</v>
      </c>
      <c r="O544" s="28">
        <v>37714</v>
      </c>
    </row>
    <row r="545" spans="1:15" ht="15" thickBot="1" x14ac:dyDescent="0.4">
      <c r="A545" s="46">
        <v>45727</v>
      </c>
      <c r="B545" s="50" t="s">
        <v>290</v>
      </c>
      <c r="C545" s="23" t="s">
        <v>129</v>
      </c>
      <c r="D545" s="23" t="s">
        <v>137</v>
      </c>
      <c r="E545" s="24" t="s">
        <v>252</v>
      </c>
      <c r="F545" s="24" t="s">
        <v>19</v>
      </c>
      <c r="G545" s="25" t="s">
        <v>253</v>
      </c>
      <c r="H545" s="22">
        <v>3</v>
      </c>
      <c r="I545" s="22">
        <v>1</v>
      </c>
      <c r="J545" s="53" t="s">
        <v>172</v>
      </c>
      <c r="K545" s="26">
        <v>65</v>
      </c>
      <c r="L545" s="27">
        <v>47111</v>
      </c>
      <c r="M545" s="23" t="s">
        <v>121</v>
      </c>
      <c r="N545" s="24" t="s">
        <v>32</v>
      </c>
      <c r="O545" s="28">
        <v>37714</v>
      </c>
    </row>
    <row r="546" spans="1:15" ht="15" thickBot="1" x14ac:dyDescent="0.4">
      <c r="A546" s="46">
        <v>45732</v>
      </c>
      <c r="B546" s="50" t="s">
        <v>267</v>
      </c>
      <c r="C546" s="23" t="s">
        <v>17</v>
      </c>
      <c r="D546" s="23" t="s">
        <v>38</v>
      </c>
      <c r="E546" s="24" t="s">
        <v>258</v>
      </c>
      <c r="F546" s="24" t="s">
        <v>34</v>
      </c>
      <c r="G546" s="25" t="s">
        <v>253</v>
      </c>
      <c r="H546" s="22">
        <v>4</v>
      </c>
      <c r="I546" s="22">
        <v>2</v>
      </c>
      <c r="J546" s="53" t="s">
        <v>66</v>
      </c>
      <c r="K546" s="26">
        <v>66</v>
      </c>
      <c r="L546" s="27">
        <v>67602</v>
      </c>
      <c r="M546" s="23" t="s">
        <v>124</v>
      </c>
      <c r="N546" s="24" t="s">
        <v>32</v>
      </c>
      <c r="O546" s="28">
        <v>37350</v>
      </c>
    </row>
    <row r="547" spans="1:15" ht="15" thickBot="1" x14ac:dyDescent="0.4">
      <c r="A547" s="46">
        <v>45743</v>
      </c>
      <c r="B547" s="50" t="s">
        <v>267</v>
      </c>
      <c r="C547" s="23" t="s">
        <v>17</v>
      </c>
      <c r="D547" s="23" t="s">
        <v>90</v>
      </c>
      <c r="E547" s="24" t="s">
        <v>273</v>
      </c>
      <c r="F547" s="24" t="s">
        <v>19</v>
      </c>
      <c r="G547" s="25" t="s">
        <v>253</v>
      </c>
      <c r="H547" s="22">
        <v>3</v>
      </c>
      <c r="I547" s="22">
        <v>0</v>
      </c>
      <c r="J547" s="53" t="s">
        <v>99</v>
      </c>
      <c r="K547" s="26">
        <v>74</v>
      </c>
      <c r="L547" s="27">
        <v>42319</v>
      </c>
      <c r="M547" s="23" t="s">
        <v>125</v>
      </c>
      <c r="N547" s="28">
        <v>37714</v>
      </c>
      <c r="O547" s="28">
        <v>37350</v>
      </c>
    </row>
    <row r="548" spans="1:15" ht="15" thickBot="1" x14ac:dyDescent="0.4">
      <c r="A548" s="46">
        <v>45746</v>
      </c>
      <c r="B548" s="50">
        <v>0.67708333333333337</v>
      </c>
      <c r="C548" s="23" t="s">
        <v>17</v>
      </c>
      <c r="D548" s="23" t="s">
        <v>92</v>
      </c>
      <c r="E548" s="24" t="s">
        <v>258</v>
      </c>
      <c r="F548" s="24" t="s">
        <v>19</v>
      </c>
      <c r="G548" s="25" t="s">
        <v>253</v>
      </c>
      <c r="H548" s="22">
        <v>4</v>
      </c>
      <c r="I548" s="22">
        <v>1</v>
      </c>
      <c r="J548" s="53" t="s">
        <v>81</v>
      </c>
      <c r="K548" s="26">
        <v>69</v>
      </c>
      <c r="L548" s="27">
        <v>48258</v>
      </c>
      <c r="M548" s="23" t="s">
        <v>121</v>
      </c>
      <c r="N548" s="24" t="s">
        <v>32</v>
      </c>
      <c r="O548" s="28">
        <v>37350</v>
      </c>
    </row>
    <row r="549" spans="1:15" ht="15" thickBot="1" x14ac:dyDescent="0.4">
      <c r="A549" s="46">
        <v>45749</v>
      </c>
      <c r="B549" s="50">
        <v>0.89583333333333337</v>
      </c>
      <c r="C549" s="23" t="s">
        <v>134</v>
      </c>
      <c r="D549" s="23" t="s">
        <v>139</v>
      </c>
      <c r="E549" s="24" t="s">
        <v>260</v>
      </c>
      <c r="F549" s="24" t="s">
        <v>34</v>
      </c>
      <c r="G549" s="25" t="s">
        <v>253</v>
      </c>
      <c r="H549" s="22">
        <v>1</v>
      </c>
      <c r="I549" s="22">
        <v>0</v>
      </c>
      <c r="J549" s="53" t="s">
        <v>66</v>
      </c>
      <c r="K549" s="26">
        <v>57</v>
      </c>
      <c r="L549" s="27">
        <v>69014</v>
      </c>
      <c r="M549" s="23" t="s">
        <v>125</v>
      </c>
      <c r="N549" s="24" t="s">
        <v>32</v>
      </c>
      <c r="O549" s="28">
        <v>37379</v>
      </c>
    </row>
    <row r="550" spans="1:15" ht="15" thickBot="1" x14ac:dyDescent="0.4">
      <c r="A550" s="46">
        <v>45752</v>
      </c>
      <c r="B550" s="50">
        <v>0.875</v>
      </c>
      <c r="C550" s="23" t="s">
        <v>17</v>
      </c>
      <c r="D550" s="23" t="s">
        <v>40</v>
      </c>
      <c r="E550" s="24" t="s">
        <v>259</v>
      </c>
      <c r="F550" s="24" t="s">
        <v>19</v>
      </c>
      <c r="G550" s="30" t="s">
        <v>257</v>
      </c>
      <c r="H550" s="22">
        <v>1</v>
      </c>
      <c r="I550" s="22">
        <v>1</v>
      </c>
      <c r="J550" s="53" t="s">
        <v>28</v>
      </c>
      <c r="K550" s="26">
        <v>74</v>
      </c>
      <c r="L550" s="27">
        <v>47043</v>
      </c>
      <c r="M550" s="23" t="s">
        <v>121</v>
      </c>
      <c r="N550" s="28">
        <v>37714</v>
      </c>
      <c r="O550" s="24" t="s">
        <v>32</v>
      </c>
    </row>
    <row r="551" spans="1:15" ht="15" thickBot="1" x14ac:dyDescent="0.4">
      <c r="A551" s="46">
        <v>45756</v>
      </c>
      <c r="B551" s="50">
        <v>0.875</v>
      </c>
      <c r="C551" s="23" t="s">
        <v>129</v>
      </c>
      <c r="D551" s="23" t="s">
        <v>138</v>
      </c>
      <c r="E551" s="24" t="s">
        <v>260</v>
      </c>
      <c r="F551" s="24" t="s">
        <v>19</v>
      </c>
      <c r="G551" s="25" t="s">
        <v>253</v>
      </c>
      <c r="H551" s="22">
        <v>4</v>
      </c>
      <c r="I551" s="22">
        <v>0</v>
      </c>
      <c r="J551" s="53" t="s">
        <v>166</v>
      </c>
      <c r="K551" s="26">
        <v>60</v>
      </c>
      <c r="L551" s="27">
        <v>49760</v>
      </c>
      <c r="M551" s="23" t="s">
        <v>125</v>
      </c>
      <c r="N551" s="24" t="s">
        <v>32</v>
      </c>
      <c r="O551" s="28">
        <v>36986</v>
      </c>
    </row>
    <row r="552" spans="1:15" ht="15" thickBot="1" x14ac:dyDescent="0.4">
      <c r="A552" s="46">
        <v>45759</v>
      </c>
      <c r="B552" s="50">
        <v>0.875</v>
      </c>
      <c r="C552" s="23" t="s">
        <v>17</v>
      </c>
      <c r="D552" s="23" t="s">
        <v>69</v>
      </c>
      <c r="E552" s="24" t="s">
        <v>259</v>
      </c>
      <c r="F552" s="24" t="s">
        <v>34</v>
      </c>
      <c r="G552" s="25" t="s">
        <v>253</v>
      </c>
      <c r="H552" s="22">
        <v>1</v>
      </c>
      <c r="I552" s="22">
        <v>0</v>
      </c>
      <c r="J552" s="53" t="s">
        <v>64</v>
      </c>
      <c r="K552" s="26">
        <v>66</v>
      </c>
      <c r="L552" s="27">
        <v>12530</v>
      </c>
      <c r="M552" s="23" t="s">
        <v>121</v>
      </c>
      <c r="N552" s="24" t="s">
        <v>32</v>
      </c>
      <c r="O552" s="28">
        <v>36986</v>
      </c>
    </row>
    <row r="553" spans="1:15" ht="15" thickBot="1" x14ac:dyDescent="0.4">
      <c r="A553" s="46">
        <v>45762</v>
      </c>
      <c r="B553" s="50">
        <v>0.875</v>
      </c>
      <c r="C553" s="23" t="s">
        <v>129</v>
      </c>
      <c r="D553" s="23" t="s">
        <v>138</v>
      </c>
      <c r="E553" s="24" t="s">
        <v>252</v>
      </c>
      <c r="F553" s="24" t="s">
        <v>34</v>
      </c>
      <c r="G553" s="29" t="s">
        <v>255</v>
      </c>
      <c r="H553" s="22">
        <v>1</v>
      </c>
      <c r="I553" s="22">
        <v>3</v>
      </c>
      <c r="J553" s="53" t="s">
        <v>166</v>
      </c>
      <c r="K553" s="26">
        <v>54</v>
      </c>
      <c r="L553" s="27">
        <v>81365</v>
      </c>
      <c r="M553" s="23" t="s">
        <v>121</v>
      </c>
      <c r="N553" s="24" t="s">
        <v>32</v>
      </c>
      <c r="O553" s="28">
        <v>37684</v>
      </c>
    </row>
    <row r="554" spans="1:15" ht="15" thickBot="1" x14ac:dyDescent="0.4">
      <c r="A554" s="46">
        <v>45766</v>
      </c>
      <c r="B554" s="50">
        <v>0.67708333333333337</v>
      </c>
      <c r="C554" s="23" t="s">
        <v>17</v>
      </c>
      <c r="D554" s="23" t="s">
        <v>43</v>
      </c>
      <c r="E554" s="24" t="s">
        <v>259</v>
      </c>
      <c r="F554" s="24" t="s">
        <v>19</v>
      </c>
      <c r="G554" s="25" t="s">
        <v>253</v>
      </c>
      <c r="H554" s="22">
        <v>4</v>
      </c>
      <c r="I554" s="22">
        <v>3</v>
      </c>
      <c r="J554" s="53" t="s">
        <v>68</v>
      </c>
      <c r="K554" s="26">
        <v>72</v>
      </c>
      <c r="L554" s="27">
        <v>48569</v>
      </c>
      <c r="M554" s="23" t="s">
        <v>125</v>
      </c>
      <c r="N554" s="28">
        <v>37714</v>
      </c>
      <c r="O554" s="24" t="s">
        <v>54</v>
      </c>
    </row>
    <row r="555" spans="1:15" ht="15" thickBot="1" x14ac:dyDescent="0.4">
      <c r="A555" s="46">
        <v>45769</v>
      </c>
      <c r="B555" s="50">
        <v>0.89583333333333337</v>
      </c>
      <c r="C555" s="23" t="s">
        <v>17</v>
      </c>
      <c r="D555" s="23" t="s">
        <v>93</v>
      </c>
      <c r="E555" s="24" t="s">
        <v>252</v>
      </c>
      <c r="F555" s="24" t="s">
        <v>19</v>
      </c>
      <c r="G555" s="25" t="s">
        <v>253</v>
      </c>
      <c r="H555" s="22">
        <v>1</v>
      </c>
      <c r="I555" s="22">
        <v>0</v>
      </c>
      <c r="J555" s="53" t="s">
        <v>97</v>
      </c>
      <c r="K555" s="26">
        <v>78</v>
      </c>
      <c r="L555" s="27">
        <v>45602</v>
      </c>
      <c r="M555" s="23" t="s">
        <v>121</v>
      </c>
      <c r="N555" s="24" t="s">
        <v>32</v>
      </c>
      <c r="O555" s="28">
        <v>37015</v>
      </c>
    </row>
    <row r="556" spans="1:15" ht="15" thickBot="1" x14ac:dyDescent="0.4">
      <c r="A556" s="46">
        <v>45773</v>
      </c>
      <c r="B556" s="50" t="s">
        <v>275</v>
      </c>
      <c r="C556" s="23" t="s">
        <v>134</v>
      </c>
      <c r="D556" s="23" t="s">
        <v>144</v>
      </c>
      <c r="E556" s="24" t="s">
        <v>259</v>
      </c>
      <c r="F556" s="24" t="s">
        <v>19</v>
      </c>
      <c r="G556" s="25" t="s">
        <v>253</v>
      </c>
      <c r="H556" s="22">
        <v>3</v>
      </c>
      <c r="I556" s="22">
        <v>2</v>
      </c>
      <c r="J556" s="53" t="s">
        <v>57</v>
      </c>
      <c r="K556" s="26">
        <v>59</v>
      </c>
      <c r="L556" s="27">
        <v>55579</v>
      </c>
      <c r="M556" s="23" t="s">
        <v>125</v>
      </c>
      <c r="N556" s="24" t="s">
        <v>32</v>
      </c>
      <c r="O556" s="24" t="s">
        <v>32</v>
      </c>
    </row>
    <row r="557" spans="1:15" ht="15" thickBot="1" x14ac:dyDescent="0.4">
      <c r="A557" s="46">
        <v>45777</v>
      </c>
      <c r="B557" s="50" t="s">
        <v>267</v>
      </c>
      <c r="C557" s="23" t="s">
        <v>129</v>
      </c>
      <c r="D557" s="23" t="s">
        <v>139</v>
      </c>
      <c r="E557" s="24" t="s">
        <v>260</v>
      </c>
      <c r="F557" s="24" t="s">
        <v>19</v>
      </c>
      <c r="G557" s="30" t="s">
        <v>257</v>
      </c>
      <c r="H557" s="22">
        <v>3</v>
      </c>
      <c r="I557" s="22">
        <v>3</v>
      </c>
      <c r="J557" s="53" t="s">
        <v>158</v>
      </c>
      <c r="K557" s="26">
        <v>72</v>
      </c>
      <c r="L557" s="27">
        <v>50314</v>
      </c>
      <c r="M557" s="23" t="s">
        <v>125</v>
      </c>
      <c r="N557" s="24" t="s">
        <v>32</v>
      </c>
      <c r="O557" s="28">
        <v>37320</v>
      </c>
    </row>
    <row r="558" spans="1:15" ht="15" thickBot="1" x14ac:dyDescent="0.4">
      <c r="A558" s="46">
        <v>45780</v>
      </c>
      <c r="B558" s="50" t="s">
        <v>267</v>
      </c>
      <c r="C558" s="23" t="s">
        <v>17</v>
      </c>
      <c r="D558" s="23" t="s">
        <v>105</v>
      </c>
      <c r="E558" s="24" t="s">
        <v>259</v>
      </c>
      <c r="F558" s="24" t="s">
        <v>34</v>
      </c>
      <c r="G558" s="25" t="s">
        <v>253</v>
      </c>
      <c r="H558" s="22">
        <v>2</v>
      </c>
      <c r="I558" s="22">
        <v>1</v>
      </c>
      <c r="J558" s="53" t="s">
        <v>76</v>
      </c>
      <c r="K558" s="26">
        <v>81</v>
      </c>
      <c r="L558" s="27">
        <v>23967</v>
      </c>
      <c r="M558" s="23" t="s">
        <v>118</v>
      </c>
      <c r="N558" s="24" t="s">
        <v>32</v>
      </c>
      <c r="O558" s="28">
        <v>37015</v>
      </c>
    </row>
    <row r="559" spans="1:15" ht="15" thickBot="1" x14ac:dyDescent="0.4">
      <c r="A559" s="46">
        <v>45783</v>
      </c>
      <c r="B559" s="50" t="s">
        <v>267</v>
      </c>
      <c r="C559" s="23" t="s">
        <v>129</v>
      </c>
      <c r="D559" s="23" t="s">
        <v>139</v>
      </c>
      <c r="E559" s="24" t="s">
        <v>252</v>
      </c>
      <c r="F559" s="24" t="s">
        <v>34</v>
      </c>
      <c r="G559" s="29" t="s">
        <v>255</v>
      </c>
      <c r="H559" s="22">
        <v>3</v>
      </c>
      <c r="I559" s="22">
        <v>4</v>
      </c>
      <c r="J559" s="53" t="s">
        <v>158</v>
      </c>
      <c r="K559" s="26">
        <v>71</v>
      </c>
      <c r="L559" s="27">
        <v>75504</v>
      </c>
      <c r="M559" s="23" t="s">
        <v>125</v>
      </c>
      <c r="N559" s="24" t="s">
        <v>32</v>
      </c>
      <c r="O559" s="28">
        <v>37320</v>
      </c>
    </row>
    <row r="560" spans="1:15" ht="15" thickBot="1" x14ac:dyDescent="0.4">
      <c r="A560" s="46">
        <v>45788</v>
      </c>
      <c r="B560" s="50" t="s">
        <v>274</v>
      </c>
      <c r="C560" s="23" t="s">
        <v>17</v>
      </c>
      <c r="D560" s="23" t="s">
        <v>71</v>
      </c>
      <c r="E560" s="24" t="s">
        <v>258</v>
      </c>
      <c r="F560" s="24" t="s">
        <v>19</v>
      </c>
      <c r="G560" s="25" t="s">
        <v>253</v>
      </c>
      <c r="H560" s="22">
        <v>4</v>
      </c>
      <c r="I560" s="22">
        <v>3</v>
      </c>
      <c r="J560" s="53" t="s">
        <v>57</v>
      </c>
      <c r="K560" s="26">
        <v>62</v>
      </c>
      <c r="L560" s="27">
        <v>50319</v>
      </c>
      <c r="M560" s="23" t="s">
        <v>125</v>
      </c>
      <c r="N560" s="24" t="s">
        <v>32</v>
      </c>
      <c r="O560" s="24" t="s">
        <v>32</v>
      </c>
    </row>
    <row r="561" spans="1:15" ht="15" thickBot="1" x14ac:dyDescent="0.4">
      <c r="A561" s="46">
        <v>45792</v>
      </c>
      <c r="B561" s="50" t="s">
        <v>268</v>
      </c>
      <c r="C561" s="23" t="s">
        <v>17</v>
      </c>
      <c r="D561" s="23" t="s">
        <v>115</v>
      </c>
      <c r="E561" s="24" t="s">
        <v>273</v>
      </c>
      <c r="F561" s="24" t="s">
        <v>34</v>
      </c>
      <c r="G561" s="25" t="s">
        <v>253</v>
      </c>
      <c r="H561" s="22">
        <v>2</v>
      </c>
      <c r="I561" s="22">
        <v>0</v>
      </c>
      <c r="J561" s="53" t="s">
        <v>72</v>
      </c>
      <c r="K561" s="26">
        <v>75</v>
      </c>
      <c r="L561" s="27">
        <v>34283</v>
      </c>
      <c r="M561" s="23" t="s">
        <v>121</v>
      </c>
      <c r="N561" s="24" t="s">
        <v>32</v>
      </c>
      <c r="O561" s="24" t="s">
        <v>32</v>
      </c>
    </row>
    <row r="562" spans="1:15" ht="15" thickBot="1" x14ac:dyDescent="0.4">
      <c r="A562" s="46">
        <v>45795</v>
      </c>
      <c r="B562" s="50" t="s">
        <v>281</v>
      </c>
      <c r="C562" s="23" t="s">
        <v>17</v>
      </c>
      <c r="D562" s="23" t="s">
        <v>94</v>
      </c>
      <c r="E562" s="24" t="s">
        <v>258</v>
      </c>
      <c r="F562" s="24" t="s">
        <v>19</v>
      </c>
      <c r="G562" s="29" t="s">
        <v>255</v>
      </c>
      <c r="H562" s="22">
        <v>2</v>
      </c>
      <c r="I562" s="22">
        <v>3</v>
      </c>
      <c r="J562" s="53" t="s">
        <v>42</v>
      </c>
      <c r="K562" s="26">
        <v>69</v>
      </c>
      <c r="L562" s="27">
        <v>49558</v>
      </c>
      <c r="M562" s="23" t="s">
        <v>118</v>
      </c>
      <c r="N562" s="24" t="s">
        <v>32</v>
      </c>
      <c r="O562" s="28">
        <v>37350</v>
      </c>
    </row>
    <row r="563" spans="1:15" x14ac:dyDescent="0.35">
      <c r="A563" s="47">
        <v>45802</v>
      </c>
      <c r="B563" s="52" t="s">
        <v>267</v>
      </c>
      <c r="C563" s="40" t="s">
        <v>17</v>
      </c>
      <c r="D563" s="40" t="s">
        <v>95</v>
      </c>
      <c r="E563" s="41" t="s">
        <v>258</v>
      </c>
      <c r="F563" s="41" t="s">
        <v>34</v>
      </c>
      <c r="G563" s="42" t="s">
        <v>253</v>
      </c>
      <c r="H563" s="43">
        <v>3</v>
      </c>
      <c r="I563" s="43">
        <v>0</v>
      </c>
      <c r="J563" s="55" t="s">
        <v>50</v>
      </c>
      <c r="K563" s="44">
        <v>76</v>
      </c>
      <c r="L563" s="45">
        <v>50231</v>
      </c>
      <c r="M563" s="40" t="s">
        <v>121</v>
      </c>
      <c r="N563" s="41" t="s">
        <v>32</v>
      </c>
      <c r="O563" s="41" t="s">
        <v>32</v>
      </c>
    </row>
  </sheetData>
  <hyperlinks>
    <hyperlink ref="A2" r:id="rId1" display="https://fbref.com/en/matches/22602159/Barcelona-Sevilla-August-11-2015-UEFA-Super-Cup" xr:uid="{CB992CF7-A42D-435E-8634-4BC827B96F6E}"/>
    <hyperlink ref="C2" r:id="rId2" display="https://fbref.com/en/comps/122/2015-2016/schedule/2015-UEFA-Super-Cup-Scores-and-Fixtures" xr:uid="{A8868E23-A86D-4BED-85AC-A82687F156AF}"/>
    <hyperlink ref="D2" r:id="rId3" display="https://fbref.com/en/comps/122/2015-2016/schedule/2015-UEFA-Super-Cup-Scores-and-Fixtures" xr:uid="{6645586C-4F5B-4195-92EF-0061070C305B}"/>
    <hyperlink ref="J2" r:id="rId4" display="https://fbref.com/en/squads/ad2be733/2015-2016/Sevilla-Stats" xr:uid="{D39A77C8-A8F8-4A36-8049-84DF5D000761}"/>
    <hyperlink ref="M2" r:id="rId5" display="https://fbref.com/en/players/cfd65a29/Andres-Iniesta" xr:uid="{FF37CD7F-1F91-4C7B-B9AB-7732F35D2D0C}"/>
    <hyperlink ref="A3" r:id="rId6" display="https://fbref.com/en/matches/a24f5825/Athletic-Club-Barcelona-August-14-2015-Supercopa-de-Espana" xr:uid="{89B3BE84-B758-4868-8209-A65F5DAAB678}"/>
    <hyperlink ref="C3" r:id="rId7" display="https://fbref.com/en/comps/646/2015-2016/schedule/2015-Supercopa-de-Espana-Scores-and-Fixtures" xr:uid="{01FD7130-03AE-4EC9-B115-75EB079DA45A}"/>
    <hyperlink ref="D3" r:id="rId8" display="https://fbref.com/en/comps/646/2015-2016/schedule/2015-Supercopa-de-Espana-Scores-and-Fixtures" xr:uid="{FC6B37D7-0B34-4142-A4C8-D608831F4E74}"/>
    <hyperlink ref="J3" r:id="rId9" display="https://fbref.com/en/squads/2b390eca/2015-2016/Athletic-Club-Stats" xr:uid="{9C7A916C-7BF1-40E5-B11E-8B75640E4E09}"/>
    <hyperlink ref="A4" r:id="rId10" display="https://fbref.com/en/matches/234e4366/Barcelona-Athletic-Club-August-17-2015-Supercopa-de-Espana" xr:uid="{DB3D4473-32A5-441D-9751-0BE3EAC0FE4B}"/>
    <hyperlink ref="C4" r:id="rId11" display="https://fbref.com/en/comps/646/2015-2016/schedule/2015-Supercopa-de-Espana-Scores-and-Fixtures" xr:uid="{782A30A5-C1AA-41D1-87C3-86451A141748}"/>
    <hyperlink ref="D4" r:id="rId12" display="https://fbref.com/en/comps/646/2015-2016/schedule/2015-Supercopa-de-Espana-Scores-and-Fixtures" xr:uid="{18326381-65BF-4F32-9A8A-8E5DD5A135D4}"/>
    <hyperlink ref="J4" r:id="rId13" display="https://fbref.com/en/squads/2b390eca/2015-2016/Athletic-Club-Stats" xr:uid="{85934209-6EB7-4870-A2AC-43BF19B0FB99}"/>
    <hyperlink ref="A5" r:id="rId14" display="https://fbref.com/en/matches/ee599dc6/Athletic-Club-Barcelona-August-23-2015-La-Liga" xr:uid="{3F25E31C-07C1-435A-A688-B9D7BBDCA696}"/>
    <hyperlink ref="C5" r:id="rId15" display="https://fbref.com/en/comps/12/2015-2016/schedule/2015-2016-La-Liga-Scores-and-Fixtures" xr:uid="{40FCA3F1-8ACD-47EE-8316-11BDE887EF08}"/>
    <hyperlink ref="D5" r:id="rId16" display="https://fbref.com/en/comps/12/2015-2016/schedule/2015-2016-La-Liga-Scores-and-Fixtures" xr:uid="{CE870733-3C11-4A16-B447-5D24EE6F956B}"/>
    <hyperlink ref="J5" r:id="rId17" display="https://fbref.com/en/squads/2b390eca/2015-2016/Athletic-Club-Stats" xr:uid="{0532E802-669C-40FA-BB77-8C142902F069}"/>
    <hyperlink ref="M5" r:id="rId18" display="https://fbref.com/en/players/c9e99e49/Dani-Alves" xr:uid="{A48314D6-5EB2-4C2D-B100-CFBA8A05E003}"/>
    <hyperlink ref="A6" r:id="rId19" display="https://fbref.com/en/matches/d21d7344/Barcelona-Malaga-August-29-2015-La-Liga" xr:uid="{9389746E-0150-47D8-98AC-D5B3C761FAFF}"/>
    <hyperlink ref="C6" r:id="rId20" display="https://fbref.com/en/comps/12/2015-2016/schedule/2015-2016-La-Liga-Scores-and-Fixtures" xr:uid="{71504CCA-7C31-4CFF-8AF9-775FA1472619}"/>
    <hyperlink ref="D6" r:id="rId21" display="https://fbref.com/en/comps/12/2015-2016/schedule/2015-2016-La-Liga-Scores-and-Fixtures" xr:uid="{00742F5F-678E-4EDD-AC73-FD22C566A854}"/>
    <hyperlink ref="J6" r:id="rId22" display="https://fbref.com/en/squads/1c896955/2015-2016/Malaga-Stats" xr:uid="{DBAC8357-9163-413F-B9A5-A39F546B5DC8}"/>
    <hyperlink ref="M6" r:id="rId23" display="https://fbref.com/en/players/cfd65a29/Andres-Iniesta" xr:uid="{85CD4B13-7B22-42D0-98E3-7A9257B747DF}"/>
    <hyperlink ref="A7" r:id="rId24" display="https://fbref.com/en/matches/187a5503/Atletico-Madrid-Barcelona-September-12-2015-La-Liga" xr:uid="{D293C356-089B-4CD8-BE1D-CCDA67465852}"/>
    <hyperlink ref="C7" r:id="rId25" display="https://fbref.com/en/comps/12/2015-2016/schedule/2015-2016-La-Liga-Scores-and-Fixtures" xr:uid="{097C59DC-9CCD-4587-96A4-99B34F5172E6}"/>
    <hyperlink ref="D7" r:id="rId26" display="https://fbref.com/en/comps/12/2015-2016/schedule/2015-2016-La-Liga-Scores-and-Fixtures" xr:uid="{E04A9943-0B6C-4B74-8696-4E95AFEA3D75}"/>
    <hyperlink ref="J7" r:id="rId27" display="https://fbref.com/en/squads/db3b9613/2015-2016/Atletico-Madrid-Stats" xr:uid="{AAC2FCA9-747C-4A70-ACC6-E100CF26D1BF}"/>
    <hyperlink ref="M7" r:id="rId28" display="https://fbref.com/en/players/cfd65a29/Andres-Iniesta" xr:uid="{9371D745-32C6-475B-9785-4E21310F439A}"/>
    <hyperlink ref="A8" r:id="rId29" display="https://fbref.com/en/matches/b5c3ab35/Roma-Barcelona-September-16-2015-Champions-League" xr:uid="{3998B716-0AC3-43F7-A888-1381B1DBAD3B}"/>
    <hyperlink ref="C8" r:id="rId30" display="https://fbref.com/en/comps/8/2015-2016/schedule/2015-2016-Champions-League-Scores-and-Fixtures" xr:uid="{3616A2C9-8873-480A-A08E-306685B0B6CA}"/>
    <hyperlink ref="D8" r:id="rId31" display="https://fbref.com/en/comps/8/2015-2016/schedule/2015-2016-Champions-League-Scores-and-Fixtures" xr:uid="{976B0EF1-1429-4D40-8458-19FF3177D1EC}"/>
    <hyperlink ref="J8" r:id="rId32" display="https://fbref.com/en/squads/cf74a709/2015-2016/Roma-Stats" xr:uid="{7B659B37-1BE2-4CC7-AC1A-4113F0AA974B}"/>
    <hyperlink ref="M8" r:id="rId33" display="https://fbref.com/en/players/cfd65a29/Andres-Iniesta" xr:uid="{F633F3CE-C9FE-4BC2-A887-7EA74A2C452A}"/>
    <hyperlink ref="A9" r:id="rId34" display="https://fbref.com/en/matches/c6a86c14/Barcelona-Levante-September-20-2015-La-Liga" xr:uid="{6D25BF68-4B8F-4CA3-9B81-C73F5548C510}"/>
    <hyperlink ref="C9" r:id="rId35" display="https://fbref.com/en/comps/12/2015-2016/schedule/2015-2016-La-Liga-Scores-and-Fixtures" xr:uid="{773993C3-A35F-42C8-BDD6-8689E9862816}"/>
    <hyperlink ref="D9" r:id="rId36" display="https://fbref.com/en/comps/12/2015-2016/schedule/2015-2016-La-Liga-Scores-and-Fixtures" xr:uid="{32874754-76E9-4922-A7BC-6683B6C8DE43}"/>
    <hyperlink ref="J9" r:id="rId37" display="https://fbref.com/en/squads/9800b6a1/2015-2016/Levante-Stats" xr:uid="{E87713C3-43AB-444E-AC67-69F9FFC3628F}"/>
    <hyperlink ref="M9" r:id="rId38" display="https://fbref.com/en/players/d70ce98e/Lionel-Messi" xr:uid="{D34FC537-0EF2-46FF-90DF-1B57FE08FD2F}"/>
    <hyperlink ref="A10" r:id="rId39" display="https://fbref.com/en/matches/de53479f/Celta-Vigo-Barcelona-September-23-2015-La-Liga" xr:uid="{1842A03A-57BA-49A5-9F03-F46EC22B4F26}"/>
    <hyperlink ref="C10" r:id="rId40" display="https://fbref.com/en/comps/12/2015-2016/schedule/2015-2016-La-Liga-Scores-and-Fixtures" xr:uid="{AACC881D-431C-473B-8E28-E6EF714A9BA1}"/>
    <hyperlink ref="D10" r:id="rId41" display="https://fbref.com/en/comps/12/2015-2016/schedule/2015-2016-La-Liga-Scores-and-Fixtures" xr:uid="{9BE3BE18-E5F4-4827-A7D7-F617CBB1D935}"/>
    <hyperlink ref="J10" r:id="rId42" display="https://fbref.com/en/squads/f25da7fb/2015-2016/Celta-Vigo-Stats" xr:uid="{F7AAA096-2A47-4BD2-ABDC-2E3F17BAF3F2}"/>
    <hyperlink ref="M10" r:id="rId43" display="https://fbref.com/en/players/cfd65a29/Andres-Iniesta" xr:uid="{E9715378-8A50-4768-9F15-D0D0D124DB91}"/>
    <hyperlink ref="A11" r:id="rId44" display="https://fbref.com/en/matches/7f0b0830/Barcelona-Las-Palmas-September-26-2015-La-Liga" xr:uid="{D49932E3-BBAD-4573-9EC6-34728583DA57}"/>
    <hyperlink ref="C11" r:id="rId45" display="https://fbref.com/en/comps/12/2015-2016/schedule/2015-2016-La-Liga-Scores-and-Fixtures" xr:uid="{07EA26CC-0411-4E6F-8029-D05F6AE337E4}"/>
    <hyperlink ref="D11" r:id="rId46" display="https://fbref.com/en/comps/12/2015-2016/schedule/2015-2016-La-Liga-Scores-and-Fixtures" xr:uid="{28BCDC33-A06E-46CD-87A7-B57239B90842}"/>
    <hyperlink ref="J11" r:id="rId47" display="https://fbref.com/en/squads/0049d422/2015-2016/Las-Palmas-Stats" xr:uid="{07004CAF-DAFA-489B-BA45-1D71E8E6F0F1}"/>
    <hyperlink ref="M11" r:id="rId48" display="https://fbref.com/en/players/d70ce98e/Lionel-Messi" xr:uid="{F4DE0FDD-3E07-4B1F-9761-47F1608C32A9}"/>
    <hyperlink ref="A12" r:id="rId49" display="https://fbref.com/en/matches/2caa45b8/Barcelona-Leverkusen-September-29-2015-Champions-League" xr:uid="{0BBF67F2-4724-4C03-BEDC-4C0519885B8F}"/>
    <hyperlink ref="C12" r:id="rId50" display="https://fbref.com/en/comps/8/2015-2016/schedule/2015-2016-Champions-League-Scores-and-Fixtures" xr:uid="{865EEA19-08DE-49A6-BEAD-DF466BFC6E52}"/>
    <hyperlink ref="D12" r:id="rId51" display="https://fbref.com/en/comps/8/2015-2016/schedule/2015-2016-Champions-League-Scores-and-Fixtures" xr:uid="{46D264B5-462C-44CA-A4A1-EB0495DE2FA9}"/>
    <hyperlink ref="J12" r:id="rId52" display="https://fbref.com/en/squads/c7a9f859/2015-2016/Leverkusen-Stats" xr:uid="{83CC9AFC-0339-4607-BC73-003CCFC80774}"/>
    <hyperlink ref="M12" r:id="rId53" display="https://fbref.com/en/players/cfd65a29/Andres-Iniesta" xr:uid="{DE5C8873-99B6-4D2B-95C1-1005BA87CF90}"/>
    <hyperlink ref="A13" r:id="rId54" display="https://fbref.com/en/matches/54560f72/Sevilla-Barcelona-October-3-2015-La-Liga" xr:uid="{B0C3145B-5D26-4E02-A05E-BD128CCEC856}"/>
    <hyperlink ref="C13" r:id="rId55" display="https://fbref.com/en/comps/12/2015-2016/schedule/2015-2016-La-Liga-Scores-and-Fixtures" xr:uid="{09C40C30-27EC-4EE0-B47A-D0DA1AAA7094}"/>
    <hyperlink ref="D13" r:id="rId56" display="https://fbref.com/en/comps/12/2015-2016/schedule/2015-2016-La-Liga-Scores-and-Fixtures" xr:uid="{C8E77D58-4499-481A-983B-B4F904CF2952}"/>
    <hyperlink ref="J13" r:id="rId57" display="https://fbref.com/en/squads/ad2be733/2015-2016/Sevilla-Stats" xr:uid="{6D5DB9C0-FA8A-4328-A200-F1D413F2F9C4}"/>
    <hyperlink ref="M13" r:id="rId58" display="https://fbref.com/en/players/5ab0ea87/Sergio-Busquets" xr:uid="{B1270C13-8C61-43B7-82F3-D7ABCC1736A3}"/>
    <hyperlink ref="A14" r:id="rId59" display="https://fbref.com/en/matches/18ed0e10/Barcelona-Rayo-Vallecano-October-17-2015-La-Liga" xr:uid="{A3BE42D7-6D8A-4ABF-A3A2-F90C91FDDFCA}"/>
    <hyperlink ref="C14" r:id="rId60" display="https://fbref.com/en/comps/12/2015-2016/schedule/2015-2016-La-Liga-Scores-and-Fixtures" xr:uid="{0ECA8C18-6E3A-4960-8E0A-4D9E31D2371E}"/>
    <hyperlink ref="D14" r:id="rId61" display="https://fbref.com/en/comps/12/2015-2016/schedule/2015-2016-La-Liga-Scores-and-Fixtures" xr:uid="{0CE487F8-B1EE-4E6C-9ACE-82D00CB660E2}"/>
    <hyperlink ref="J14" r:id="rId62" display="https://fbref.com/en/squads/98e8af82/2015-2016/Rayo-Vallecano-Stats" xr:uid="{4F0565DF-5D46-4FFC-891F-880523F99563}"/>
    <hyperlink ref="M14" r:id="rId63" display="https://fbref.com/en/players/5ab0ea87/Sergio-Busquets" xr:uid="{8989F2CB-5DDD-4B62-9556-F1AFF7C6D9A3}"/>
    <hyperlink ref="A15" r:id="rId64" display="https://fbref.com/en/matches/3c4e1bc7/BATE-Borisov-Barcelona-October-20-2015-Champions-League" xr:uid="{86F6C7FC-5B94-4CB3-A350-F653DAEED61F}"/>
    <hyperlink ref="C15" r:id="rId65" display="https://fbref.com/en/comps/8/2015-2016/schedule/2015-2016-Champions-League-Scores-and-Fixtures" xr:uid="{9C73445E-4FC9-4BF4-A32E-89DD1EF980B1}"/>
    <hyperlink ref="D15" r:id="rId66" display="https://fbref.com/en/comps/8/2015-2016/schedule/2015-2016-Champions-League-Scores-and-Fixtures" xr:uid="{75DBBC33-F7FC-4D03-9EC9-194E6AD6AA7A}"/>
    <hyperlink ref="J15" r:id="rId67" display="https://fbref.com/en/squads/b983b638/2015-2016/BATE-Borisov-Stats" xr:uid="{E2622CD2-BAFD-4843-A46B-48FA3A54E5E7}"/>
    <hyperlink ref="M15" r:id="rId68" display="https://fbref.com/en/players/5ab0ea87/Sergio-Busquets" xr:uid="{E7AD35C2-92E1-4816-BDC4-465C01984326}"/>
    <hyperlink ref="A16" r:id="rId69" display="https://fbref.com/en/matches/07ee1d18/Barcelona-Eibar-October-25-2015-La-Liga" xr:uid="{3D6C0DE6-3398-42B3-95F6-C09A79FD692A}"/>
    <hyperlink ref="C16" r:id="rId70" display="https://fbref.com/en/comps/12/2015-2016/schedule/2015-2016-La-Liga-Scores-and-Fixtures" xr:uid="{31BC14E5-F947-4A0A-B637-11303076CF3C}"/>
    <hyperlink ref="D16" r:id="rId71" display="https://fbref.com/en/comps/12/2015-2016/schedule/2015-2016-La-Liga-Scores-and-Fixtures" xr:uid="{A603DCFA-B065-4AF2-A122-535A04448632}"/>
    <hyperlink ref="J16" r:id="rId72" display="https://fbref.com/en/squads/bea5c710/2015-2016/Eibar-Stats" xr:uid="{126F1F0E-D553-40D0-8D08-879B182F1834}"/>
    <hyperlink ref="M16" r:id="rId73" display="https://fbref.com/en/players/5ab0ea87/Sergio-Busquets" xr:uid="{5A964289-32DC-4D81-AF01-427F99206396}"/>
    <hyperlink ref="A17" r:id="rId74" display="https://fbref.com/en/matches/a4fbf25f/Villanovense-Barcelona-October-28-2015-Copa-del-Rey" xr:uid="{8C2B0D8F-0C88-4929-BE17-223957DE360F}"/>
    <hyperlink ref="C17" r:id="rId75" display="https://fbref.com/en/comps/569/2015-2016/schedule/2015-2016-Copa-del-Rey-Scores-and-Fixtures" xr:uid="{79BA813F-3CCD-41BE-9F53-F24456E9A6C9}"/>
    <hyperlink ref="D17" r:id="rId76" display="https://fbref.com/en/comps/569/2015-2016/schedule/2015-2016-Copa-del-Rey-Scores-and-Fixtures" xr:uid="{B88A7A0E-FD3F-4327-825E-80307BA5727C}"/>
    <hyperlink ref="J17" r:id="rId77" display="https://fbref.com/en/squads/6858a1d3/2015-2016/Villanovense-Stats" xr:uid="{D40331BD-BD73-4755-87AE-8F4BE9B9A6CF}"/>
    <hyperlink ref="A18" r:id="rId78" display="https://fbref.com/en/matches/1feb6608/Getafe-Barcelona-October-31-2015-La-Liga" xr:uid="{5360EA9B-511E-4D14-BDF8-A2FD3824BB1E}"/>
    <hyperlink ref="C18" r:id="rId79" display="https://fbref.com/en/comps/12/2015-2016/schedule/2015-2016-La-Liga-Scores-and-Fixtures" xr:uid="{F6F3F317-D8DA-4AB8-B0DD-51BFEF6904FC}"/>
    <hyperlink ref="D18" r:id="rId80" display="https://fbref.com/en/comps/12/2015-2016/schedule/2015-2016-La-Liga-Scores-and-Fixtures" xr:uid="{BB434D8D-AFDB-40B4-83CE-5A138D819198}"/>
    <hyperlink ref="J18" r:id="rId81" display="https://fbref.com/en/squads/7848bd64/2015-2016/Getafe-Stats" xr:uid="{1CCD87A1-B4F5-487A-AC63-701FBD5C017F}"/>
    <hyperlink ref="M18" r:id="rId82" display="https://fbref.com/en/players/10072610/Claudio-Bravo" xr:uid="{C5D0729D-CEF2-4F2A-AD1C-EF19838FDE07}"/>
    <hyperlink ref="A19" r:id="rId83" display="https://fbref.com/en/matches/077c7684/Barcelona-BATE-Borisov-November-4-2015-Champions-League" xr:uid="{D4FBEC13-DCB4-4C8F-AEDF-6D68B2161E67}"/>
    <hyperlink ref="C19" r:id="rId84" display="https://fbref.com/en/comps/8/2015-2016/schedule/2015-2016-Champions-League-Scores-and-Fixtures" xr:uid="{0AA9428A-E60D-4516-94A6-704B662781A0}"/>
    <hyperlink ref="D19" r:id="rId85" display="https://fbref.com/en/comps/8/2015-2016/schedule/2015-2016-Champions-League-Scores-and-Fixtures" xr:uid="{626BF6DE-3A04-4335-A2CD-D5CE9ED97D41}"/>
    <hyperlink ref="J19" r:id="rId86" display="https://fbref.com/en/squads/b983b638/2015-2016/BATE-Borisov-Stats" xr:uid="{114BB95F-D463-461C-9EA5-A8B55C042B00}"/>
    <hyperlink ref="M19" r:id="rId87" display="https://fbref.com/en/players/cfd65a29/Andres-Iniesta" xr:uid="{4B731F3D-EC45-4C97-8801-9426374AB085}"/>
    <hyperlink ref="A20" r:id="rId88" display="https://fbref.com/en/matches/9c02c4d8/Barcelona-Villarreal-November-8-2015-La-Liga" xr:uid="{DA7FD592-C953-4CBC-9978-C8223FDA06B6}"/>
    <hyperlink ref="C20" r:id="rId89" display="https://fbref.com/en/comps/12/2015-2016/schedule/2015-2016-La-Liga-Scores-and-Fixtures" xr:uid="{D1CB4A8A-7423-4943-BF86-201DC239DA92}"/>
    <hyperlink ref="D20" r:id="rId90" display="https://fbref.com/en/comps/12/2015-2016/schedule/2015-2016-La-Liga-Scores-and-Fixtures" xr:uid="{479AD03A-B4C8-4D63-B6CF-2E2FEE3A73A5}"/>
    <hyperlink ref="J20" r:id="rId91" display="https://fbref.com/en/squads/2a8183b3/2015-2016/Villarreal-Stats" xr:uid="{84FEDBCF-77CE-4D5E-8D6B-BBD03C748DB9}"/>
    <hyperlink ref="M20" r:id="rId92" display="https://fbref.com/en/players/cfd65a29/Andres-Iniesta" xr:uid="{F5E1BCE4-48E5-466C-9AC7-A4A61ED1BA57}"/>
    <hyperlink ref="A21" r:id="rId93" display="https://fbref.com/en/matches/f23ea7cf/El-Clasico-Real-Madrid-Barcelona-November-21-2015-La-Liga" xr:uid="{D6458250-0390-4CB8-B017-B6BBA9688E73}"/>
    <hyperlink ref="C21" r:id="rId94" display="https://fbref.com/en/comps/12/2015-2016/schedule/2015-2016-La-Liga-Scores-and-Fixtures" xr:uid="{3B71042A-9C79-47A5-821D-65391DCB7F63}"/>
    <hyperlink ref="D21" r:id="rId95" display="https://fbref.com/en/comps/12/2015-2016/schedule/2015-2016-La-Liga-Scores-and-Fixtures" xr:uid="{CE8B7FE9-6DC3-40EB-A99E-CAE955679473}"/>
    <hyperlink ref="J21" r:id="rId96" display="https://fbref.com/en/squads/53a2f082/2015-2016/Real-Madrid-Stats" xr:uid="{E34C2B88-4C0E-4908-B672-A9FCACD1E584}"/>
    <hyperlink ref="M21" r:id="rId97" display="https://fbref.com/en/players/cfd65a29/Andres-Iniesta" xr:uid="{79E59F60-8E7E-4473-8771-BDB818ADE0C8}"/>
    <hyperlink ref="A22" r:id="rId98" display="https://fbref.com/en/matches/0487b8d7/Barcelona-Roma-November-24-2015-Champions-League" xr:uid="{2CCE8C0A-7814-4E64-B556-4B9C003ADEBF}"/>
    <hyperlink ref="C22" r:id="rId99" display="https://fbref.com/en/comps/8/2015-2016/schedule/2015-2016-Champions-League-Scores-and-Fixtures" xr:uid="{42B02F44-5247-48A1-99A1-CDF93245E288}"/>
    <hyperlink ref="D22" r:id="rId100" display="https://fbref.com/en/comps/8/2015-2016/schedule/2015-2016-Champions-League-Scores-and-Fixtures" xr:uid="{8844E185-3D82-4C3C-9AA2-D5CDD6E94D71}"/>
    <hyperlink ref="J22" r:id="rId101" display="https://fbref.com/en/squads/cf74a709/2015-2016/Roma-Stats" xr:uid="{D22B4FA6-51D6-4FAA-B14A-F0C86DFAF260}"/>
    <hyperlink ref="M22" r:id="rId102" display="https://fbref.com/en/players/d70ce98e/Lionel-Messi" xr:uid="{098C4AB7-747A-4149-B467-8DD97B603B7D}"/>
    <hyperlink ref="A23" r:id="rId103" display="https://fbref.com/en/matches/acdb2ad4/Barcelona-Real-Sociedad-November-28-2015-La-Liga" xr:uid="{2E35E39B-3A0B-430B-9CA8-832F209655AD}"/>
    <hyperlink ref="C23" r:id="rId104" display="https://fbref.com/en/comps/12/2015-2016/schedule/2015-2016-La-Liga-Scores-and-Fixtures" xr:uid="{5D9AAB49-2F65-4B28-944C-DE6A268AA5A0}"/>
    <hyperlink ref="D23" r:id="rId105" display="https://fbref.com/en/comps/12/2015-2016/schedule/2015-2016-La-Liga-Scores-and-Fixtures" xr:uid="{30DB0EE0-B690-45FD-8A5C-7CD27EC0D49B}"/>
    <hyperlink ref="J23" r:id="rId106" display="https://fbref.com/en/squads/e31d1cd9/2015-2016/Real-Sociedad-Stats" xr:uid="{FA05ADB3-C4B8-4EC8-87D6-EC1D16C69B20}"/>
    <hyperlink ref="M23" r:id="rId107" display="https://fbref.com/en/players/cfd65a29/Andres-Iniesta" xr:uid="{B7B923BC-F554-4567-A28F-28C54A3FD96C}"/>
    <hyperlink ref="A24" r:id="rId108" display="https://fbref.com/en/matches/b0d561e3/Barcelona-Villanovense-December-2-2015-Copa-del-Rey" xr:uid="{90F97777-9739-492E-B11A-E9169551FEC1}"/>
    <hyperlink ref="C24" r:id="rId109" display="https://fbref.com/en/comps/569/2015-2016/schedule/2015-2016-Copa-del-Rey-Scores-and-Fixtures" xr:uid="{4046FFAE-F184-4AA6-81A6-0F8C66FD1A77}"/>
    <hyperlink ref="D24" r:id="rId110" display="https://fbref.com/en/comps/569/2015-2016/schedule/2015-2016-Copa-del-Rey-Scores-and-Fixtures" xr:uid="{512897B4-34FF-485F-AB7C-F7E5250F4ACB}"/>
    <hyperlink ref="J24" r:id="rId111" display="https://fbref.com/en/squads/6858a1d3/2015-2016/Villanovense-Stats" xr:uid="{94220838-D1F2-4B17-BA18-1099C3732019}"/>
    <hyperlink ref="A25" r:id="rId112" display="https://fbref.com/en/matches/f5158c36/Valencia-Barcelona-December-5-2015-La-Liga" xr:uid="{1F12C801-0A9F-4DD4-92BB-C810C0641736}"/>
    <hyperlink ref="C25" r:id="rId113" display="https://fbref.com/en/comps/12/2015-2016/schedule/2015-2016-La-Liga-Scores-and-Fixtures" xr:uid="{41D772EB-2BAA-4EDF-B777-966B4931121D}"/>
    <hyperlink ref="D25" r:id="rId114" display="https://fbref.com/en/comps/12/2015-2016/schedule/2015-2016-La-Liga-Scores-and-Fixtures" xr:uid="{3EC8675A-4A5B-4EA7-BE02-913FCF510AED}"/>
    <hyperlink ref="J25" r:id="rId115" display="https://fbref.com/en/squads/dcc91a7b/2015-2016/Valencia-Stats" xr:uid="{2473E28F-3CEA-49D2-B3CF-1A1CFB30A98E}"/>
    <hyperlink ref="M25" r:id="rId116" display="https://fbref.com/en/players/cfd65a29/Andres-Iniesta" xr:uid="{1DBA5CB6-1891-4D37-AE6A-498933EEAB12}"/>
    <hyperlink ref="A26" r:id="rId117" display="https://fbref.com/en/matches/d2c241e8/Leverkusen-Barcelona-December-9-2015-Champions-League" xr:uid="{2FCF1794-F694-41E5-931D-9936AEA1483F}"/>
    <hyperlink ref="C26" r:id="rId118" display="https://fbref.com/en/comps/8/2015-2016/schedule/2015-2016-Champions-League-Scores-and-Fixtures" xr:uid="{1F690F4C-C21A-44B4-9804-68ABF03DB0BB}"/>
    <hyperlink ref="D26" r:id="rId119" display="https://fbref.com/en/comps/8/2015-2016/schedule/2015-2016-Champions-League-Scores-and-Fixtures" xr:uid="{50005E40-2545-4FE5-B8DC-128AB8B942A5}"/>
    <hyperlink ref="J26" r:id="rId120" display="https://fbref.com/en/squads/c7a9f859/2015-2016/Leverkusen-Stats" xr:uid="{EE50D250-AD4D-4978-8D3E-5A0E4B0AC36D}"/>
    <hyperlink ref="M26" r:id="rId121" display="https://fbref.com/en/players/d70ce98e/Lionel-Messi" xr:uid="{A18DA9B3-DA6B-4321-ADCA-7F6BDAC6915E}"/>
    <hyperlink ref="A27" r:id="rId122" display="https://fbref.com/en/matches/0f3ae9c1/Barcelona-Deportivo-La-Coruna-December-12-2015-La-Liga" xr:uid="{85CE268E-4926-4517-B582-F5043A05F16E}"/>
    <hyperlink ref="C27" r:id="rId123" display="https://fbref.com/en/comps/12/2015-2016/schedule/2015-2016-La-Liga-Scores-and-Fixtures" xr:uid="{1969BEBF-7A6D-4A52-ADA6-012305EE2950}"/>
    <hyperlink ref="D27" r:id="rId124" display="https://fbref.com/en/comps/12/2015-2016/schedule/2015-2016-La-Liga-Scores-and-Fixtures" xr:uid="{9832CD60-56CE-4400-8E3B-CDF2E7DCCCE6}"/>
    <hyperlink ref="J27" r:id="rId125" display="https://fbref.com/en/squads/2a60ed82/2015-2016/Deportivo-La-Coruna-Stats" xr:uid="{3901A822-D3AF-49EC-9B87-9D8DA5A58A2D}"/>
    <hyperlink ref="M27" r:id="rId126" display="https://fbref.com/en/players/cfd65a29/Andres-Iniesta" xr:uid="{A1D8F138-D665-4A3B-A08C-3FFD99D1CAF7}"/>
    <hyperlink ref="A28" r:id="rId127" display="https://fbref.com/en/matches/04b8dac0/Barcelona-Real-Betis-December-30-2015-La-Liga" xr:uid="{8AC9CD3F-38EE-4F25-AE22-C009E779FD92}"/>
    <hyperlink ref="C28" r:id="rId128" display="https://fbref.com/en/comps/12/2015-2016/schedule/2015-2016-La-Liga-Scores-and-Fixtures" xr:uid="{2A64148E-4496-43E7-A3B1-5E10FFEC875A}"/>
    <hyperlink ref="D28" r:id="rId129" display="https://fbref.com/en/comps/12/2015-2016/schedule/2015-2016-La-Liga-Scores-and-Fixtures" xr:uid="{F86C756B-A9BE-4120-838A-0201CA0049D1}"/>
    <hyperlink ref="J28" r:id="rId130" display="https://fbref.com/en/squads/fc536746/2015-2016/Real-Betis-Stats" xr:uid="{90602D73-D051-4FA1-A42B-41FBDC948304}"/>
    <hyperlink ref="M28" r:id="rId131" display="https://fbref.com/en/players/d70ce98e/Lionel-Messi" xr:uid="{3E7875D8-E1BC-48EF-8F64-C221AA9D3C1B}"/>
    <hyperlink ref="A29" r:id="rId132" display="https://fbref.com/en/matches/c2fa507e/Espanyol-Barcelona-January-2-2016-La-Liga" xr:uid="{C562B7B0-174F-4201-8CFE-48CE1D16B98B}"/>
    <hyperlink ref="C29" r:id="rId133" display="https://fbref.com/en/comps/12/2015-2016/schedule/2015-2016-La-Liga-Scores-and-Fixtures" xr:uid="{752B9EA8-7A44-41BA-941B-2A44F78A727C}"/>
    <hyperlink ref="D29" r:id="rId134" display="https://fbref.com/en/comps/12/2015-2016/schedule/2015-2016-La-Liga-Scores-and-Fixtures" xr:uid="{72C167E2-EEA6-4A91-94D7-0C506276A1F3}"/>
    <hyperlink ref="J29" r:id="rId135" display="https://fbref.com/en/squads/a8661628/2015-2016/Espanyol-Stats" xr:uid="{04F6B268-4C08-47FC-BC15-41ED222F4582}"/>
    <hyperlink ref="M29" r:id="rId136" display="https://fbref.com/en/players/cfd65a29/Andres-Iniesta" xr:uid="{3DAB62AC-E0B7-4806-B295-93420D558215}"/>
    <hyperlink ref="A30" r:id="rId137" display="https://fbref.com/en/matches/d940d2d4/Barcelona-Espanyol-January-6-2016-Copa-del-Rey" xr:uid="{8282D993-000D-45B9-9F64-FD3AF990A67A}"/>
    <hyperlink ref="C30" r:id="rId138" display="https://fbref.com/en/comps/569/2015-2016/schedule/2015-2016-Copa-del-Rey-Scores-and-Fixtures" xr:uid="{70C95791-2F00-4E37-9F53-5C933DD239DB}"/>
    <hyperlink ref="D30" r:id="rId139" display="https://fbref.com/en/comps/569/2015-2016/schedule/2015-2016-Copa-del-Rey-Scores-and-Fixtures" xr:uid="{5D159190-53A9-4BF5-8698-C6C7B0922423}"/>
    <hyperlink ref="J30" r:id="rId140" display="https://fbref.com/en/squads/a8661628/2015-2016/Espanyol-Stats" xr:uid="{C8271DB1-7C45-4FF2-A2CE-19EF39B83A6C}"/>
    <hyperlink ref="A31" r:id="rId141" display="https://fbref.com/en/matches/2bdd127a/Barcelona-Granada-January-9-2016-La-Liga" xr:uid="{9E975B47-3E05-4060-BE8C-A5AAC3A4E3B1}"/>
    <hyperlink ref="C31" r:id="rId142" display="https://fbref.com/en/comps/12/2015-2016/schedule/2015-2016-La-Liga-Scores-and-Fixtures" xr:uid="{EC700989-922E-4B07-81A9-5ACFB4646B36}"/>
    <hyperlink ref="D31" r:id="rId143" display="https://fbref.com/en/comps/12/2015-2016/schedule/2015-2016-La-Liga-Scores-and-Fixtures" xr:uid="{5059E168-602C-4829-9E29-1E99C2A07B95}"/>
    <hyperlink ref="J31" r:id="rId144" display="https://fbref.com/en/squads/a0435291/2015-2016/Granada-Stats" xr:uid="{4D1DA6F1-2B19-42D6-8283-4B43AB00E66A}"/>
    <hyperlink ref="M31" r:id="rId145" display="https://fbref.com/en/players/d70ce98e/Lionel-Messi" xr:uid="{F224F7FC-B3ED-4D6C-A2D0-871A4890F1F7}"/>
    <hyperlink ref="A32" r:id="rId146" display="https://fbref.com/en/matches/a7fda58d/Espanyol-Barcelona-January-13-2016-Copa-del-Rey" xr:uid="{0E0B823C-3343-4F3C-A983-108ED2822937}"/>
    <hyperlink ref="C32" r:id="rId147" display="https://fbref.com/en/comps/569/2015-2016/schedule/2015-2016-Copa-del-Rey-Scores-and-Fixtures" xr:uid="{2EEA5888-8B1E-4CA9-9289-B226C43C7438}"/>
    <hyperlink ref="D32" r:id="rId148" display="https://fbref.com/en/comps/569/2015-2016/schedule/2015-2016-Copa-del-Rey-Scores-and-Fixtures" xr:uid="{60D61AE7-2560-431E-B66C-ADBC548A24A5}"/>
    <hyperlink ref="J32" r:id="rId149" display="https://fbref.com/en/squads/a8661628/2015-2016/Espanyol-Stats" xr:uid="{F96AC709-3F66-42FC-8DAD-27485464E7F6}"/>
    <hyperlink ref="A33" r:id="rId150" display="https://fbref.com/en/matches/b5ec0e74/Barcelona-Athletic-Club-January-17-2016-La-Liga" xr:uid="{C7085B6B-1235-4845-A134-3B16A3B07C9B}"/>
    <hyperlink ref="C33" r:id="rId151" display="https://fbref.com/en/comps/12/2015-2016/schedule/2015-2016-La-Liga-Scores-and-Fixtures" xr:uid="{E1690201-AA6E-4227-8C0F-857F316D77B5}"/>
    <hyperlink ref="D33" r:id="rId152" display="https://fbref.com/en/comps/12/2015-2016/schedule/2015-2016-La-Liga-Scores-and-Fixtures" xr:uid="{C068FE85-68EF-4D51-8147-34F80529BB9F}"/>
    <hyperlink ref="J33" r:id="rId153" display="https://fbref.com/en/squads/2b390eca/2015-2016/Athletic-Club-Stats" xr:uid="{B8E77D05-3176-4385-963A-4D61F9406720}"/>
    <hyperlink ref="M33" r:id="rId154" display="https://fbref.com/en/players/cfd65a29/Andres-Iniesta" xr:uid="{35463839-4908-4C91-B501-EC2CAEF84C40}"/>
    <hyperlink ref="A34" r:id="rId155" display="https://fbref.com/en/matches/42709ce8/Athletic-Club-Barcelona-January-20-2016-Copa-del-Rey" xr:uid="{4B75666D-C76D-4216-BBBF-DEEB14CB6E50}"/>
    <hyperlink ref="C34" r:id="rId156" display="https://fbref.com/en/comps/569/2015-2016/schedule/2015-2016-Copa-del-Rey-Scores-and-Fixtures" xr:uid="{D309DA2E-F66C-4493-9CFB-A80323D64A06}"/>
    <hyperlink ref="D34" r:id="rId157" display="https://fbref.com/en/comps/569/2015-2016/schedule/2015-2016-Copa-del-Rey-Scores-and-Fixtures" xr:uid="{DADE571D-8AB3-4C04-AB91-B6FEEF32B3B2}"/>
    <hyperlink ref="J34" r:id="rId158" display="https://fbref.com/en/squads/2b390eca/2015-2016/Athletic-Club-Stats" xr:uid="{7D3A9208-D97D-43E0-825E-7AC7D027C17A}"/>
    <hyperlink ref="A35" r:id="rId159" display="https://fbref.com/en/matches/a57605a4/Malaga-Barcelona-January-23-2016-La-Liga" xr:uid="{637C41A3-249B-4587-BF73-45CD80CA6686}"/>
    <hyperlink ref="C35" r:id="rId160" display="https://fbref.com/en/comps/12/2015-2016/schedule/2015-2016-La-Liga-Scores-and-Fixtures" xr:uid="{927E07D7-987A-4B25-85EE-52156B2B2555}"/>
    <hyperlink ref="D35" r:id="rId161" display="https://fbref.com/en/comps/12/2015-2016/schedule/2015-2016-La-Liga-Scores-and-Fixtures" xr:uid="{F81879DA-C88E-4E3E-8588-40AD7A1D3CB1}"/>
    <hyperlink ref="J35" r:id="rId162" display="https://fbref.com/en/squads/1c896955/2015-2016/Malaga-Stats" xr:uid="{42DE71D3-F69E-4BF4-B1DD-9A962236E543}"/>
    <hyperlink ref="M35" r:id="rId163" display="https://fbref.com/en/players/cfd65a29/Andres-Iniesta" xr:uid="{19A4C706-E6DF-4BB0-BFD5-A23717A8435A}"/>
    <hyperlink ref="A36" r:id="rId164" display="https://fbref.com/en/matches/44c9547c/Barcelona-Athletic-Club-January-27-2016-Copa-del-Rey" xr:uid="{10012AF8-1C19-444F-8D30-0E96E71080AE}"/>
    <hyperlink ref="C36" r:id="rId165" display="https://fbref.com/en/comps/569/2015-2016/schedule/2015-2016-Copa-del-Rey-Scores-and-Fixtures" xr:uid="{3A2A1D95-5385-40E2-84E4-F96E0A54A5BA}"/>
    <hyperlink ref="D36" r:id="rId166" display="https://fbref.com/en/comps/569/2015-2016/schedule/2015-2016-Copa-del-Rey-Scores-and-Fixtures" xr:uid="{C1F11827-0073-4AC5-9BD3-656842D00D27}"/>
    <hyperlink ref="J36" r:id="rId167" display="https://fbref.com/en/squads/2b390eca/2015-2016/Athletic-Club-Stats" xr:uid="{A656FF2B-9A1B-40F4-994A-038846318949}"/>
    <hyperlink ref="A37" r:id="rId168" display="https://fbref.com/en/matches/6b2e6e56/Barcelona-Atletico-Madrid-January-30-2016-La-Liga" xr:uid="{E7177C78-214E-4733-9169-8961633D0B3C}"/>
    <hyperlink ref="C37" r:id="rId169" display="https://fbref.com/en/comps/12/2015-2016/schedule/2015-2016-La-Liga-Scores-and-Fixtures" xr:uid="{20F4F4B4-0C03-480A-9C41-435FB0DD3D88}"/>
    <hyperlink ref="D37" r:id="rId170" display="https://fbref.com/en/comps/12/2015-2016/schedule/2015-2016-La-Liga-Scores-and-Fixtures" xr:uid="{CC1A982A-B438-4B5C-9563-F860BFA8BD4E}"/>
    <hyperlink ref="J37" r:id="rId171" display="https://fbref.com/en/squads/db3b9613/2015-2016/Atletico-Madrid-Stats" xr:uid="{0ED64843-7A2A-4EAA-8AD1-0B471FCAF3E2}"/>
    <hyperlink ref="M37" r:id="rId172" display="https://fbref.com/en/players/cfd65a29/Andres-Iniesta" xr:uid="{248F4ED1-8E92-442A-ACF9-2BC8F8FD1499}"/>
    <hyperlink ref="A38" r:id="rId173" display="https://fbref.com/en/matches/17bd38cd/Barcelona-Valencia-February-3-2016-Copa-del-Rey" xr:uid="{F20C6453-BC69-498D-B72C-86F7F8A2FEF7}"/>
    <hyperlink ref="C38" r:id="rId174" display="https://fbref.com/en/comps/569/2015-2016/schedule/2015-2016-Copa-del-Rey-Scores-and-Fixtures" xr:uid="{6F2AD21B-D49A-4B7F-A9F1-051C526BFC35}"/>
    <hyperlink ref="D38" r:id="rId175" display="https://fbref.com/en/comps/569/2015-2016/schedule/2015-2016-Copa-del-Rey-Scores-and-Fixtures" xr:uid="{A90FB938-AEAE-4FD1-B24C-E93CC72AB1CE}"/>
    <hyperlink ref="J38" r:id="rId176" display="https://fbref.com/en/squads/dcc91a7b/2015-2016/Valencia-Stats" xr:uid="{B7720FD8-2966-4D97-AA09-A99A0450472C}"/>
    <hyperlink ref="A39" r:id="rId177" display="https://fbref.com/en/matches/13a80787/Levante-Barcelona-February-7-2016-La-Liga" xr:uid="{F451528B-FB83-45FB-AB1C-B727877F5234}"/>
    <hyperlink ref="C39" r:id="rId178" display="https://fbref.com/en/comps/12/2015-2016/schedule/2015-2016-La-Liga-Scores-and-Fixtures" xr:uid="{23726DCA-A45E-4CE1-9796-68465B535F95}"/>
    <hyperlink ref="D39" r:id="rId179" display="https://fbref.com/en/comps/12/2015-2016/schedule/2015-2016-La-Liga-Scores-and-Fixtures" xr:uid="{A510DBA7-B1C9-4DE0-A8BB-D2BB42EC31FE}"/>
    <hyperlink ref="J39" r:id="rId180" display="https://fbref.com/en/squads/9800b6a1/2015-2016/Levante-Stats" xr:uid="{7B01D111-6ED4-419C-8D67-A41CB5340163}"/>
    <hyperlink ref="M39" r:id="rId181" display="https://fbref.com/en/players/cfd65a29/Andres-Iniesta" xr:uid="{B2231EC0-4145-40C7-972C-BABAB7D381F8}"/>
    <hyperlink ref="A40" r:id="rId182" display="https://fbref.com/en/matches/6ca9c978/Valencia-Barcelona-February-10-2016-Copa-del-Rey" xr:uid="{7FB77133-F445-433A-81C6-FB5C107BD0C6}"/>
    <hyperlink ref="C40" r:id="rId183" display="https://fbref.com/en/comps/569/2015-2016/schedule/2015-2016-Copa-del-Rey-Scores-and-Fixtures" xr:uid="{FE6BE150-EA52-48E5-9D63-7F956976A3BD}"/>
    <hyperlink ref="D40" r:id="rId184" display="https://fbref.com/en/comps/569/2015-2016/schedule/2015-2016-Copa-del-Rey-Scores-and-Fixtures" xr:uid="{25E9913E-E343-48A0-B5E1-F07F4AE4D07F}"/>
    <hyperlink ref="J40" r:id="rId185" display="https://fbref.com/en/squads/dcc91a7b/2015-2016/Valencia-Stats" xr:uid="{D355653F-D23F-49C8-B7E6-D035856ED6B6}"/>
    <hyperlink ref="A41" r:id="rId186" display="https://fbref.com/en/matches/fcb5e5ac/Barcelona-Celta-Vigo-February-14-2016-La-Liga" xr:uid="{617BA334-31DE-4597-8572-8758EDBC6075}"/>
    <hyperlink ref="C41" r:id="rId187" display="https://fbref.com/en/comps/12/2015-2016/schedule/2015-2016-La-Liga-Scores-and-Fixtures" xr:uid="{4F39AF2C-FA36-440F-AC63-2160D30743C7}"/>
    <hyperlink ref="D41" r:id="rId188" display="https://fbref.com/en/comps/12/2015-2016/schedule/2015-2016-La-Liga-Scores-and-Fixtures" xr:uid="{45754883-0F71-4FDA-8BBC-37D9C216633D}"/>
    <hyperlink ref="J41" r:id="rId189" display="https://fbref.com/en/squads/f25da7fb/2015-2016/Celta-Vigo-Stats" xr:uid="{4142D271-24F6-4E97-875C-5189F152B0EA}"/>
    <hyperlink ref="M41" r:id="rId190" display="https://fbref.com/en/players/cfd65a29/Andres-Iniesta" xr:uid="{3028AE17-FA4C-4306-A3BE-EE9DAECC8071}"/>
    <hyperlink ref="A42" r:id="rId191" display="https://fbref.com/en/matches/5ea1033c/Sporting-Gijon-Barcelona-February-17-2016-La-Liga" xr:uid="{67942A47-AAC4-407C-8EA6-1BA785894D44}"/>
    <hyperlink ref="C42" r:id="rId192" display="https://fbref.com/en/comps/12/2015-2016/schedule/2015-2016-La-Liga-Scores-and-Fixtures" xr:uid="{26F5E6B9-24A5-4D59-BEEE-F29544DC56A8}"/>
    <hyperlink ref="D42" r:id="rId193" display="https://fbref.com/en/comps/12/2015-2016/schedule/2015-2016-La-Liga-Scores-and-Fixtures" xr:uid="{FED6AA0D-405E-48CD-8274-E093EA4ABF76}"/>
    <hyperlink ref="J42" r:id="rId194" display="https://fbref.com/en/squads/bb9efd50/2015-2016/Sporting-Gijon-Stats" xr:uid="{87BB5731-35D0-4772-B2EB-784DFD97E01D}"/>
    <hyperlink ref="M42" r:id="rId195" display="https://fbref.com/en/players/d70ce98e/Lionel-Messi" xr:uid="{12666171-4B6F-42CC-B6FC-4468B344AA0E}"/>
    <hyperlink ref="A43" r:id="rId196" display="https://fbref.com/en/matches/ce1a14a8/Las-Palmas-Barcelona-February-20-2016-La-Liga" xr:uid="{B23C8061-6CC2-47D5-83F2-130AC401092D}"/>
    <hyperlink ref="C43" r:id="rId197" display="https://fbref.com/en/comps/12/2015-2016/schedule/2015-2016-La-Liga-Scores-and-Fixtures" xr:uid="{4C9FBC46-9728-4F90-814A-504653D9853F}"/>
    <hyperlink ref="D43" r:id="rId198" display="https://fbref.com/en/comps/12/2015-2016/schedule/2015-2016-La-Liga-Scores-and-Fixtures" xr:uid="{FCCBD98C-BFF0-4633-921A-812DB7B5C2B9}"/>
    <hyperlink ref="J43" r:id="rId199" display="https://fbref.com/en/squads/0049d422/2015-2016/Las-Palmas-Stats" xr:uid="{F1B0ED22-5C64-408A-BF85-E07C0793FE77}"/>
    <hyperlink ref="M43" r:id="rId200" display="https://fbref.com/en/players/cfd65a29/Andres-Iniesta" xr:uid="{2920660C-0369-44C9-9FA6-613B5496A0FF}"/>
    <hyperlink ref="A44" r:id="rId201" display="https://fbref.com/en/matches/b045230d/Arsenal-Barcelona-February-23-2016-Champions-League" xr:uid="{07DFFDEB-D473-4155-83AD-1944E0B6E556}"/>
    <hyperlink ref="C44" r:id="rId202" display="https://fbref.com/en/comps/8/2015-2016/schedule/2015-2016-Champions-League-Scores-and-Fixtures" xr:uid="{5ECD309D-E96F-4E8B-AFB9-A0B41B4DFD59}"/>
    <hyperlink ref="D44" r:id="rId203" display="https://fbref.com/en/comps/8/2015-2016/schedule/2015-2016-Champions-League-Scores-and-Fixtures" xr:uid="{E41F4B36-67E7-410D-BE74-1F3793091CD5}"/>
    <hyperlink ref="J44" r:id="rId204" display="https://fbref.com/en/squads/18bb7c10/2015-2016/Arsenal-Stats" xr:uid="{4CED7553-6651-4428-81FE-EA94B2C70D2C}"/>
    <hyperlink ref="M44" r:id="rId205" display="https://fbref.com/en/players/cfd65a29/Andres-Iniesta" xr:uid="{26F160A0-4F89-4B3B-98EC-6A30ADF895A2}"/>
    <hyperlink ref="A45" r:id="rId206" display="https://fbref.com/en/matches/ad5f6823/Barcelona-Sevilla-February-28-2016-La-Liga" xr:uid="{F5E05060-DCFC-40BE-90B4-9B1E1606666F}"/>
    <hyperlink ref="C45" r:id="rId207" display="https://fbref.com/en/comps/12/2015-2016/schedule/2015-2016-La-Liga-Scores-and-Fixtures" xr:uid="{33A191E4-9FC3-4B03-A79F-5018EFCC70B4}"/>
    <hyperlink ref="D45" r:id="rId208" display="https://fbref.com/en/comps/12/2015-2016/schedule/2015-2016-La-Liga-Scores-and-Fixtures" xr:uid="{EE2FE839-3AB7-4776-AE25-58472C839BB0}"/>
    <hyperlink ref="J45" r:id="rId209" display="https://fbref.com/en/squads/ad2be733/2015-2016/Sevilla-Stats" xr:uid="{530B7246-2BB8-4B8B-B6B8-9A607F396E12}"/>
    <hyperlink ref="M45" r:id="rId210" display="https://fbref.com/en/players/d70ce98e/Lionel-Messi" xr:uid="{87881FA0-9C30-44C4-A266-7B0AA1D13BD2}"/>
    <hyperlink ref="A46" r:id="rId211" display="https://fbref.com/en/matches/a3faab98/Rayo-Vallecano-Barcelona-March-3-2016-La-Liga" xr:uid="{A455B895-4B5D-4915-82C1-6A31559B4094}"/>
    <hyperlink ref="C46" r:id="rId212" display="https://fbref.com/en/comps/12/2015-2016/schedule/2015-2016-La-Liga-Scores-and-Fixtures" xr:uid="{02F641F2-A9E0-486E-971E-8D7E7BC3E42A}"/>
    <hyperlink ref="D46" r:id="rId213" display="https://fbref.com/en/comps/12/2015-2016/schedule/2015-2016-La-Liga-Scores-and-Fixtures" xr:uid="{1C37E80D-CA85-44E7-A267-7031236E2C3E}"/>
    <hyperlink ref="J46" r:id="rId214" display="https://fbref.com/en/squads/98e8af82/2015-2016/Rayo-Vallecano-Stats" xr:uid="{1AC70499-8761-4F4F-8CBF-8C56B696FD5E}"/>
    <hyperlink ref="M46" r:id="rId215" display="https://fbref.com/en/players/cfd65a29/Andres-Iniesta" xr:uid="{70232436-FCD4-43DC-89A5-31B025AB1480}"/>
    <hyperlink ref="A47" r:id="rId216" display="https://fbref.com/en/matches/c1d583c3/Eibar-Barcelona-March-6-2016-La-Liga" xr:uid="{2896D0DE-2D7F-4436-98D9-E4AF5EC6EFBF}"/>
    <hyperlink ref="C47" r:id="rId217" display="https://fbref.com/en/comps/12/2015-2016/schedule/2015-2016-La-Liga-Scores-and-Fixtures" xr:uid="{12687C99-676E-4BEE-9489-C1D9AB123001}"/>
    <hyperlink ref="D47" r:id="rId218" display="https://fbref.com/en/comps/12/2015-2016/schedule/2015-2016-La-Liga-Scores-and-Fixtures" xr:uid="{13756AC5-DDD1-4B08-B659-8665F29D95CE}"/>
    <hyperlink ref="J47" r:id="rId219" display="https://fbref.com/en/squads/bea5c710/2015-2016/Eibar-Stats" xr:uid="{7E4A7DCB-E03F-406C-9CC8-53BF08F255C3}"/>
    <hyperlink ref="M47" r:id="rId220" display="https://fbref.com/en/players/d70ce98e/Lionel-Messi" xr:uid="{31A018AE-5150-4A18-A41C-0FF0CC76220D}"/>
    <hyperlink ref="A48" r:id="rId221" display="https://fbref.com/en/matches/25d107dc/Barcelona-Getafe-March-12-2016-La-Liga" xr:uid="{369DBA73-6ED8-4646-B09F-823004887053}"/>
    <hyperlink ref="C48" r:id="rId222" display="https://fbref.com/en/comps/12/2015-2016/schedule/2015-2016-La-Liga-Scores-and-Fixtures" xr:uid="{46815F24-6CA2-490E-A72F-5296A508B811}"/>
    <hyperlink ref="D48" r:id="rId223" display="https://fbref.com/en/comps/12/2015-2016/schedule/2015-2016-La-Liga-Scores-and-Fixtures" xr:uid="{A2EE505B-5302-4F01-8791-2839E5BBDFE0}"/>
    <hyperlink ref="J48" r:id="rId224" display="https://fbref.com/en/squads/7848bd64/2015-2016/Getafe-Stats" xr:uid="{A4F28722-9956-4E45-A1A4-0FFBA204CABA}"/>
    <hyperlink ref="M48" r:id="rId225" display="https://fbref.com/en/players/cfd65a29/Andres-Iniesta" xr:uid="{288C18A1-8821-405A-A4F5-C3037E51B36F}"/>
    <hyperlink ref="A49" r:id="rId226" display="https://fbref.com/en/matches/7f1594ed/Barcelona-Arsenal-March-16-2016-Champions-League" xr:uid="{1B2BBB89-A671-4BAC-9318-C91E625C3B13}"/>
    <hyperlink ref="C49" r:id="rId227" display="https://fbref.com/en/comps/8/2015-2016/schedule/2015-2016-Champions-League-Scores-and-Fixtures" xr:uid="{56ADD5A8-BB4F-4BD0-B30B-AADE5451A9D4}"/>
    <hyperlink ref="D49" r:id="rId228" display="https://fbref.com/en/comps/8/2015-2016/schedule/2015-2016-Champions-League-Scores-and-Fixtures" xr:uid="{E33E58C3-0FBD-4290-BD64-D5E8D33F655C}"/>
    <hyperlink ref="J49" r:id="rId229" display="https://fbref.com/en/squads/18bb7c10/2015-2016/Arsenal-Stats" xr:uid="{6A821595-E08D-452B-B0FC-FF4FCA810DE8}"/>
    <hyperlink ref="M49" r:id="rId230" display="https://fbref.com/en/players/cfd65a29/Andres-Iniesta" xr:uid="{2C938C63-FE3E-4563-A91C-DEC7D8DA7E0D}"/>
    <hyperlink ref="A50" r:id="rId231" display="https://fbref.com/en/matches/991a1af3/Villarreal-Barcelona-March-20-2016-La-Liga" xr:uid="{AA7F3071-5BD3-4507-8B71-3F8F3C9DAEB3}"/>
    <hyperlink ref="C50" r:id="rId232" display="https://fbref.com/en/comps/12/2015-2016/schedule/2015-2016-La-Liga-Scores-and-Fixtures" xr:uid="{3B6ECC91-D234-4FFA-A1FB-D09E3E3EE328}"/>
    <hyperlink ref="D50" r:id="rId233" display="https://fbref.com/en/comps/12/2015-2016/schedule/2015-2016-La-Liga-Scores-and-Fixtures" xr:uid="{3C735E9E-66E5-4DA0-A346-B076DC1567F7}"/>
    <hyperlink ref="J50" r:id="rId234" display="https://fbref.com/en/squads/2a8183b3/2015-2016/Villarreal-Stats" xr:uid="{A4BF27B6-627F-4773-BC4E-DA5A6D690FCF}"/>
    <hyperlink ref="M50" r:id="rId235" display="https://fbref.com/en/players/d70ce98e/Lionel-Messi" xr:uid="{6853C9AF-1C0A-4C35-9E98-155D1A05E938}"/>
    <hyperlink ref="A51" r:id="rId236" display="https://fbref.com/en/matches/5877259d/El-Clasico-Barcelona-Real-Madrid-April-2-2016-La-Liga" xr:uid="{71E08939-3A2E-4A1F-BC37-E609C1131635}"/>
    <hyperlink ref="C51" r:id="rId237" display="https://fbref.com/en/comps/12/2015-2016/schedule/2015-2016-La-Liga-Scores-and-Fixtures" xr:uid="{6549F84D-FF28-4895-A22C-2420629D9548}"/>
    <hyperlink ref="D51" r:id="rId238" display="https://fbref.com/en/comps/12/2015-2016/schedule/2015-2016-La-Liga-Scores-and-Fixtures" xr:uid="{F177257D-CEC6-4664-8531-904D13CABE8D}"/>
    <hyperlink ref="J51" r:id="rId239" display="https://fbref.com/en/squads/53a2f082/2015-2016/Real-Madrid-Stats" xr:uid="{C0760BB6-A6E7-4A81-8A5A-57FFBA3C4DD6}"/>
    <hyperlink ref="M51" r:id="rId240" display="https://fbref.com/en/players/cfd65a29/Andres-Iniesta" xr:uid="{A5ED5A1E-2B9E-4B11-B862-80C2BACFB2E6}"/>
    <hyperlink ref="A113" r:id="rId241" display="https://fbref.com/en/matches/1c2d8380/Barcelona-Juventus-April-19-2017-Champions-League" xr:uid="{C4F4758B-A0ED-4EEC-BE36-33F5F903C3FC}"/>
    <hyperlink ref="C113" r:id="rId242" display="https://fbref.com/en/comps/8/2016-2017/schedule/2016-2017-Champions-League-Scores-and-Fixtures" xr:uid="{D3460A30-4F8E-451D-A7DA-2A17D1919957}"/>
    <hyperlink ref="D113" r:id="rId243" display="https://fbref.com/en/comps/8/2016-2017/schedule/2016-2017-Champions-League-Scores-and-Fixtures" xr:uid="{848CBDD8-A3F4-4475-80EE-3A8D220C24DE}"/>
    <hyperlink ref="J113" r:id="rId244" display="https://fbref.com/en/squads/e0652b02/2016-2017/Juventus-Stats" xr:uid="{0CE4E457-B2FF-47A6-9683-C6FF82867AAB}"/>
    <hyperlink ref="M113" r:id="rId245" display="https://fbref.com/en/players/cfd65a29/Andres-Iniesta" xr:uid="{7E04F07B-3F25-451A-A1D8-8F1F68CF213A}"/>
    <hyperlink ref="A114" r:id="rId246" display="https://fbref.com/en/matches/853d4c7f/El-Clasico-Real-Madrid-Barcelona-April-23-2017-La-Liga" xr:uid="{567B2DAA-AAE6-46DE-84E3-53A3ADF3C3DD}"/>
    <hyperlink ref="C114" r:id="rId247" display="https://fbref.com/en/comps/12/2016-2017/schedule/2016-2017-La-Liga-Scores-and-Fixtures" xr:uid="{81ED0A59-05A7-47F6-B1F9-E104B022EBF8}"/>
    <hyperlink ref="D114" r:id="rId248" display="https://fbref.com/en/comps/12/2016-2017/schedule/2016-2017-La-Liga-Scores-and-Fixtures" xr:uid="{C301CF82-C537-4AE5-B829-E3185FCB5C4D}"/>
    <hyperlink ref="J114" r:id="rId249" display="https://fbref.com/en/squads/53a2f082/2016-2017/Real-Madrid-Stats" xr:uid="{076ADC97-4420-4CD3-AB9C-8BCAF7AFE490}"/>
    <hyperlink ref="M114" r:id="rId250" display="https://fbref.com/en/players/cfd65a29/Andres-Iniesta" xr:uid="{2735CABE-12F4-4338-82BA-854089D01FB7}"/>
    <hyperlink ref="A115" r:id="rId251" display="https://fbref.com/en/matches/1a18f3f1/Barcelona-Osasuna-April-26-2017-La-Liga" xr:uid="{E5032C73-BFD1-476D-925D-56D53E70C292}"/>
    <hyperlink ref="C115" r:id="rId252" display="https://fbref.com/en/comps/12/2016-2017/schedule/2016-2017-La-Liga-Scores-and-Fixtures" xr:uid="{803E2F84-99C2-4DDC-B986-AD68A8CBCE31}"/>
    <hyperlink ref="D115" r:id="rId253" display="https://fbref.com/en/comps/12/2016-2017/schedule/2016-2017-La-Liga-Scores-and-Fixtures" xr:uid="{CABC2A11-05FE-496C-BE52-B075FF5D9099}"/>
    <hyperlink ref="J115" r:id="rId254" display="https://fbref.com/en/squads/03c57e2b/2016-2017/Osasuna-Stats" xr:uid="{6BD865F0-ED49-4ED6-B007-397824B0BDFD}"/>
    <hyperlink ref="M115" r:id="rId255" display="https://fbref.com/en/players/d70ce98e/Lionel-Messi" xr:uid="{8227F108-A385-4B02-AF6A-7AD9CC366E4A}"/>
    <hyperlink ref="A116" r:id="rId256" display="https://fbref.com/en/matches/1627b8da/Espanyol-Barcelona-April-29-2017-La-Liga" xr:uid="{6695B514-B905-4AF8-AA33-F14A420F424D}"/>
    <hyperlink ref="C116" r:id="rId257" display="https://fbref.com/en/comps/12/2016-2017/schedule/2016-2017-La-Liga-Scores-and-Fixtures" xr:uid="{44A25616-7891-41B2-BA1E-34C32949BBC3}"/>
    <hyperlink ref="D116" r:id="rId258" display="https://fbref.com/en/comps/12/2016-2017/schedule/2016-2017-La-Liga-Scores-and-Fixtures" xr:uid="{AD9C89AE-6FDE-4556-9B54-4E6EAEC8795D}"/>
    <hyperlink ref="J116" r:id="rId259" display="https://fbref.com/en/squads/a8661628/2016-2017/Espanyol-Stats" xr:uid="{BC20EE87-5A91-49B3-90A2-76910397A3A3}"/>
    <hyperlink ref="M116" r:id="rId260" display="https://fbref.com/en/players/d70ce98e/Lionel-Messi" xr:uid="{C9515622-62E4-459D-B9C0-762D4FFE4A27}"/>
    <hyperlink ref="A117" r:id="rId261" display="https://fbref.com/en/matches/b1e6dbde/Barcelona-Villarreal-May-6-2017-La-Liga" xr:uid="{5C0745FF-CC50-4BD4-96C0-079965CD6FB3}"/>
    <hyperlink ref="C117" r:id="rId262" display="https://fbref.com/en/comps/12/2016-2017/schedule/2016-2017-La-Liga-Scores-and-Fixtures" xr:uid="{F5AE5A27-2E5A-4D01-8EE7-5B6CFDE3F820}"/>
    <hyperlink ref="D117" r:id="rId263" display="https://fbref.com/en/comps/12/2016-2017/schedule/2016-2017-La-Liga-Scores-and-Fixtures" xr:uid="{1CCF6218-DE8B-4371-BB06-619600FED80D}"/>
    <hyperlink ref="J117" r:id="rId264" display="https://fbref.com/en/squads/2a8183b3/2016-2017/Villarreal-Stats" xr:uid="{1CEDF61A-7D00-485E-A414-E613184F4E67}"/>
    <hyperlink ref="M117" r:id="rId265" display="https://fbref.com/en/players/cfd65a29/Andres-Iniesta" xr:uid="{1D0648C5-81CC-411E-8886-9DF93EB9150C}"/>
    <hyperlink ref="A118" r:id="rId266" display="https://fbref.com/en/matches/5dce68ae/Las-Palmas-Barcelona-May-14-2017-La-Liga" xr:uid="{7289715D-EF50-4938-96B1-E981387952E7}"/>
    <hyperlink ref="C118" r:id="rId267" display="https://fbref.com/en/comps/12/2016-2017/schedule/2016-2017-La-Liga-Scores-and-Fixtures" xr:uid="{3F2B2DF0-29D5-41D1-9EB3-A9A49222C40B}"/>
    <hyperlink ref="D118" r:id="rId268" display="https://fbref.com/en/comps/12/2016-2017/schedule/2016-2017-La-Liga-Scores-and-Fixtures" xr:uid="{CB8752F9-F038-402F-98C1-5088FE48944A}"/>
    <hyperlink ref="J118" r:id="rId269" display="https://fbref.com/en/squads/0049d422/2016-2017/Las-Palmas-Stats" xr:uid="{7F89F866-7C5C-4D67-BF4D-275810655389}"/>
    <hyperlink ref="M118" r:id="rId270" display="https://fbref.com/en/players/cfd65a29/Andres-Iniesta" xr:uid="{C7B1A8E4-9ACB-4334-853F-6D367849A9CA}"/>
    <hyperlink ref="A119" r:id="rId271" display="https://fbref.com/en/matches/fc9a3cfc/Barcelona-Eibar-May-21-2017-La-Liga" xr:uid="{C81B31E2-A542-42B8-A113-BF4177C0CE62}"/>
    <hyperlink ref="C119" r:id="rId272" display="https://fbref.com/en/comps/12/2016-2017/schedule/2016-2017-La-Liga-Scores-and-Fixtures" xr:uid="{32979E50-7259-4F4A-A03D-21C49A69D6EE}"/>
    <hyperlink ref="D119" r:id="rId273" display="https://fbref.com/en/comps/12/2016-2017/schedule/2016-2017-La-Liga-Scores-and-Fixtures" xr:uid="{D7D3A85A-90EB-4AAE-BBC8-ACFE84AD9883}"/>
    <hyperlink ref="J119" r:id="rId274" display="https://fbref.com/en/squads/bea5c710/2016-2017/Eibar-Stats" xr:uid="{2429647D-029A-4816-B18A-8885908A4872}"/>
    <hyperlink ref="M119" r:id="rId275" display="https://fbref.com/en/players/cfd65a29/Andres-Iniesta" xr:uid="{194535FE-221A-4E45-8F21-F1ADC4F86EBD}"/>
    <hyperlink ref="A120" r:id="rId276" display="https://fbref.com/en/matches/783c9cd3/Barcelona-Alaves-May-27-2017-Copa-del-Rey" xr:uid="{42A53ED0-1B47-4204-B93F-E1EEEF13E989}"/>
    <hyperlink ref="C120" r:id="rId277" display="https://fbref.com/en/comps/569/2016-2017/schedule/2016-2017-Copa-del-Rey-Scores-and-Fixtures" xr:uid="{867724D2-036F-4B0A-A0F0-E8CC6CB55ED0}"/>
    <hyperlink ref="D120" r:id="rId278" display="https://fbref.com/en/comps/569/2016-2017/schedule/2016-2017-Copa-del-Rey-Scores-and-Fixtures" xr:uid="{7904404B-1D0A-45A3-AB21-F5EB467D5B6D}"/>
    <hyperlink ref="J120" r:id="rId279" display="https://fbref.com/en/squads/8d6fd021/2016-2017/Alaves-Stats" xr:uid="{C7C3CFC3-63A7-4C6C-ACC3-0C887E1D72D4}"/>
    <hyperlink ref="A121" r:id="rId280" display="https://fbref.com/en/matches/d5cfdc92/El-Clasico-Barcelona-Real-Madrid-August-13-2017-Supercopa-de-Espana" xr:uid="{945130F1-CB35-419B-9DFF-1171C7C8BD66}"/>
    <hyperlink ref="C121" r:id="rId281" display="https://fbref.com/en/comps/646/2017-2018/schedule/2017-Supercopa-de-Espana-Scores-and-Fixtures" xr:uid="{9586C0A2-93A9-4AA8-B130-43E81030C063}"/>
    <hyperlink ref="D121" r:id="rId282" display="https://fbref.com/en/comps/646/2017-2018/schedule/2017-Supercopa-de-Espana-Scores-and-Fixtures" xr:uid="{66814B15-7638-4B26-B34C-903E56C0CE3F}"/>
    <hyperlink ref="J121" r:id="rId283" display="https://fbref.com/en/squads/53a2f082/2017-2018/Real-Madrid-Stats" xr:uid="{18286475-A0BA-494C-A5F7-A5BAEB3DB23B}"/>
    <hyperlink ref="M121" r:id="rId284" display="https://fbref.com/en/players/cfd65a29/Andres-Iniesta" xr:uid="{912544C2-2797-4CF5-BE37-80E1896C8388}"/>
    <hyperlink ref="A122" r:id="rId285" display="https://fbref.com/en/matches/be897cc5/El-Clasico-Real-Madrid-Barcelona-August-16-2017-Supercopa-de-Espana" xr:uid="{934D03CE-CBB0-491A-B0E3-62112A4E0992}"/>
    <hyperlink ref="C122" r:id="rId286" display="https://fbref.com/en/comps/646/2017-2018/schedule/2017-Supercopa-de-Espana-Scores-and-Fixtures" xr:uid="{9D29EA0C-ADE6-4BEC-ADCD-A8433880FDFC}"/>
    <hyperlink ref="D122" r:id="rId287" display="https://fbref.com/en/comps/646/2017-2018/schedule/2017-Supercopa-de-Espana-Scores-and-Fixtures" xr:uid="{701F1FC2-B26D-47A7-94CA-2A501BA90FC0}"/>
    <hyperlink ref="J122" r:id="rId288" display="https://fbref.com/en/squads/53a2f082/2017-2018/Real-Madrid-Stats" xr:uid="{15172CD9-67D8-4394-922D-4858F156A5D9}"/>
    <hyperlink ref="M122" r:id="rId289" display="https://fbref.com/en/players/d70ce98e/Lionel-Messi" xr:uid="{C5AA2149-EBE0-48BC-972C-C08A651FBC2B}"/>
    <hyperlink ref="A123" r:id="rId290" display="https://fbref.com/en/matches/a17745cc/Barcelona-Real-Betis-August-20-2017-La-Liga" xr:uid="{6163CE07-D35A-4DF4-81C6-35068028C6E8}"/>
    <hyperlink ref="C123" r:id="rId291" display="https://fbref.com/en/comps/12/2017-2018/schedule/2017-2018-La-Liga-Scores-and-Fixtures" xr:uid="{E87EBE42-F399-47A7-BFBF-D09A4FB36B36}"/>
    <hyperlink ref="D123" r:id="rId292" display="https://fbref.com/en/comps/12/2017-2018/schedule/2017-2018-La-Liga-Scores-and-Fixtures" xr:uid="{16E3CD25-5DD0-4744-8750-9DDF95E5506D}"/>
    <hyperlink ref="J123" r:id="rId293" display="https://fbref.com/en/squads/fc536746/2017-2018/Real-Betis-Stats" xr:uid="{1054742D-7F48-494B-B385-793C64C38519}"/>
    <hyperlink ref="M123" r:id="rId294" display="https://fbref.com/en/players/d70ce98e/Lionel-Messi" xr:uid="{F41E2134-F4C2-417E-859E-32D9B8A1CD2D}"/>
    <hyperlink ref="A124" r:id="rId295" display="https://fbref.com/en/matches/30a4208c/Alaves-Barcelona-August-26-2017-La-Liga" xr:uid="{A1EBC3A0-120C-43BD-911A-FB61E186CCF9}"/>
    <hyperlink ref="C124" r:id="rId296" display="https://fbref.com/en/comps/12/2017-2018/schedule/2017-2018-La-Liga-Scores-and-Fixtures" xr:uid="{BF5FA86E-79D1-4D90-9C63-B9B1768EFCBE}"/>
    <hyperlink ref="D124" r:id="rId297" display="https://fbref.com/en/comps/12/2017-2018/schedule/2017-2018-La-Liga-Scores-and-Fixtures" xr:uid="{3122DE64-7164-4089-A403-2C18D925AB65}"/>
    <hyperlink ref="J124" r:id="rId298" display="https://fbref.com/en/squads/8d6fd021/2017-2018/Alaves-Stats" xr:uid="{27442EA6-DD71-46BB-A0CC-0E4A954AAB8A}"/>
    <hyperlink ref="M124" r:id="rId299" display="https://fbref.com/en/players/cfd65a29/Andres-Iniesta" xr:uid="{70A21EE5-3FFB-4594-B676-6523CB7AC17C}"/>
    <hyperlink ref="A125" r:id="rId300" display="https://fbref.com/en/matches/0a7a9c6c/Barcelona-Espanyol-September-9-2017-La-Liga" xr:uid="{52B82E79-CD07-494E-974F-E22BD3CA04C4}"/>
    <hyperlink ref="C125" r:id="rId301" display="https://fbref.com/en/comps/12/2017-2018/schedule/2017-2018-La-Liga-Scores-and-Fixtures" xr:uid="{76EFC8BF-250D-4005-9369-8F5C4EC35242}"/>
    <hyperlink ref="D125" r:id="rId302" display="https://fbref.com/en/comps/12/2017-2018/schedule/2017-2018-La-Liga-Scores-and-Fixtures" xr:uid="{78E3D7E1-07DE-496E-A8BB-C82E08587028}"/>
    <hyperlink ref="J125" r:id="rId303" display="https://fbref.com/en/squads/a8661628/2017-2018/Espanyol-Stats" xr:uid="{6784F582-D2A4-4EA7-B10C-007473521211}"/>
    <hyperlink ref="M125" r:id="rId304" display="https://fbref.com/en/players/cfd65a29/Andres-Iniesta" xr:uid="{1CF378B6-776E-4762-B2F5-41F924DBB874}"/>
    <hyperlink ref="A126" r:id="rId305" display="https://fbref.com/en/matches/9badc434/Barcelona-Juventus-September-12-2017-Champions-League" xr:uid="{F7CFF202-E9E7-4CC9-AA77-783F76990D45}"/>
    <hyperlink ref="C126" r:id="rId306" display="https://fbref.com/en/comps/8/2017-2018/schedule/2017-2018-Champions-League-Scores-and-Fixtures" xr:uid="{F50D2316-BEC5-4066-B48C-B51B27A251E3}"/>
    <hyperlink ref="D126" r:id="rId307" display="https://fbref.com/en/comps/8/2017-2018/schedule/2017-2018-Champions-League-Scores-and-Fixtures" xr:uid="{34776CE2-0661-4765-B947-F7E85E4FA69B}"/>
    <hyperlink ref="J126" r:id="rId308" display="https://fbref.com/en/squads/e0652b02/2017-2018/Juventus-Stats" xr:uid="{E79838A7-F19C-4592-8591-393910550B86}"/>
    <hyperlink ref="M126" r:id="rId309" display="https://fbref.com/en/players/cfd65a29/Andres-Iniesta" xr:uid="{F8486547-36C8-48C4-BE0A-82294170B2C1}"/>
    <hyperlink ref="A127" r:id="rId310" display="https://fbref.com/en/matches/7c903548/Getafe-Barcelona-September-16-2017-La-Liga" xr:uid="{8BF3EA64-0EA3-4DE9-BA56-8DC060B3CB60}"/>
    <hyperlink ref="C127" r:id="rId311" display="https://fbref.com/en/comps/12/2017-2018/schedule/2017-2018-La-Liga-Scores-and-Fixtures" xr:uid="{C548BEB6-2DD0-49AC-BB07-A59716E27153}"/>
    <hyperlink ref="D127" r:id="rId312" display="https://fbref.com/en/comps/12/2017-2018/schedule/2017-2018-La-Liga-Scores-and-Fixtures" xr:uid="{CED8766B-FC11-46AF-92AC-353DCCC0ED91}"/>
    <hyperlink ref="J127" r:id="rId313" display="https://fbref.com/en/squads/7848bd64/2017-2018/Getafe-Stats" xr:uid="{C2372C0B-B5D8-41E4-B046-FD42F9386944}"/>
    <hyperlink ref="M127" r:id="rId314" display="https://fbref.com/en/players/cfd65a29/Andres-Iniesta" xr:uid="{C10E849C-CF13-4CF7-AC13-45B1356A7F75}"/>
    <hyperlink ref="A128" r:id="rId315" display="https://fbref.com/en/matches/136d34cd/Barcelona-Eibar-September-19-2017-La-Liga" xr:uid="{0B0446A3-6FF4-4FDB-9976-C35A300E53F5}"/>
    <hyperlink ref="C128" r:id="rId316" display="https://fbref.com/en/comps/12/2017-2018/schedule/2017-2018-La-Liga-Scores-and-Fixtures" xr:uid="{E9A824BB-57D3-406D-AE56-5AAB57F673E0}"/>
    <hyperlink ref="D128" r:id="rId317" display="https://fbref.com/en/comps/12/2017-2018/schedule/2017-2018-La-Liga-Scores-and-Fixtures" xr:uid="{AF48A856-B3FF-416B-95A6-A550188B65C1}"/>
    <hyperlink ref="J128" r:id="rId318" display="https://fbref.com/en/squads/bea5c710/2017-2018/Eibar-Stats" xr:uid="{200FF5A6-75A1-4310-87F2-EFA087F2099B}"/>
    <hyperlink ref="M128" r:id="rId319" display="https://fbref.com/en/players/cfd65a29/Andres-Iniesta" xr:uid="{0B6C0D98-10CE-495E-B490-000D2718F457}"/>
    <hyperlink ref="A129" r:id="rId320" display="https://fbref.com/en/matches/b2b4cd50/Girona-Barcelona-September-23-2017-La-Liga" xr:uid="{4539BBD1-0298-4B6F-BEAD-3F9C9E7E6F40}"/>
    <hyperlink ref="C129" r:id="rId321" display="https://fbref.com/en/comps/12/2017-2018/schedule/2017-2018-La-Liga-Scores-and-Fixtures" xr:uid="{68749433-8E2C-4C28-A67D-A6D06890FE16}"/>
    <hyperlink ref="D129" r:id="rId322" display="https://fbref.com/en/comps/12/2017-2018/schedule/2017-2018-La-Liga-Scores-and-Fixtures" xr:uid="{33C2A114-B6DB-48C4-8505-100A3C791F07}"/>
    <hyperlink ref="J129" r:id="rId323" display="https://fbref.com/en/squads/9024a00a/2017-2018/Girona-Stats" xr:uid="{8EB2B043-FAA5-40D9-B0AA-AA5EA5E34E92}"/>
    <hyperlink ref="M129" r:id="rId324" display="https://fbref.com/en/players/d70ce98e/Lionel-Messi" xr:uid="{FE9A9A69-F89E-40BB-AC89-97C24119BD32}"/>
    <hyperlink ref="A130" r:id="rId325" display="https://fbref.com/en/matches/14e9aad9/Sporting-CP-Barcelona-September-27-2017-Champions-League" xr:uid="{EC609DFF-292A-4EC2-BF9A-630B42CAF17C}"/>
    <hyperlink ref="C130" r:id="rId326" display="https://fbref.com/en/comps/8/2017-2018/schedule/2017-2018-Champions-League-Scores-and-Fixtures" xr:uid="{6EEFB22A-1CF6-4264-97BE-FD2EDF4E4A78}"/>
    <hyperlink ref="D130" r:id="rId327" display="https://fbref.com/en/comps/8/2017-2018/schedule/2017-2018-Champions-League-Scores-and-Fixtures" xr:uid="{5CE0FEB3-4494-453D-8DF6-B418537AE05E}"/>
    <hyperlink ref="J130" r:id="rId328" display="https://fbref.com/en/squads/13dc44fd/2017-2018/Sporting-CP-Stats" xr:uid="{9498E06F-D248-4374-BCAD-F4605BD62B11}"/>
    <hyperlink ref="M130" r:id="rId329" display="https://fbref.com/en/players/cfd65a29/Andres-Iniesta" xr:uid="{DA1A76C4-6558-4FD8-B4E8-8A99A44FB8DA}"/>
    <hyperlink ref="A131" r:id="rId330" display="https://fbref.com/en/matches/385ba984/Barcelona-Las-Palmas-October-1-2017-La-Liga" xr:uid="{EBAF5A47-7A6E-49BC-9AB7-DE52A3071E61}"/>
    <hyperlink ref="C131" r:id="rId331" display="https://fbref.com/en/comps/12/2017-2018/schedule/2017-2018-La-Liga-Scores-and-Fixtures" xr:uid="{B5B28D67-AF37-4B5D-AF05-A72310905E68}"/>
    <hyperlink ref="D131" r:id="rId332" display="https://fbref.com/en/comps/12/2017-2018/schedule/2017-2018-La-Liga-Scores-and-Fixtures" xr:uid="{2CDC9674-003B-4CC0-9767-42E008AA3D17}"/>
    <hyperlink ref="J131" r:id="rId333" display="https://fbref.com/en/squads/0049d422/2017-2018/Las-Palmas-Stats" xr:uid="{6A17B539-6784-4CCB-8247-E1816ECFA0BE}"/>
    <hyperlink ref="M131" r:id="rId334" display="https://fbref.com/en/players/d70ce98e/Lionel-Messi" xr:uid="{BDEABDC1-A7CF-438F-988C-F9D2BC373929}"/>
    <hyperlink ref="A132" r:id="rId335" display="https://fbref.com/en/matches/cda3fc16/Atletico-Madrid-Barcelona-October-14-2017-La-Liga" xr:uid="{D397494B-B068-42F3-B346-7472B57C649A}"/>
    <hyperlink ref="C132" r:id="rId336" display="https://fbref.com/en/comps/12/2017-2018/schedule/2017-2018-La-Liga-Scores-and-Fixtures" xr:uid="{B143D84F-34AC-4CE9-872D-7EE7EA818531}"/>
    <hyperlink ref="D132" r:id="rId337" display="https://fbref.com/en/comps/12/2017-2018/schedule/2017-2018-La-Liga-Scores-and-Fixtures" xr:uid="{7E6C5F5F-6A2E-4EC2-8E46-9F733465DD20}"/>
    <hyperlink ref="J132" r:id="rId338" display="https://fbref.com/en/squads/db3b9613/2017-2018/Atletico-Madrid-Stats" xr:uid="{CFB98B2C-5865-4B76-A330-6D8ED612CA33}"/>
    <hyperlink ref="M132" r:id="rId339" display="https://fbref.com/en/players/cfd65a29/Andres-Iniesta" xr:uid="{58943B1C-AF15-42F3-87DF-4B7679554B4F}"/>
    <hyperlink ref="A133" r:id="rId340" display="https://fbref.com/en/matches/395e54ba/Barcelona-Olympiacos-October-18-2017-Champions-League" xr:uid="{A74DC7B1-CB9C-41C6-9865-F8C0D09A115D}"/>
    <hyperlink ref="C133" r:id="rId341" display="https://fbref.com/en/comps/8/2017-2018/schedule/2017-2018-Champions-League-Scores-and-Fixtures" xr:uid="{D432410D-1151-407D-B983-899E034D8A3D}"/>
    <hyperlink ref="D133" r:id="rId342" display="https://fbref.com/en/comps/8/2017-2018/schedule/2017-2018-Champions-League-Scores-and-Fixtures" xr:uid="{CFA84724-EBF8-4C27-B714-6163C2E21AFE}"/>
    <hyperlink ref="J133" r:id="rId343" display="https://fbref.com/en/squads/2fdb4aef/2017-2018/Olympiacos-Stats" xr:uid="{6C78D9FC-0C94-438E-A2CD-6218723A9E0A}"/>
    <hyperlink ref="M133" r:id="rId344" display="https://fbref.com/en/players/cfd65a29/Andres-Iniesta" xr:uid="{3B0BC8B5-A782-4B11-86CA-CD09904468FC}"/>
    <hyperlink ref="A134" r:id="rId345" display="https://fbref.com/en/matches/830e300c/Barcelona-Malaga-October-21-2017-La-Liga" xr:uid="{9CF1FC82-FF62-4436-8125-6506C1666602}"/>
    <hyperlink ref="C134" r:id="rId346" display="https://fbref.com/en/comps/12/2017-2018/schedule/2017-2018-La-Liga-Scores-and-Fixtures" xr:uid="{2589FAB2-2E8C-43BD-A930-C950DAB3F3E1}"/>
    <hyperlink ref="D134" r:id="rId347" display="https://fbref.com/en/comps/12/2017-2018/schedule/2017-2018-La-Liga-Scores-and-Fixtures" xr:uid="{99D688F4-AE53-4967-BC2D-F6814BD1AF50}"/>
    <hyperlink ref="J134" r:id="rId348" display="https://fbref.com/en/squads/1c896955/2017-2018/Malaga-Stats" xr:uid="{42E1F320-A473-404E-BD85-6767C1F128B5}"/>
    <hyperlink ref="M134" r:id="rId349" display="https://fbref.com/en/players/cfd65a29/Andres-Iniesta" xr:uid="{FFF1E0D5-39B7-4D92-8E45-0FEF90998621}"/>
    <hyperlink ref="A135" r:id="rId350" display="https://fbref.com/en/matches/321a2d7f/Real-Murcia-Barcelona-October-24-2017-Copa-del-Rey" xr:uid="{2718DDFC-9A19-4E8D-99DB-0844B9042831}"/>
    <hyperlink ref="C135" r:id="rId351" display="https://fbref.com/en/comps/569/2017-2018/schedule/2017-2018-Copa-del-Rey-Scores-and-Fixtures" xr:uid="{28DFFA17-2473-4D53-80EC-254B41AB204B}"/>
    <hyperlink ref="D135" r:id="rId352" display="https://fbref.com/en/comps/569/2017-2018/schedule/2017-2018-Copa-del-Rey-Scores-and-Fixtures" xr:uid="{36B7AFAF-C1F8-4EA3-8891-239FE2337DBE}"/>
    <hyperlink ref="J135" r:id="rId353" display="https://fbref.com/en/squads/ab0dc306/2017-2018/Real-Murcia-Stats" xr:uid="{AF76DF1D-CD30-401F-A14F-CEF08873C27F}"/>
    <hyperlink ref="A136" r:id="rId354" display="https://fbref.com/en/matches/fb01e402/Athletic-Club-Barcelona-October-28-2017-La-Liga" xr:uid="{7E9012BE-AF87-4DD1-AE38-38A4088A215D}"/>
    <hyperlink ref="C136" r:id="rId355" display="https://fbref.com/en/comps/12/2017-2018/schedule/2017-2018-La-Liga-Scores-and-Fixtures" xr:uid="{B43DE2A7-3857-46E0-885F-86CE504B7B9A}"/>
    <hyperlink ref="D136" r:id="rId356" display="https://fbref.com/en/comps/12/2017-2018/schedule/2017-2018-La-Liga-Scores-and-Fixtures" xr:uid="{3A183E79-03E9-408C-9227-61BDD6479A3E}"/>
    <hyperlink ref="J136" r:id="rId357" display="https://fbref.com/en/squads/2b390eca/2017-2018/Athletic-Club-Stats" xr:uid="{09443055-BE19-4AE5-86A6-F27BD5ACBB2D}"/>
    <hyperlink ref="M136" r:id="rId358" display="https://fbref.com/en/players/d70ce98e/Lionel-Messi" xr:uid="{9A18DED2-487D-44A9-9A83-6BF7C20F5DC8}"/>
    <hyperlink ref="A137" r:id="rId359" display="https://fbref.com/en/matches/64b8250b/Olympiacos-Barcelona-October-31-2017-Champions-League" xr:uid="{CC973962-5B56-471D-AB1A-E495AEBA25FE}"/>
    <hyperlink ref="C137" r:id="rId360" display="https://fbref.com/en/comps/8/2017-2018/schedule/2017-2018-Champions-League-Scores-and-Fixtures" xr:uid="{FD0F9939-280E-4ED6-A8E6-AA9BCE01FD7A}"/>
    <hyperlink ref="D137" r:id="rId361" display="https://fbref.com/en/comps/8/2017-2018/schedule/2017-2018-Champions-League-Scores-and-Fixtures" xr:uid="{720D313C-6CB8-4829-8D86-6A25F8360570}"/>
    <hyperlink ref="J137" r:id="rId362" display="https://fbref.com/en/squads/2fdb4aef/2017-2018/Olympiacos-Stats" xr:uid="{F24F7BB7-9881-4D33-A484-2424DAB83895}"/>
    <hyperlink ref="M137" r:id="rId363" display="https://fbref.com/en/players/d70ce98e/Lionel-Messi" xr:uid="{209E3F64-D5BB-4CB1-B07F-DB6AD058AF34}"/>
    <hyperlink ref="A138" r:id="rId364" display="https://fbref.com/en/matches/c69d4478/Barcelona-Sevilla-November-4-2017-La-Liga" xr:uid="{7D666A74-1B7E-44CE-A5A7-BD0702DC9A71}"/>
    <hyperlink ref="C138" r:id="rId365" display="https://fbref.com/en/comps/12/2017-2018/schedule/2017-2018-La-Liga-Scores-and-Fixtures" xr:uid="{AD85DC77-4B8A-4A93-959D-0575302B8A66}"/>
    <hyperlink ref="D138" r:id="rId366" display="https://fbref.com/en/comps/12/2017-2018/schedule/2017-2018-La-Liga-Scores-and-Fixtures" xr:uid="{7151C27F-E9E3-4EC3-8BDE-61FF5E7F035A}"/>
    <hyperlink ref="J138" r:id="rId367" display="https://fbref.com/en/squads/ad2be733/2017-2018/Sevilla-Stats" xr:uid="{FF87FA59-E683-4182-8704-FB4AD2D33943}"/>
    <hyperlink ref="M138" r:id="rId368" display="https://fbref.com/en/players/cfd65a29/Andres-Iniesta" xr:uid="{A389BA5A-1638-4CA8-B342-C8359F479A3F}"/>
    <hyperlink ref="A139" r:id="rId369" display="https://fbref.com/en/matches/ce38f328/Leganes-Barcelona-November-18-2017-La-Liga" xr:uid="{868C0296-8DB0-42A7-8392-C16B3A6E75B6}"/>
    <hyperlink ref="C139" r:id="rId370" display="https://fbref.com/en/comps/12/2017-2018/schedule/2017-2018-La-Liga-Scores-and-Fixtures" xr:uid="{AEC4E273-7E9C-4F50-AC3B-264D192191EA}"/>
    <hyperlink ref="D139" r:id="rId371" display="https://fbref.com/en/comps/12/2017-2018/schedule/2017-2018-La-Liga-Scores-and-Fixtures" xr:uid="{61A25D35-AAB8-44D2-BE15-C5927E75710D}"/>
    <hyperlink ref="J139" r:id="rId372" display="https://fbref.com/en/squads/7c6f2c78/2017-2018/Leganes-Stats" xr:uid="{581740EA-4B81-4DE3-99E6-ADC929A3D90B}"/>
    <hyperlink ref="M139" r:id="rId373" display="https://fbref.com/en/players/cfd65a29/Andres-Iniesta" xr:uid="{38D484F0-F206-4669-85C2-21AB13EFFD52}"/>
    <hyperlink ref="A140" r:id="rId374" display="https://fbref.com/en/matches/01d41d2e/Juventus-Barcelona-November-22-2017-Champions-League" xr:uid="{32B21127-DC94-4F5C-BA56-AC741F3239AB}"/>
    <hyperlink ref="C140" r:id="rId375" display="https://fbref.com/en/comps/8/2017-2018/schedule/2017-2018-Champions-League-Scores-and-Fixtures" xr:uid="{401EF7CE-20AD-48F5-BE47-64076FF6862B}"/>
    <hyperlink ref="D140" r:id="rId376" display="https://fbref.com/en/comps/8/2017-2018/schedule/2017-2018-Champions-League-Scores-and-Fixtures" xr:uid="{801214B9-CEF8-41A6-A0D1-23B7400303FB}"/>
    <hyperlink ref="J140" r:id="rId377" display="https://fbref.com/en/squads/e0652b02/2017-2018/Juventus-Stats" xr:uid="{2FD3A28E-01B7-4043-8589-D92357718CBF}"/>
    <hyperlink ref="M140" r:id="rId378" display="https://fbref.com/en/players/cfd65a29/Andres-Iniesta" xr:uid="{D1766557-B2B9-4D59-876C-3765BDC22D7B}"/>
    <hyperlink ref="A141" r:id="rId379" display="https://fbref.com/en/matches/d70a0109/Valencia-Barcelona-November-26-2017-La-Liga" xr:uid="{D5304C18-B66D-4476-8172-9C5A2A7E680E}"/>
    <hyperlink ref="C141" r:id="rId380" display="https://fbref.com/en/comps/12/2017-2018/schedule/2017-2018-La-Liga-Scores-and-Fixtures" xr:uid="{5349FC9F-351E-45AE-97A0-6F704456E660}"/>
    <hyperlink ref="D141" r:id="rId381" display="https://fbref.com/en/comps/12/2017-2018/schedule/2017-2018-La-Liga-Scores-and-Fixtures" xr:uid="{A9AEBB04-05E0-4A07-B2F1-D30FC1D3B665}"/>
    <hyperlink ref="J141" r:id="rId382" display="https://fbref.com/en/squads/dcc91a7b/2017-2018/Valencia-Stats" xr:uid="{DC951DD6-D375-40CF-8A4E-EE2208B07C77}"/>
    <hyperlink ref="M141" r:id="rId383" display="https://fbref.com/en/players/cfd65a29/Andres-Iniesta" xr:uid="{924CB6E4-1EE7-4CBD-8942-23F67A2E74FD}"/>
    <hyperlink ref="A142" r:id="rId384" display="https://fbref.com/en/matches/aea47773/Barcelona-Real-Murcia-November-29-2017-Copa-del-Rey" xr:uid="{29E673DA-0236-4DE7-9C91-BCFEA444A218}"/>
    <hyperlink ref="C142" r:id="rId385" display="https://fbref.com/en/comps/569/2017-2018/schedule/2017-2018-Copa-del-Rey-Scores-and-Fixtures" xr:uid="{70667499-9D8E-49CE-B5C9-74F1CBEF1E27}"/>
    <hyperlink ref="D142" r:id="rId386" display="https://fbref.com/en/comps/569/2017-2018/schedule/2017-2018-Copa-del-Rey-Scores-and-Fixtures" xr:uid="{9C9FA268-0F4F-4A86-A057-A9EDFE8376B8}"/>
    <hyperlink ref="J142" r:id="rId387" display="https://fbref.com/en/squads/ab0dc306/2017-2018/Real-Murcia-Stats" xr:uid="{F724DD98-3CEC-42FB-B388-C645164C2AC9}"/>
    <hyperlink ref="A143" r:id="rId388" display="https://fbref.com/en/matches/3985911a/Barcelona-Celta-Vigo-December-2-2017-La-Liga" xr:uid="{A20F8317-4B5A-4844-8CD0-CF2E06F3758A}"/>
    <hyperlink ref="C143" r:id="rId389" display="https://fbref.com/en/comps/12/2017-2018/schedule/2017-2018-La-Liga-Scores-and-Fixtures" xr:uid="{FB187910-ADA4-4C59-B1EB-AF3BDD81FA00}"/>
    <hyperlink ref="D143" r:id="rId390" display="https://fbref.com/en/comps/12/2017-2018/schedule/2017-2018-La-Liga-Scores-and-Fixtures" xr:uid="{8DF5D01E-E49E-4147-9913-C9C754FAF87D}"/>
    <hyperlink ref="J143" r:id="rId391" display="https://fbref.com/en/squads/f25da7fb/2017-2018/Celta-Vigo-Stats" xr:uid="{3AE51BD0-18D9-448E-B5DA-A2496FCADD9C}"/>
    <hyperlink ref="M143" r:id="rId392" display="https://fbref.com/en/players/cfd65a29/Andres-Iniesta" xr:uid="{70BE3592-9E7B-48ED-B6DC-D501FA8938E0}"/>
    <hyperlink ref="A144" r:id="rId393" display="https://fbref.com/en/matches/17adc8d4/Barcelona-Sporting-CP-December-5-2017-Champions-League" xr:uid="{9EBA9E7E-8545-4A2A-88AA-A7BC8683A213}"/>
    <hyperlink ref="C144" r:id="rId394" display="https://fbref.com/en/comps/8/2017-2018/schedule/2017-2018-Champions-League-Scores-and-Fixtures" xr:uid="{BDC72F20-F3B1-4AEA-B3DE-B1DB680BECA7}"/>
    <hyperlink ref="D144" r:id="rId395" display="https://fbref.com/en/comps/8/2017-2018/schedule/2017-2018-Champions-League-Scores-and-Fixtures" xr:uid="{F8BDF15E-32BF-41C8-AF79-ED365FB819A7}"/>
    <hyperlink ref="J144" r:id="rId396" display="https://fbref.com/en/squads/13dc44fd/2017-2018/Sporting-CP-Stats" xr:uid="{F7A34BE7-272A-4A3E-A32C-E0939EDA5987}"/>
    <hyperlink ref="M144" r:id="rId397" display="https://fbref.com/en/players/adfc9123/Gerard-Pique" xr:uid="{6212200A-9117-43DF-ADE5-CCCE50062DA0}"/>
    <hyperlink ref="A145" r:id="rId398" display="https://fbref.com/en/matches/3e2d9b2f/Villarreal-Barcelona-December-10-2017-La-Liga" xr:uid="{BC437DE9-3C9F-4986-8F5C-FDB035B05394}"/>
    <hyperlink ref="C145" r:id="rId399" display="https://fbref.com/en/comps/12/2017-2018/schedule/2017-2018-La-Liga-Scores-and-Fixtures" xr:uid="{C661EBE3-69A9-46C4-9DDB-6D6F9A36D5DA}"/>
    <hyperlink ref="D145" r:id="rId400" display="https://fbref.com/en/comps/12/2017-2018/schedule/2017-2018-La-Liga-Scores-and-Fixtures" xr:uid="{7F185ECE-871C-47B3-B651-2A128E598F42}"/>
    <hyperlink ref="J145" r:id="rId401" display="https://fbref.com/en/squads/2a8183b3/2017-2018/Villarreal-Stats" xr:uid="{987A2E2A-AD39-4309-B6A7-D0F063BD54A9}"/>
    <hyperlink ref="M145" r:id="rId402" display="https://fbref.com/en/players/d70ce98e/Lionel-Messi" xr:uid="{1106BD34-C62A-4F92-B9F2-92F4DF57BA1F}"/>
    <hyperlink ref="A146" r:id="rId403" display="https://fbref.com/en/matches/081b6061/Barcelona-Deportivo-La-Coruna-December-17-2017-La-Liga" xr:uid="{674EBD7F-06DE-49A7-8549-F8F4D6198406}"/>
    <hyperlink ref="C146" r:id="rId404" display="https://fbref.com/en/comps/12/2017-2018/schedule/2017-2018-La-Liga-Scores-and-Fixtures" xr:uid="{29281FA6-E7D9-4B50-AAC7-43443EBA9405}"/>
    <hyperlink ref="D146" r:id="rId405" display="https://fbref.com/en/comps/12/2017-2018/schedule/2017-2018-La-Liga-Scores-and-Fixtures" xr:uid="{61B807D2-A4B4-4ECF-AE72-FCEA41AAB906}"/>
    <hyperlink ref="J146" r:id="rId406" display="https://fbref.com/en/squads/2a60ed82/2017-2018/Deportivo-La-Coruna-Stats" xr:uid="{2DC31E76-AB40-4215-8EFD-D2B34C4938E5}"/>
    <hyperlink ref="M146" r:id="rId407" display="https://fbref.com/en/players/cfd65a29/Andres-Iniesta" xr:uid="{306498CB-E6BD-4976-AC9E-60976AB36B55}"/>
    <hyperlink ref="A147" r:id="rId408" display="https://fbref.com/en/matches/8149570c/El-Clasico-Real-Madrid-Barcelona-December-23-2017-La-Liga" xr:uid="{8F3AD9BE-B65E-43B5-A04A-3FCA01676F00}"/>
    <hyperlink ref="C147" r:id="rId409" display="https://fbref.com/en/comps/12/2017-2018/schedule/2017-2018-La-Liga-Scores-and-Fixtures" xr:uid="{98B18343-7A7A-4BEE-ADC0-089FD40CF71A}"/>
    <hyperlink ref="D147" r:id="rId410" display="https://fbref.com/en/comps/12/2017-2018/schedule/2017-2018-La-Liga-Scores-and-Fixtures" xr:uid="{A0FB4B87-CDA2-42A6-8D00-DC848CBA932F}"/>
    <hyperlink ref="J147" r:id="rId411" display="https://fbref.com/en/squads/53a2f082/2017-2018/Real-Madrid-Stats" xr:uid="{308584AA-3E84-4228-8A08-12308C252454}"/>
    <hyperlink ref="M147" r:id="rId412" display="https://fbref.com/en/players/cfd65a29/Andres-Iniesta" xr:uid="{F964DC00-19CF-4023-812A-55A113AEA320}"/>
    <hyperlink ref="A148" r:id="rId413" display="https://fbref.com/en/matches/f1df80ea/Celta-Vigo-Barcelona-January-4-2018-Copa-del-Rey" xr:uid="{DEC78E19-0288-4B55-9046-F88461D470BF}"/>
    <hyperlink ref="C148" r:id="rId414" display="https://fbref.com/en/comps/569/2017-2018/schedule/2017-2018-Copa-del-Rey-Scores-and-Fixtures" xr:uid="{6BE22906-7273-47CF-B645-90B5C05B54E0}"/>
    <hyperlink ref="D148" r:id="rId415" display="https://fbref.com/en/comps/569/2017-2018/schedule/2017-2018-Copa-del-Rey-Scores-and-Fixtures" xr:uid="{7276D0D8-9E8D-4AAA-8232-C3D0DCCACF42}"/>
    <hyperlink ref="J148" r:id="rId416" display="https://fbref.com/en/squads/f25da7fb/2017-2018/Celta-Vigo-Stats" xr:uid="{959F1C02-225B-473B-8010-1DC5FEC07936}"/>
    <hyperlink ref="A149" r:id="rId417" display="https://fbref.com/en/matches/c55a6760/Barcelona-Levante-January-7-2018-La-Liga" xr:uid="{F3AC9A2E-60EA-4A75-BD65-5EB49D6661A7}"/>
    <hyperlink ref="C149" r:id="rId418" display="https://fbref.com/en/comps/12/2017-2018/schedule/2017-2018-La-Liga-Scores-and-Fixtures" xr:uid="{28829BDF-FC51-43EC-8664-3728B6DD0D30}"/>
    <hyperlink ref="D149" r:id="rId419" display="https://fbref.com/en/comps/12/2017-2018/schedule/2017-2018-La-Liga-Scores-and-Fixtures" xr:uid="{002DE32D-9A91-44CB-BB49-CA466816EC8E}"/>
    <hyperlink ref="J149" r:id="rId420" display="https://fbref.com/en/squads/9800b6a1/2017-2018/Levante-Stats" xr:uid="{4AC96CBA-CA20-46EB-AA91-D18907E00B33}"/>
    <hyperlink ref="M149" r:id="rId421" display="https://fbref.com/en/players/cfd65a29/Andres-Iniesta" xr:uid="{F0A37F0A-0383-46A2-B002-C1AF2BF94F9F}"/>
    <hyperlink ref="A150" r:id="rId422" display="https://fbref.com/en/matches/c206905e/Barcelona-Celta-Vigo-January-11-2018-Copa-del-Rey" xr:uid="{4EFAAECD-0ED0-4AA8-BEEE-8EA475EED808}"/>
    <hyperlink ref="C150" r:id="rId423" display="https://fbref.com/en/comps/569/2017-2018/schedule/2017-2018-Copa-del-Rey-Scores-and-Fixtures" xr:uid="{38D89360-DF5C-478F-BA5C-910856DD6F1E}"/>
    <hyperlink ref="D150" r:id="rId424" display="https://fbref.com/en/comps/569/2017-2018/schedule/2017-2018-Copa-del-Rey-Scores-and-Fixtures" xr:uid="{C55613BA-AAC7-45FE-8891-1371D0CA4FF0}"/>
    <hyperlink ref="J150" r:id="rId425" display="https://fbref.com/en/squads/f25da7fb/2017-2018/Celta-Vigo-Stats" xr:uid="{422727CB-A173-4831-8286-77BC49704FEF}"/>
    <hyperlink ref="A151" r:id="rId426" display="https://fbref.com/en/matches/df31b840/Real-Sociedad-Barcelona-January-14-2018-La-Liga" xr:uid="{330A3D81-FA94-4D98-B727-5F5788DB377F}"/>
    <hyperlink ref="C151" r:id="rId427" display="https://fbref.com/en/comps/12/2017-2018/schedule/2017-2018-La-Liga-Scores-and-Fixtures" xr:uid="{3D983CAC-D894-4282-86D2-216FCC113F24}"/>
    <hyperlink ref="D151" r:id="rId428" display="https://fbref.com/en/comps/12/2017-2018/schedule/2017-2018-La-Liga-Scores-and-Fixtures" xr:uid="{B9E4541B-2E67-45C9-8D63-E20466435FC0}"/>
    <hyperlink ref="J151" r:id="rId429" display="https://fbref.com/en/squads/e31d1cd9/2017-2018/Real-Sociedad-Stats" xr:uid="{DEDB478A-8677-451D-A1B8-F125D4690877}"/>
    <hyperlink ref="M151" r:id="rId430" display="https://fbref.com/en/players/d70ce98e/Lionel-Messi" xr:uid="{C9D7B8B9-BD9D-4D0F-A099-EC7DE2C6CE7C}"/>
    <hyperlink ref="A152" r:id="rId431" display="https://fbref.com/en/matches/aab587fb/Espanyol-Barcelona-January-17-2018-Copa-del-Rey" xr:uid="{401BA173-AB7F-4E0E-A721-0C3DFB76FD81}"/>
    <hyperlink ref="C152" r:id="rId432" display="https://fbref.com/en/comps/569/2017-2018/schedule/2017-2018-Copa-del-Rey-Scores-and-Fixtures" xr:uid="{B7BC9DAC-EFA1-48E1-806A-85A6AC95A65A}"/>
    <hyperlink ref="D152" r:id="rId433" display="https://fbref.com/en/comps/569/2017-2018/schedule/2017-2018-Copa-del-Rey-Scores-and-Fixtures" xr:uid="{3640D81E-7461-4503-A86C-B6019F8E0E07}"/>
    <hyperlink ref="J152" r:id="rId434" display="https://fbref.com/en/squads/a8661628/2017-2018/Espanyol-Stats" xr:uid="{AE1E7321-AF1C-46C6-9B48-C730D7B33D54}"/>
    <hyperlink ref="A153" r:id="rId435" display="https://fbref.com/en/matches/ab35eb71/Real-Betis-Barcelona-January-21-2018-La-Liga" xr:uid="{5EC49E2B-39D6-4032-8203-3F4216E21767}"/>
    <hyperlink ref="C153" r:id="rId436" display="https://fbref.com/en/comps/12/2017-2018/schedule/2017-2018-La-Liga-Scores-and-Fixtures" xr:uid="{DF2DEAF3-6DA4-4E2A-B573-B4E72AD28AA8}"/>
    <hyperlink ref="D153" r:id="rId437" display="https://fbref.com/en/comps/12/2017-2018/schedule/2017-2018-La-Liga-Scores-and-Fixtures" xr:uid="{238FEEA0-358E-402F-BE10-C3C5C1F302F5}"/>
    <hyperlink ref="J153" r:id="rId438" display="https://fbref.com/en/squads/fc536746/2017-2018/Real-Betis-Stats" xr:uid="{73368D34-3711-49E3-84A9-1B3EDDCB3AAB}"/>
    <hyperlink ref="M153" r:id="rId439" display="https://fbref.com/en/players/d70ce98e/Lionel-Messi" xr:uid="{7840C4F8-425E-46F3-BDBE-75D19BCC8374}"/>
    <hyperlink ref="A154" r:id="rId440" display="https://fbref.com/en/matches/4f3546c3/Barcelona-Espanyol-January-25-2018-Copa-del-Rey" xr:uid="{80CD5E6E-348F-4F9A-9A27-550870070745}"/>
    <hyperlink ref="C154" r:id="rId441" display="https://fbref.com/en/comps/569/2017-2018/schedule/2017-2018-Copa-del-Rey-Scores-and-Fixtures" xr:uid="{F611DA94-829B-449C-B7F5-A0323330440F}"/>
    <hyperlink ref="D154" r:id="rId442" display="https://fbref.com/en/comps/569/2017-2018/schedule/2017-2018-Copa-del-Rey-Scores-and-Fixtures" xr:uid="{4C1EF397-B27B-404F-911B-E7A6FA8A008E}"/>
    <hyperlink ref="J154" r:id="rId443" display="https://fbref.com/en/squads/a8661628/2017-2018/Espanyol-Stats" xr:uid="{92B77F5D-C179-4621-AB54-3E661E5B494B}"/>
    <hyperlink ref="A155" r:id="rId444" display="https://fbref.com/en/matches/8e1c406c/Barcelona-Alaves-January-28-2018-La-Liga" xr:uid="{A667F29F-80D8-48B4-B830-DD51ACA11A41}"/>
    <hyperlink ref="C155" r:id="rId445" display="https://fbref.com/en/comps/12/2017-2018/schedule/2017-2018-La-Liga-Scores-and-Fixtures" xr:uid="{3D6A2306-9B06-4085-A5C0-23BC77C4A1EC}"/>
    <hyperlink ref="D155" r:id="rId446" display="https://fbref.com/en/comps/12/2017-2018/schedule/2017-2018-La-Liga-Scores-and-Fixtures" xr:uid="{BD5324FF-FE06-46B4-813E-1B43E35F0CF4}"/>
    <hyperlink ref="J155" r:id="rId447" display="https://fbref.com/en/squads/8d6fd021/2017-2018/Alaves-Stats" xr:uid="{2190F0FA-654B-48AE-85D9-82617D4F2D27}"/>
    <hyperlink ref="M155" r:id="rId448" display="https://fbref.com/en/players/cfd65a29/Andres-Iniesta" xr:uid="{E89BF87E-E356-429A-B1B6-B9DA3540D342}"/>
    <hyperlink ref="A156" r:id="rId449" display="https://fbref.com/en/matches/a7d798a6/Barcelona-Valencia-February-1-2018-Copa-del-Rey" xr:uid="{8F24C2E3-F3DF-4C63-9702-D5028E6BCDA6}"/>
    <hyperlink ref="C156" r:id="rId450" display="https://fbref.com/en/comps/569/2017-2018/schedule/2017-2018-Copa-del-Rey-Scores-and-Fixtures" xr:uid="{36BDB5B0-13D6-4F5E-9910-8834405C34A1}"/>
    <hyperlink ref="D156" r:id="rId451" display="https://fbref.com/en/comps/569/2017-2018/schedule/2017-2018-Copa-del-Rey-Scores-and-Fixtures" xr:uid="{54E481DA-A97A-4F2E-A0C9-6438369A75C4}"/>
    <hyperlink ref="J156" r:id="rId452" display="https://fbref.com/en/squads/dcc91a7b/2017-2018/Valencia-Stats" xr:uid="{BC6550EE-0D3A-4EAC-A6B7-F880075B963F}"/>
    <hyperlink ref="A157" r:id="rId453" display="https://fbref.com/en/matches/79bbc767/Espanyol-Barcelona-February-4-2018-La-Liga" xr:uid="{C9D5C4B5-3F39-4A02-8E34-94D9714C6A95}"/>
    <hyperlink ref="C157" r:id="rId454" display="https://fbref.com/en/comps/12/2017-2018/schedule/2017-2018-La-Liga-Scores-and-Fixtures" xr:uid="{76BE39A2-7807-4E31-B62B-07C33647288B}"/>
    <hyperlink ref="D157" r:id="rId455" display="https://fbref.com/en/comps/12/2017-2018/schedule/2017-2018-La-Liga-Scores-and-Fixtures" xr:uid="{1697715D-62FA-4D43-979F-BCE960630217}"/>
    <hyperlink ref="J157" r:id="rId456" display="https://fbref.com/en/squads/a8661628/2017-2018/Espanyol-Stats" xr:uid="{BA8CEF1B-C619-4AC3-8CF2-B0FD0BDEB037}"/>
    <hyperlink ref="M157" r:id="rId457" display="https://fbref.com/en/players/cfd65a29/Andres-Iniesta" xr:uid="{5B1A6A4A-26C7-4B31-8B98-970E000027C4}"/>
    <hyperlink ref="A158" r:id="rId458" display="https://fbref.com/en/matches/d5e89762/Valencia-Barcelona-February-8-2018-Copa-del-Rey" xr:uid="{DADF35CB-EBD0-40B4-B2E4-3B59EC8E0578}"/>
    <hyperlink ref="C158" r:id="rId459" display="https://fbref.com/en/comps/569/2017-2018/schedule/2017-2018-Copa-del-Rey-Scores-and-Fixtures" xr:uid="{CFD85247-7B70-4C9C-BE6D-653317DEA961}"/>
    <hyperlink ref="D158" r:id="rId460" display="https://fbref.com/en/comps/569/2017-2018/schedule/2017-2018-Copa-del-Rey-Scores-and-Fixtures" xr:uid="{D4D5F2E4-EB84-4D14-B3F9-64A7FEA51EDF}"/>
    <hyperlink ref="J158" r:id="rId461" display="https://fbref.com/en/squads/dcc91a7b/2017-2018/Valencia-Stats" xr:uid="{DB15BE0B-1C64-4506-8D53-080641552093}"/>
    <hyperlink ref="A159" r:id="rId462" display="https://fbref.com/en/matches/22bd07eb/Barcelona-Getafe-February-11-2018-La-Liga" xr:uid="{FA837193-B8C2-42CA-80C8-FCD56EBF0CAB}"/>
    <hyperlink ref="C159" r:id="rId463" display="https://fbref.com/en/comps/12/2017-2018/schedule/2017-2018-La-Liga-Scores-and-Fixtures" xr:uid="{AB53E83C-04C6-490F-8653-9A4A21770781}"/>
    <hyperlink ref="D159" r:id="rId464" display="https://fbref.com/en/comps/12/2017-2018/schedule/2017-2018-La-Liga-Scores-and-Fixtures" xr:uid="{D7B67183-3734-4C1A-AB9C-0438C304A67A}"/>
    <hyperlink ref="J159" r:id="rId465" display="https://fbref.com/en/squads/7848bd64/2017-2018/Getafe-Stats" xr:uid="{C3762022-FB4C-40B1-AAC2-B12E967469A8}"/>
    <hyperlink ref="M159" r:id="rId466" display="https://fbref.com/en/players/d70ce98e/Lionel-Messi" xr:uid="{67C02717-105F-44C4-A95F-C980908CF6DA}"/>
    <hyperlink ref="A160" r:id="rId467" display="https://fbref.com/en/matches/32a852b1/Eibar-Barcelona-February-17-2018-La-Liga" xr:uid="{C9A1D2F3-2212-420D-8554-08FDB8B1725E}"/>
    <hyperlink ref="C160" r:id="rId468" display="https://fbref.com/en/comps/12/2017-2018/schedule/2017-2018-La-Liga-Scores-and-Fixtures" xr:uid="{CE3DEF19-F2AE-4BA7-9569-EB5B1B4F4346}"/>
    <hyperlink ref="D160" r:id="rId469" display="https://fbref.com/en/comps/12/2017-2018/schedule/2017-2018-La-Liga-Scores-and-Fixtures" xr:uid="{DD4CE397-2302-4ADF-ABAE-D634C9C9A8A9}"/>
    <hyperlink ref="J160" r:id="rId470" display="https://fbref.com/en/squads/bea5c710/2017-2018/Eibar-Stats" xr:uid="{95B09178-FABB-4B1A-8654-6C3538FFEB6C}"/>
    <hyperlink ref="M160" r:id="rId471" display="https://fbref.com/en/players/cfd65a29/Andres-Iniesta" xr:uid="{00E5CFEB-7197-4524-A2E9-5F0E6F18888D}"/>
    <hyperlink ref="A161" r:id="rId472" display="https://fbref.com/en/matches/e29357ad/Chelsea-Barcelona-February-20-2018-Champions-League" xr:uid="{6800D10A-3CA1-426F-8599-66581FB2DED5}"/>
    <hyperlink ref="C161" r:id="rId473" display="https://fbref.com/en/comps/8/2017-2018/schedule/2017-2018-Champions-League-Scores-and-Fixtures" xr:uid="{39786FA3-A0C0-42E7-8E67-ACDC77B32ADE}"/>
    <hyperlink ref="D161" r:id="rId474" display="https://fbref.com/en/comps/8/2017-2018/schedule/2017-2018-Champions-League-Scores-and-Fixtures" xr:uid="{80C9668C-811D-4F27-9631-8B46D53A1A1B}"/>
    <hyperlink ref="J161" r:id="rId475" display="https://fbref.com/en/squads/cff3d9bb/2017-2018/Chelsea-Stats" xr:uid="{019F1B08-BECA-48E1-889C-FA294C17F684}"/>
    <hyperlink ref="M161" r:id="rId476" display="https://fbref.com/en/players/cfd65a29/Andres-Iniesta" xr:uid="{3DF68778-F42D-4FC7-9A36-5A8E1CC98BC1}"/>
    <hyperlink ref="A162" r:id="rId477" display="https://fbref.com/en/matches/d65971f2/Barcelona-Girona-February-24-2018-La-Liga" xr:uid="{BE7891A4-B383-44F8-A7BC-F8C359548190}"/>
    <hyperlink ref="C162" r:id="rId478" display="https://fbref.com/en/comps/12/2017-2018/schedule/2017-2018-La-Liga-Scores-and-Fixtures" xr:uid="{9F690A77-E288-458E-891B-C917CF429C81}"/>
    <hyperlink ref="D162" r:id="rId479" display="https://fbref.com/en/comps/12/2017-2018/schedule/2017-2018-La-Liga-Scores-and-Fixtures" xr:uid="{940F2CD3-C930-44BD-B4C1-E27A1B7FA1BF}"/>
    <hyperlink ref="J162" r:id="rId480" display="https://fbref.com/en/squads/9024a00a/2017-2018/Girona-Stats" xr:uid="{37A7112B-7397-4397-9FA5-863E58998DCE}"/>
    <hyperlink ref="M162" r:id="rId481" display="https://fbref.com/en/players/d70ce98e/Lionel-Messi" xr:uid="{7B04620A-5442-466E-835D-56F9BCF8E3C6}"/>
    <hyperlink ref="A163" r:id="rId482" display="https://fbref.com/en/matches/22a21afb/Las-Palmas-Barcelona-March-1-2018-La-Liga" xr:uid="{6E8F17F9-BFA0-4588-83DD-F9A5ED403A4D}"/>
    <hyperlink ref="C163" r:id="rId483" display="https://fbref.com/en/comps/12/2017-2018/schedule/2017-2018-La-Liga-Scores-and-Fixtures" xr:uid="{01DC901E-AE0E-40D6-A64C-02B51328BA6B}"/>
    <hyperlink ref="D163" r:id="rId484" display="https://fbref.com/en/comps/12/2017-2018/schedule/2017-2018-La-Liga-Scores-and-Fixtures" xr:uid="{BC142628-0DA4-45D8-8A38-EB13490012BC}"/>
    <hyperlink ref="J163" r:id="rId485" display="https://fbref.com/en/squads/0049d422/2017-2018/Las-Palmas-Stats" xr:uid="{CB3984A1-93F1-4F39-A178-06DA19D985FE}"/>
    <hyperlink ref="M163" r:id="rId486" display="https://fbref.com/en/players/cfd65a29/Andres-Iniesta" xr:uid="{24ADD547-132B-4ACC-99F3-F9CA1865A96D}"/>
    <hyperlink ref="A164" r:id="rId487" display="https://fbref.com/en/matches/dde69bde/Barcelona-Atletico-Madrid-March-4-2018-La-Liga" xr:uid="{6B49336E-BC4D-401A-B180-E18E13CE2AE3}"/>
    <hyperlink ref="C164" r:id="rId488" display="https://fbref.com/en/comps/12/2017-2018/schedule/2017-2018-La-Liga-Scores-and-Fixtures" xr:uid="{AF63ADC1-AA49-4C82-B663-C0F61083BC44}"/>
    <hyperlink ref="D164" r:id="rId489" display="https://fbref.com/en/comps/12/2017-2018/schedule/2017-2018-La-Liga-Scores-and-Fixtures" xr:uid="{6EB692EB-B9BD-4411-B28B-86DAB88A667B}"/>
    <hyperlink ref="J164" r:id="rId490" display="https://fbref.com/en/squads/db3b9613/2017-2018/Atletico-Madrid-Stats" xr:uid="{08FAD18E-89FD-4409-8328-77383223A77D}"/>
    <hyperlink ref="M164" r:id="rId491" display="https://fbref.com/en/players/cfd65a29/Andres-Iniesta" xr:uid="{B127DB87-394C-40CC-95E2-0E6FE1CB367F}"/>
    <hyperlink ref="A165" r:id="rId492" display="https://fbref.com/en/matches/2dc40d4f/Malaga-Barcelona-March-10-2018-La-Liga" xr:uid="{821EC6DE-5182-4762-AA98-31806BD82846}"/>
    <hyperlink ref="C165" r:id="rId493" display="https://fbref.com/en/comps/12/2017-2018/schedule/2017-2018-La-Liga-Scores-and-Fixtures" xr:uid="{A793FCB5-8A57-4DB5-8FAF-E8EE97856CA9}"/>
    <hyperlink ref="D165" r:id="rId494" display="https://fbref.com/en/comps/12/2017-2018/schedule/2017-2018-La-Liga-Scores-and-Fixtures" xr:uid="{0930A02B-A31F-42EE-9CBF-EDEED7A1C8C2}"/>
    <hyperlink ref="J165" r:id="rId495" display="https://fbref.com/en/squads/1c896955/2017-2018/Malaga-Stats" xr:uid="{7FACE800-E4C4-42B5-AA24-07B07B4418A6}"/>
    <hyperlink ref="M165" r:id="rId496" display="https://fbref.com/en/players/5ab0ea87/Sergio-Busquets" xr:uid="{A94353F0-1BF3-44F5-B4D3-7D1BAE26B5D7}"/>
    <hyperlink ref="A166" r:id="rId497" display="https://fbref.com/en/matches/37029ff4/Barcelona-Chelsea-March-14-2018-Champions-League" xr:uid="{2D16CD8C-06BB-4AD7-A87E-8B2E4FD518C3}"/>
    <hyperlink ref="C166" r:id="rId498" display="https://fbref.com/en/comps/8/2017-2018/schedule/2017-2018-Champions-League-Scores-and-Fixtures" xr:uid="{9A6B635E-EEA4-42EA-8308-677F712911F9}"/>
    <hyperlink ref="D166" r:id="rId499" display="https://fbref.com/en/comps/8/2017-2018/schedule/2017-2018-Champions-League-Scores-and-Fixtures" xr:uid="{406133DC-0D49-45E5-99A1-2E516EEF5178}"/>
    <hyperlink ref="J166" r:id="rId500" display="https://fbref.com/en/squads/cff3d9bb/2017-2018/Chelsea-Stats" xr:uid="{AAF3C37F-B8C9-4FE3-B605-078DED27F423}"/>
    <hyperlink ref="M166" r:id="rId501" display="https://fbref.com/en/players/cfd65a29/Andres-Iniesta" xr:uid="{F95614FB-3A46-4D2E-A80F-20B497C3307E}"/>
    <hyperlink ref="A167" r:id="rId502" display="https://fbref.com/en/matches/e9de296f/Barcelona-Athletic-Club-March-18-2018-La-Liga" xr:uid="{0328E3DB-B354-47E9-B7CA-CB64370D4CD6}"/>
    <hyperlink ref="C167" r:id="rId503" display="https://fbref.com/en/comps/12/2017-2018/schedule/2017-2018-La-Liga-Scores-and-Fixtures" xr:uid="{E8187DD0-9FAF-459A-924F-38A000AFC59E}"/>
    <hyperlink ref="D167" r:id="rId504" display="https://fbref.com/en/comps/12/2017-2018/schedule/2017-2018-La-Liga-Scores-and-Fixtures" xr:uid="{8CF7C136-A6C9-44BA-AEAF-1DC6413436E4}"/>
    <hyperlink ref="J167" r:id="rId505" display="https://fbref.com/en/squads/2b390eca/2017-2018/Athletic-Club-Stats" xr:uid="{00102934-D830-4482-89A6-EE7EA7C96B7C}"/>
    <hyperlink ref="M167" r:id="rId506" display="https://fbref.com/en/players/d70ce98e/Lionel-Messi" xr:uid="{E5778D25-D8F1-44D6-899F-33C76C3DC1C0}"/>
    <hyperlink ref="A168" r:id="rId507" display="https://fbref.com/en/matches/8b72278e/Sevilla-Barcelona-March-31-2018-La-Liga" xr:uid="{1F06510C-315F-49C2-97AB-082C7BD9CB4B}"/>
    <hyperlink ref="C168" r:id="rId508" display="https://fbref.com/en/comps/12/2017-2018/schedule/2017-2018-La-Liga-Scores-and-Fixtures" xr:uid="{6BA8D62E-5727-43F1-8677-A344AE3D974C}"/>
    <hyperlink ref="D168" r:id="rId509" display="https://fbref.com/en/comps/12/2017-2018/schedule/2017-2018-La-Liga-Scores-and-Fixtures" xr:uid="{B573FDBA-5908-455C-AE88-9752618EB6AB}"/>
    <hyperlink ref="J168" r:id="rId510" display="https://fbref.com/en/squads/ad2be733/2017-2018/Sevilla-Stats" xr:uid="{3BB865A4-11EF-4222-A8F0-A0AD6A2D41F0}"/>
    <hyperlink ref="M168" r:id="rId511" display="https://fbref.com/en/players/cfd65a29/Andres-Iniesta" xr:uid="{1AB97A1B-90EF-4962-849C-84079057DE3C}"/>
    <hyperlink ref="A169" r:id="rId512" display="https://fbref.com/en/matches/ed570f1a/Barcelona-Roma-April-4-2018-Champions-League" xr:uid="{BAFF0937-AC46-44FE-ACF1-757599C7069B}"/>
    <hyperlink ref="C169" r:id="rId513" display="https://fbref.com/en/comps/8/2017-2018/schedule/2017-2018-Champions-League-Scores-and-Fixtures" xr:uid="{7EA5EFEF-01A8-4A79-97BA-A90FD70EF236}"/>
    <hyperlink ref="D169" r:id="rId514" display="https://fbref.com/en/comps/8/2017-2018/schedule/2017-2018-Champions-League-Scores-and-Fixtures" xr:uid="{8EC300DD-5717-43BC-888E-47C88DFF7999}"/>
    <hyperlink ref="J169" r:id="rId515" display="https://fbref.com/en/squads/cf74a709/2017-2018/Roma-Stats" xr:uid="{EECCDDCF-2AB6-4CBB-88F9-79F35514A745}"/>
    <hyperlink ref="M169" r:id="rId516" display="https://fbref.com/en/players/cfd65a29/Andres-Iniesta" xr:uid="{DF1E658E-2773-478A-B360-1E24D20FBF3A}"/>
    <hyperlink ref="A170" r:id="rId517" display="https://fbref.com/en/matches/819b75df/Barcelona-Leganes-April-7-2018-La-Liga" xr:uid="{D2F64C94-1EED-4B04-BEA3-74B86DE0D161}"/>
    <hyperlink ref="C170" r:id="rId518" display="https://fbref.com/en/comps/12/2017-2018/schedule/2017-2018-La-Liga-Scores-and-Fixtures" xr:uid="{5168ECC4-7ACF-47DA-892B-C8FBA6F47BDF}"/>
    <hyperlink ref="D170" r:id="rId519" display="https://fbref.com/en/comps/12/2017-2018/schedule/2017-2018-La-Liga-Scores-and-Fixtures" xr:uid="{26BA523C-9F1D-49E6-AE2B-1317875C32DD}"/>
    <hyperlink ref="J170" r:id="rId520" display="https://fbref.com/en/squads/7c6f2c78/2017-2018/Leganes-Stats" xr:uid="{CECE33E2-6EB1-4E8E-877D-393763FF87CF}"/>
    <hyperlink ref="M170" r:id="rId521" display="https://fbref.com/en/players/d70ce98e/Lionel-Messi" xr:uid="{AEBA598B-F101-4FDB-A073-161CB3E81D80}"/>
    <hyperlink ref="A171" r:id="rId522" display="https://fbref.com/en/matches/facc75fa/Roma-Barcelona-April-10-2018-Champions-League" xr:uid="{833A05DF-AA74-4221-A8CA-47F653BE5F09}"/>
    <hyperlink ref="C171" r:id="rId523" display="https://fbref.com/en/comps/8/2017-2018/schedule/2017-2018-Champions-League-Scores-and-Fixtures" xr:uid="{7908F40E-5A5A-4374-9531-41CF322A903D}"/>
    <hyperlink ref="D171" r:id="rId524" display="https://fbref.com/en/comps/8/2017-2018/schedule/2017-2018-Champions-League-Scores-and-Fixtures" xr:uid="{5B966F3A-0F82-4CEC-9435-2BF58DD9398A}"/>
    <hyperlink ref="J171" r:id="rId525" display="https://fbref.com/en/squads/cf74a709/2017-2018/Roma-Stats" xr:uid="{BDF93052-D325-4BF9-9E70-EB2777484714}"/>
    <hyperlink ref="M171" r:id="rId526" display="https://fbref.com/en/players/cfd65a29/Andres-Iniesta" xr:uid="{FE8F877D-326E-462D-A1A5-60B617C65365}"/>
    <hyperlink ref="A172" r:id="rId527" display="https://fbref.com/en/matches/958a070e/Barcelona-Valencia-April-14-2018-La-Liga" xr:uid="{E7209504-9B93-4445-8AF9-04F6A2B244AA}"/>
    <hyperlink ref="C172" r:id="rId528" display="https://fbref.com/en/comps/12/2017-2018/schedule/2017-2018-La-Liga-Scores-and-Fixtures" xr:uid="{FA9D1B46-DAA4-4613-A2B5-B5EA3E5239E7}"/>
    <hyperlink ref="D172" r:id="rId529" display="https://fbref.com/en/comps/12/2017-2018/schedule/2017-2018-La-Liga-Scores-and-Fixtures" xr:uid="{021C15A6-A16F-4EDE-A6C9-EC4CAB0B3EBC}"/>
    <hyperlink ref="J172" r:id="rId530" display="https://fbref.com/en/squads/dcc91a7b/2017-2018/Valencia-Stats" xr:uid="{5F69C50B-4B11-43D0-A3C7-094417B74E9C}"/>
    <hyperlink ref="M172" r:id="rId531" display="https://fbref.com/en/players/cfd65a29/Andres-Iniesta" xr:uid="{56DEEAC0-B0FB-4D19-B255-66E498B700A5}"/>
    <hyperlink ref="A173" r:id="rId532" display="https://fbref.com/en/matches/964d343b/Celta-Vigo-Barcelona-April-17-2018-La-Liga" xr:uid="{E8A9CCF9-A05C-4BCA-A404-15AED37B4BAA}"/>
    <hyperlink ref="C173" r:id="rId533" display="https://fbref.com/en/comps/12/2017-2018/schedule/2017-2018-La-Liga-Scores-and-Fixtures" xr:uid="{A7E5ACA4-BAAE-4081-BC9E-E7DC37B2A83C}"/>
    <hyperlink ref="D173" r:id="rId534" display="https://fbref.com/en/comps/12/2017-2018/schedule/2017-2018-La-Liga-Scores-and-Fixtures" xr:uid="{38BAA268-A18D-40B2-83D3-5D72AB9CDE9F}"/>
    <hyperlink ref="J173" r:id="rId535" display="https://fbref.com/en/squads/f25da7fb/2017-2018/Celta-Vigo-Stats" xr:uid="{EF8F68E4-8D1B-4C08-AF5D-ADE1F31107E3}"/>
    <hyperlink ref="M173" r:id="rId536" display="https://fbref.com/en/players/6f51e382/Marc-Andre-ter-Stegen" xr:uid="{88AF6C63-B937-4CA9-B981-7FD096174A09}"/>
    <hyperlink ref="A174" r:id="rId537" display="https://fbref.com/en/matches/b3626761/Sevilla-Barcelona-April-21-2018-Copa-del-Rey" xr:uid="{DD32520C-97C4-42AB-8371-C5690FCB02CB}"/>
    <hyperlink ref="C174" r:id="rId538" display="https://fbref.com/en/comps/569/2017-2018/schedule/2017-2018-Copa-del-Rey-Scores-and-Fixtures" xr:uid="{26ABFB47-BE63-486D-A333-6EBB03916CD1}"/>
    <hyperlink ref="D174" r:id="rId539" display="https://fbref.com/en/comps/569/2017-2018/schedule/2017-2018-Copa-del-Rey-Scores-and-Fixtures" xr:uid="{9E1B4A89-1B67-4BA5-81E9-568B602B269B}"/>
    <hyperlink ref="J174" r:id="rId540" display="https://fbref.com/en/squads/ad2be733/2017-2018/Sevilla-Stats" xr:uid="{3B2D051B-7CE7-487A-8013-0F4B2A9FC4B9}"/>
    <hyperlink ref="A175" r:id="rId541" display="https://fbref.com/en/matches/e6360fe0/Deportivo-La-Coruna-Barcelona-April-29-2018-La-Liga" xr:uid="{22D76D21-A198-484D-B54D-4227B618914E}"/>
    <hyperlink ref="C175" r:id="rId542" display="https://fbref.com/en/comps/12/2017-2018/schedule/2017-2018-La-Liga-Scores-and-Fixtures" xr:uid="{D4D33FE1-ED04-44D7-AB4C-E28C0312E70D}"/>
    <hyperlink ref="D175" r:id="rId543" display="https://fbref.com/en/comps/12/2017-2018/schedule/2017-2018-La-Liga-Scores-and-Fixtures" xr:uid="{4C2A5A12-19BC-4E10-87A3-8902655711C5}"/>
    <hyperlink ref="J175" r:id="rId544" display="https://fbref.com/en/squads/2a60ed82/2017-2018/Deportivo-La-Coruna-Stats" xr:uid="{83086A5F-CFA3-4792-82C1-DCF6C7575866}"/>
    <hyperlink ref="M175" r:id="rId545" display="https://fbref.com/en/players/d70ce98e/Lionel-Messi" xr:uid="{7C5258A6-B491-4B6F-8249-F1D31A583D74}"/>
    <hyperlink ref="A176" r:id="rId546" display="https://fbref.com/en/matches/d1d121c7/El-Clasico-Barcelona-Real-Madrid-May-6-2018-La-Liga" xr:uid="{B8A02884-C495-4042-879D-629B9F986430}"/>
    <hyperlink ref="C176" r:id="rId547" display="https://fbref.com/en/comps/12/2017-2018/schedule/2017-2018-La-Liga-Scores-and-Fixtures" xr:uid="{D9812984-5847-46C1-AA3C-B500415210FE}"/>
    <hyperlink ref="D176" r:id="rId548" display="https://fbref.com/en/comps/12/2017-2018/schedule/2017-2018-La-Liga-Scores-and-Fixtures" xr:uid="{9134B701-2D08-41EE-8CF4-FCE6F3440386}"/>
    <hyperlink ref="J176" r:id="rId549" display="https://fbref.com/en/squads/53a2f082/2017-2018/Real-Madrid-Stats" xr:uid="{D61C931C-9A19-4B61-9F28-EAF584425C01}"/>
    <hyperlink ref="M176" r:id="rId550" display="https://fbref.com/en/players/cfd65a29/Andres-Iniesta" xr:uid="{DDD0B0A5-1E33-4D74-A85D-166DC355232F}"/>
    <hyperlink ref="A177" r:id="rId551" display="https://fbref.com/en/matches/0a1c93b4/Barcelona-Villarreal-May-9-2018-La-Liga" xr:uid="{A5CD5802-0255-4A2B-AB56-2AF5A636E685}"/>
    <hyperlink ref="C177" r:id="rId552" display="https://fbref.com/en/comps/12/2017-2018/schedule/2017-2018-La-Liga-Scores-and-Fixtures" xr:uid="{28636DBB-EF34-442F-A0B9-42378A77AA4F}"/>
    <hyperlink ref="D177" r:id="rId553" display="https://fbref.com/en/comps/12/2017-2018/schedule/2017-2018-La-Liga-Scores-and-Fixtures" xr:uid="{3F84DA32-B129-4252-86E7-177D4F882631}"/>
    <hyperlink ref="J177" r:id="rId554" display="https://fbref.com/en/squads/2a8183b3/2017-2018/Villarreal-Stats" xr:uid="{43C1DF01-2166-4555-831D-5A51E80808E6}"/>
    <hyperlink ref="M177" r:id="rId555" display="https://fbref.com/en/players/cfd65a29/Andres-Iniesta" xr:uid="{097AC8F0-070A-4087-890E-DDB86CA0082F}"/>
    <hyperlink ref="A178" r:id="rId556" display="https://fbref.com/en/matches/a9429be8/Levante-Barcelona-May-13-2018-La-Liga" xr:uid="{AB55D355-B3E0-4CC1-AC2C-03F73E95D3F9}"/>
    <hyperlink ref="C178" r:id="rId557" display="https://fbref.com/en/comps/12/2017-2018/schedule/2017-2018-La-Liga-Scores-and-Fixtures" xr:uid="{EE2AC5FD-B118-4FA8-9F60-5C922E3E2264}"/>
    <hyperlink ref="D178" r:id="rId558" display="https://fbref.com/en/comps/12/2017-2018/schedule/2017-2018-La-Liga-Scores-and-Fixtures" xr:uid="{B2351B36-581E-4741-92A0-45BDAF69F107}"/>
    <hyperlink ref="J178" r:id="rId559" display="https://fbref.com/en/squads/9800b6a1/2017-2018/Levante-Stats" xr:uid="{723A9AB5-F65C-47C4-AE15-E4F77CA006BD}"/>
    <hyperlink ref="M178" r:id="rId560" display="https://fbref.com/en/players/cfd65a29/Andres-Iniesta" xr:uid="{90DB6DC6-28D5-4AAA-87B9-A429F0163094}"/>
    <hyperlink ref="A179" r:id="rId561" display="https://fbref.com/en/matches/c57a8e8d/Barcelona-Real-Sociedad-May-20-2018-La-Liga" xr:uid="{646470FC-2133-42C6-82DF-E3B90496F248}"/>
    <hyperlink ref="C179" r:id="rId562" display="https://fbref.com/en/comps/12/2017-2018/schedule/2017-2018-La-Liga-Scores-and-Fixtures" xr:uid="{3FED6EEA-CBBF-4F1B-98FE-69CFAD249131}"/>
    <hyperlink ref="D179" r:id="rId563" display="https://fbref.com/en/comps/12/2017-2018/schedule/2017-2018-La-Liga-Scores-and-Fixtures" xr:uid="{7B15114D-A06A-4963-A831-5AD6582D9C58}"/>
    <hyperlink ref="J179" r:id="rId564" display="https://fbref.com/en/squads/e31d1cd9/2017-2018/Real-Sociedad-Stats" xr:uid="{42DB9EB9-6520-46BE-AAC2-9955DB03D021}"/>
    <hyperlink ref="M179" r:id="rId565" display="https://fbref.com/en/players/cfd65a29/Andres-Iniesta" xr:uid="{E60FDE39-DE29-4B35-BAD2-4F225E225F5B}"/>
    <hyperlink ref="M112" r:id="rId566" display="https://fbref.com/en/players/d70ce98e/Lionel-Messi" xr:uid="{BF981C47-376A-4F35-B5EF-3BEB47CCF55E}"/>
    <hyperlink ref="J112" r:id="rId567" display="https://fbref.com/en/squads/e31d1cd9/2016-2017/Real-Sociedad-Stats" xr:uid="{1A2C4087-B47D-4D1A-88BE-103A5C3B9320}"/>
    <hyperlink ref="D112" r:id="rId568" display="https://fbref.com/en/comps/12/2016-2017/schedule/2016-2017-La-Liga-Scores-and-Fixtures" xr:uid="{099E2C3C-7C51-45CF-9869-1E8E9E3F57EC}"/>
    <hyperlink ref="C112" r:id="rId569" display="https://fbref.com/en/comps/12/2016-2017/schedule/2016-2017-La-Liga-Scores-and-Fixtures" xr:uid="{79C14296-AF1A-492A-B659-0AB758442C3F}"/>
    <hyperlink ref="A112" r:id="rId570" display="https://fbref.com/en/matches/2d1704ba/Barcelona-Real-Sociedad-April-15-2017-La-Liga" xr:uid="{4FB8562A-2712-4BAF-AC0A-97A42C822DD5}"/>
    <hyperlink ref="M111" r:id="rId571" display="https://fbref.com/en/players/cfd65a29/Andres-Iniesta" xr:uid="{4DDC9010-F96D-4253-B896-CDE8187AF535}"/>
    <hyperlink ref="J111" r:id="rId572" display="https://fbref.com/en/squads/e0652b02/2016-2017/Juventus-Stats" xr:uid="{456705F4-08F1-43B7-82AD-E97139F8AF15}"/>
    <hyperlink ref="D111" r:id="rId573" display="https://fbref.com/en/comps/8/2016-2017/schedule/2016-2017-Champions-League-Scores-and-Fixtures" xr:uid="{B10F6873-5ADA-42C4-888E-D54CCCF7517D}"/>
    <hyperlink ref="C111" r:id="rId574" display="https://fbref.com/en/comps/8/2016-2017/schedule/2016-2017-Champions-League-Scores-and-Fixtures" xr:uid="{3EAF75B7-CC3D-42B6-A339-8FFF503517BE}"/>
    <hyperlink ref="A111" r:id="rId575" display="https://fbref.com/en/matches/67326e9f/Juventus-Barcelona-April-11-2017-Champions-League" xr:uid="{7F30A1BD-9A17-4AAB-A52F-32406637C84F}"/>
    <hyperlink ref="M110" r:id="rId576" display="https://fbref.com/en/players/d70ce98e/Lionel-Messi" xr:uid="{1FBBE44E-2C4F-474B-AF80-F3177A091FE7}"/>
    <hyperlink ref="J110" r:id="rId577" display="https://fbref.com/en/squads/1c896955/2016-2017/Malaga-Stats" xr:uid="{1A03CF2A-56D5-4AA4-A1DA-A29D99F5C8A4}"/>
    <hyperlink ref="D110" r:id="rId578" display="https://fbref.com/en/comps/12/2016-2017/schedule/2016-2017-La-Liga-Scores-and-Fixtures" xr:uid="{DDE5DA13-35DA-4551-AF58-C316DCFC670A}"/>
    <hyperlink ref="C110" r:id="rId579" display="https://fbref.com/en/comps/12/2016-2017/schedule/2016-2017-La-Liga-Scores-and-Fixtures" xr:uid="{12DF841A-4D9C-483C-BA08-4CC5E9B05393}"/>
    <hyperlink ref="A110" r:id="rId580" display="https://fbref.com/en/matches/25443102/Malaga-Barcelona-April-8-2017-La-Liga" xr:uid="{C695BE45-6314-46D1-8F11-C0FD3127D3A4}"/>
    <hyperlink ref="M109" r:id="rId581" display="https://fbref.com/en/players/cfd65a29/Andres-Iniesta" xr:uid="{DFE04040-0858-4AA5-9552-874F64FDD90E}"/>
    <hyperlink ref="J109" r:id="rId582" display="https://fbref.com/en/squads/ad2be733/2016-2017/Sevilla-Stats" xr:uid="{BA333F29-FEB0-4015-82A2-7D8EC4555C6A}"/>
    <hyperlink ref="D109" r:id="rId583" display="https://fbref.com/en/comps/12/2016-2017/schedule/2016-2017-La-Liga-Scores-and-Fixtures" xr:uid="{B33A0CD9-19E4-491B-93A6-234CA3738172}"/>
    <hyperlink ref="C109" r:id="rId584" display="https://fbref.com/en/comps/12/2016-2017/schedule/2016-2017-La-Liga-Scores-and-Fixtures" xr:uid="{57C4818C-A510-4D78-92DD-30639319361A}"/>
    <hyperlink ref="A109" r:id="rId585" display="https://fbref.com/en/matches/fc8fbfdd/Barcelona-Sevilla-April-5-2017-La-Liga" xr:uid="{C2A9CFE4-0E8F-4E94-B1A6-7F07D5A74091}"/>
    <hyperlink ref="M108" r:id="rId586" display="https://fbref.com/en/players/5ab0ea87/Sergio-Busquets" xr:uid="{8203D33A-7CC3-4D9D-9A4E-B93F1711CE53}"/>
    <hyperlink ref="J108" r:id="rId587" display="https://fbref.com/en/squads/a0435291/2016-2017/Granada-Stats" xr:uid="{619A8DC9-DCB7-4838-AD6D-CD561D5F1A8F}"/>
    <hyperlink ref="D108" r:id="rId588" display="https://fbref.com/en/comps/12/2016-2017/schedule/2016-2017-La-Liga-Scores-and-Fixtures" xr:uid="{BB06D245-C4FB-4AEC-B250-7C1E947AFC99}"/>
    <hyperlink ref="C108" r:id="rId589" display="https://fbref.com/en/comps/12/2016-2017/schedule/2016-2017-La-Liga-Scores-and-Fixtures" xr:uid="{AA3822FD-6151-4CED-A15F-354EAA520D83}"/>
    <hyperlink ref="A108" r:id="rId590" display="https://fbref.com/en/matches/63c7d317/Granada-Barcelona-April-2-2017-La-Liga" xr:uid="{30CC88A1-D56A-4054-A0F2-FF0D5AC4FA05}"/>
    <hyperlink ref="M107" r:id="rId591" display="https://fbref.com/en/players/cfd65a29/Andres-Iniesta" xr:uid="{3F56BCC0-B88A-421D-A7EB-E3F6B0344BC5}"/>
    <hyperlink ref="J107" r:id="rId592" display="https://fbref.com/en/squads/dcc91a7b/2016-2017/Valencia-Stats" xr:uid="{E22DF1E6-4314-4434-A9E3-32495F090903}"/>
    <hyperlink ref="D107" r:id="rId593" display="https://fbref.com/en/comps/12/2016-2017/schedule/2016-2017-La-Liga-Scores-and-Fixtures" xr:uid="{92D83612-BB1A-42A1-AFBE-12DCCBBD8263}"/>
    <hyperlink ref="C107" r:id="rId594" display="https://fbref.com/en/comps/12/2016-2017/schedule/2016-2017-La-Liga-Scores-and-Fixtures" xr:uid="{C24780AD-CE52-4D68-896F-0C050223CBB0}"/>
    <hyperlink ref="A107" r:id="rId595" display="https://fbref.com/en/matches/15d80a36/Barcelona-Valencia-March-19-2017-La-Liga" xr:uid="{BA455BD3-BCBE-4A63-A2BE-698C6BD9DCA1}"/>
    <hyperlink ref="M106" r:id="rId596" display="https://fbref.com/en/players/d70ce98e/Lionel-Messi" xr:uid="{A8B64B5E-33CA-4041-A05E-62F3FF3C6B97}"/>
    <hyperlink ref="J106" r:id="rId597" display="https://fbref.com/en/squads/2a60ed82/2016-2017/Deportivo-La-Coruna-Stats" xr:uid="{2EF71EBF-38B0-45F5-9512-ECB8E9FF2A8E}"/>
    <hyperlink ref="D106" r:id="rId598" display="https://fbref.com/en/comps/12/2016-2017/schedule/2016-2017-La-Liga-Scores-and-Fixtures" xr:uid="{B4A22F3D-46F8-4E3E-AEBA-F3D7876FAEAF}"/>
    <hyperlink ref="C106" r:id="rId599" display="https://fbref.com/en/comps/12/2016-2017/schedule/2016-2017-La-Liga-Scores-and-Fixtures" xr:uid="{29A1B36C-E24A-4C18-B550-41DDB6C70C20}"/>
    <hyperlink ref="A106" r:id="rId600" display="https://fbref.com/en/matches/5b21afbc/Deportivo-La-Coruna-Barcelona-March-12-2017-La-Liga" xr:uid="{0A645978-91D6-4374-9CFE-A74A283C5B2A}"/>
    <hyperlink ref="M105" r:id="rId601" display="https://fbref.com/en/players/cfd65a29/Andres-Iniesta" xr:uid="{E696AAD6-641B-4419-8FCD-8D530F247640}"/>
    <hyperlink ref="J105" r:id="rId602" display="https://fbref.com/en/squads/e2d8892c/2016-2017/Paris-Saint-Germain-Stats" xr:uid="{EC577909-1670-4458-AD2F-C169EF357967}"/>
    <hyperlink ref="D105" r:id="rId603" display="https://fbref.com/en/comps/8/2016-2017/schedule/2016-2017-Champions-League-Scores-and-Fixtures" xr:uid="{D1B453EC-0471-43C2-A21B-BFA580FC51F9}"/>
    <hyperlink ref="C105" r:id="rId604" display="https://fbref.com/en/comps/8/2016-2017/schedule/2016-2017-Champions-League-Scores-and-Fixtures" xr:uid="{CB57FD27-9C87-4ECF-A7D4-DADFBE1C1B1C}"/>
    <hyperlink ref="A105" r:id="rId605" display="https://fbref.com/en/matches/3182885c/Barcelona-Paris-Saint-Germain-March-8-2017-Champions-League" xr:uid="{064AC58E-7220-42CF-9C83-A065700E0302}"/>
    <hyperlink ref="M104" r:id="rId606" display="https://fbref.com/en/players/d70ce98e/Lionel-Messi" xr:uid="{96B324DE-3864-4CAB-B307-1008286DF090}"/>
    <hyperlink ref="J104" r:id="rId607" display="https://fbref.com/en/squads/f25da7fb/2016-2017/Celta-Vigo-Stats" xr:uid="{2B99DFAC-0FD3-416E-A26A-9837538EFF05}"/>
    <hyperlink ref="D104" r:id="rId608" display="https://fbref.com/en/comps/12/2016-2017/schedule/2016-2017-La-Liga-Scores-and-Fixtures" xr:uid="{4147C03A-60AA-47A5-BE05-3E2D78783100}"/>
    <hyperlink ref="C104" r:id="rId609" display="https://fbref.com/en/comps/12/2016-2017/schedule/2016-2017-La-Liga-Scores-and-Fixtures" xr:uid="{FD02C2A8-3D9F-4215-8008-CBCAD2FCFCBE}"/>
    <hyperlink ref="A104" r:id="rId610" display="https://fbref.com/en/matches/b48dc08b/Barcelona-Celta-Vigo-March-4-2017-La-Liga" xr:uid="{E28B2412-4C8B-48CD-B909-50EB6A04F1EC}"/>
    <hyperlink ref="M103" r:id="rId611" display="https://fbref.com/en/players/d70ce98e/Lionel-Messi" xr:uid="{78E1DA92-A3A5-4144-B11B-359F876EB943}"/>
    <hyperlink ref="J103" r:id="rId612" display="https://fbref.com/en/squads/bb9efd50/2016-2017/Sporting-Gijon-Stats" xr:uid="{207D2BC3-8FF5-4C43-A421-356127C53DA4}"/>
    <hyperlink ref="D103" r:id="rId613" display="https://fbref.com/en/comps/12/2016-2017/schedule/2016-2017-La-Liga-Scores-and-Fixtures" xr:uid="{87E61482-5D55-4904-ABE6-871651CB9608}"/>
    <hyperlink ref="C103" r:id="rId614" display="https://fbref.com/en/comps/12/2016-2017/schedule/2016-2017-La-Liga-Scores-and-Fixtures" xr:uid="{FB31A941-C164-4C94-AA9E-00245B5B0337}"/>
    <hyperlink ref="A103" r:id="rId615" display="https://fbref.com/en/matches/344e4353/Barcelona-Sporting-Gijon-March-1-2017-La-Liga" xr:uid="{13A6F5D0-2CB7-4A28-9A51-29384F7FF112}"/>
    <hyperlink ref="M102" r:id="rId616" display="https://fbref.com/en/players/d70ce98e/Lionel-Messi" xr:uid="{EA5D531D-4E09-4BB4-9850-A921E7A5FF35}"/>
    <hyperlink ref="J102" r:id="rId617" display="https://fbref.com/en/squads/db3b9613/2016-2017/Atletico-Madrid-Stats" xr:uid="{0E50D010-4BB6-4169-9278-4467210420E4}"/>
    <hyperlink ref="D102" r:id="rId618" display="https://fbref.com/en/comps/12/2016-2017/schedule/2016-2017-La-Liga-Scores-and-Fixtures" xr:uid="{37BF009B-BAE2-45C9-89F0-6685C25E2FB9}"/>
    <hyperlink ref="C102" r:id="rId619" display="https://fbref.com/en/comps/12/2016-2017/schedule/2016-2017-La-Liga-Scores-and-Fixtures" xr:uid="{F1B69C05-4F07-441E-B59C-5FF65CBD7CD9}"/>
    <hyperlink ref="A102" r:id="rId620" display="https://fbref.com/en/matches/e7188c40/Atletico-Madrid-Barcelona-February-26-2017-La-Liga" xr:uid="{0855AF88-B889-4929-9C6A-75BC4C561E10}"/>
    <hyperlink ref="M101" r:id="rId621" display="https://fbref.com/en/players/d70ce98e/Lionel-Messi" xr:uid="{4DA9A553-FCB3-44A9-B810-F72F550B9759}"/>
    <hyperlink ref="J101" r:id="rId622" display="https://fbref.com/en/squads/7c6f2c78/2016-2017/Leganes-Stats" xr:uid="{7519E1DA-F58C-46CE-9433-B7844C3CA3D9}"/>
    <hyperlink ref="D101" r:id="rId623" display="https://fbref.com/en/comps/12/2016-2017/schedule/2016-2017-La-Liga-Scores-and-Fixtures" xr:uid="{E15FB42C-26BA-4EBF-82E5-82B1E8358F7A}"/>
    <hyperlink ref="C101" r:id="rId624" display="https://fbref.com/en/comps/12/2016-2017/schedule/2016-2017-La-Liga-Scores-and-Fixtures" xr:uid="{5648EC0F-2872-4F48-BBF7-15DDFDBD07C6}"/>
    <hyperlink ref="A101" r:id="rId625" display="https://fbref.com/en/matches/1b425995/Barcelona-Leganes-February-19-2017-La-Liga" xr:uid="{17D9D735-5A43-4034-97F9-F80AAF6F2AD2}"/>
    <hyperlink ref="M100" r:id="rId626" display="https://fbref.com/en/players/cfd65a29/Andres-Iniesta" xr:uid="{723B58E9-5C52-46C9-B63F-0CE9CB106CDA}"/>
    <hyperlink ref="J100" r:id="rId627" display="https://fbref.com/en/squads/e2d8892c/2016-2017/Paris-Saint-Germain-Stats" xr:uid="{7686903D-C077-4964-A468-02813CACB060}"/>
    <hyperlink ref="D100" r:id="rId628" display="https://fbref.com/en/comps/8/2016-2017/schedule/2016-2017-Champions-League-Scores-and-Fixtures" xr:uid="{3CF7344A-8A4D-4202-A94E-21990A0AD1D7}"/>
    <hyperlink ref="C100" r:id="rId629" display="https://fbref.com/en/comps/8/2016-2017/schedule/2016-2017-Champions-League-Scores-and-Fixtures" xr:uid="{1112B398-EAAA-49CB-940F-B2BE48B1CF2F}"/>
    <hyperlink ref="A100" r:id="rId630" display="https://fbref.com/en/matches/cd4e5b19/Paris-Saint-Germain-Barcelona-February-14-2017-Champions-League" xr:uid="{303C1AB0-46DF-448D-B96A-9C68B6C4DD00}"/>
    <hyperlink ref="M99" r:id="rId631" display="https://fbref.com/en/players/d70ce98e/Lionel-Messi" xr:uid="{CA77B11A-169D-4CA0-81D8-8E40CEEF75F6}"/>
    <hyperlink ref="J99" r:id="rId632" display="https://fbref.com/en/squads/8d6fd021/2016-2017/Alaves-Stats" xr:uid="{21012F77-E787-40EA-9E90-1633C9D08320}"/>
    <hyperlink ref="D99" r:id="rId633" display="https://fbref.com/en/comps/12/2016-2017/schedule/2016-2017-La-Liga-Scores-and-Fixtures" xr:uid="{11EBD332-4C42-474D-BE3E-AE7047D1B9B2}"/>
    <hyperlink ref="C99" r:id="rId634" display="https://fbref.com/en/comps/12/2016-2017/schedule/2016-2017-La-Liga-Scores-and-Fixtures" xr:uid="{23E79E43-7ED1-4B4B-9CFB-B1C5B6D501F8}"/>
    <hyperlink ref="A99" r:id="rId635" display="https://fbref.com/en/matches/9efbc601/Alaves-Barcelona-February-11-2017-La-Liga" xr:uid="{A6A3CE8D-AAB6-4618-AC83-C68A66CF51A3}"/>
    <hyperlink ref="J98" r:id="rId636" display="https://fbref.com/en/squads/db3b9613/2016-2017/Atletico-Madrid-Stats" xr:uid="{1B6E3ED9-A6F9-4070-94C7-27CC1CDDC5B8}"/>
    <hyperlink ref="D98" r:id="rId637" display="https://fbref.com/en/comps/569/2016-2017/schedule/2016-2017-Copa-del-Rey-Scores-and-Fixtures" xr:uid="{1F9A754E-F4FC-45E7-87F5-7D4D93DF4536}"/>
    <hyperlink ref="C98" r:id="rId638" display="https://fbref.com/en/comps/569/2016-2017/schedule/2016-2017-Copa-del-Rey-Scores-and-Fixtures" xr:uid="{23BFF655-A089-4891-A879-5B633F26DA99}"/>
    <hyperlink ref="A98" r:id="rId639" display="https://fbref.com/en/matches/cc8012ff/Barcelona-Atletico-Madrid-February-7-2017-Copa-del-Rey" xr:uid="{CF713025-05C8-4232-999A-3C6089B05AEB}"/>
    <hyperlink ref="M97" r:id="rId640" display="https://fbref.com/en/players/d70ce98e/Lionel-Messi" xr:uid="{3566B485-FF3C-4C2C-9381-132B55831813}"/>
    <hyperlink ref="J97" r:id="rId641" display="https://fbref.com/en/squads/2b390eca/2016-2017/Athletic-Club-Stats" xr:uid="{33F272A1-86E5-41F5-9DAF-E788784C8A8B}"/>
    <hyperlink ref="D97" r:id="rId642" display="https://fbref.com/en/comps/12/2016-2017/schedule/2016-2017-La-Liga-Scores-and-Fixtures" xr:uid="{5820DB3D-F150-43F7-9177-7339733A166A}"/>
    <hyperlink ref="C97" r:id="rId643" display="https://fbref.com/en/comps/12/2016-2017/schedule/2016-2017-La-Liga-Scores-and-Fixtures" xr:uid="{026145A3-F714-477E-BA74-C2659617195B}"/>
    <hyperlink ref="A97" r:id="rId644" display="https://fbref.com/en/matches/15caf684/Barcelona-Athletic-Club-February-4-2017-La-Liga" xr:uid="{24A5B2F2-B476-4650-B51B-38963548DF05}"/>
    <hyperlink ref="J96" r:id="rId645" display="https://fbref.com/en/squads/db3b9613/2016-2017/Atletico-Madrid-Stats" xr:uid="{059CD2D5-BEDE-426E-824E-2A61A01BBFE5}"/>
    <hyperlink ref="D96" r:id="rId646" display="https://fbref.com/en/comps/569/2016-2017/schedule/2016-2017-Copa-del-Rey-Scores-and-Fixtures" xr:uid="{DAD79085-F343-4E43-8810-EE09753869DC}"/>
    <hyperlink ref="C96" r:id="rId647" display="https://fbref.com/en/comps/569/2016-2017/schedule/2016-2017-Copa-del-Rey-Scores-and-Fixtures" xr:uid="{342F984B-FB17-41D2-9AD0-1E7202F8ADF9}"/>
    <hyperlink ref="A96" r:id="rId648" display="https://fbref.com/en/matches/7d267aa6/Atletico-Madrid-Barcelona-February-1-2017-Copa-del-Rey" xr:uid="{4C10060B-C983-4456-8821-193084BD5A44}"/>
    <hyperlink ref="M95" r:id="rId649" display="https://fbref.com/en/players/d70ce98e/Lionel-Messi" xr:uid="{12C00223-9DC1-4E6A-9C7D-60A9CDA73DEF}"/>
    <hyperlink ref="J95" r:id="rId650" display="https://fbref.com/en/squads/fc536746/2016-2017/Real-Betis-Stats" xr:uid="{E043911D-820C-44B1-893B-10BECBDB03DF}"/>
    <hyperlink ref="D95" r:id="rId651" display="https://fbref.com/en/comps/12/2016-2017/schedule/2016-2017-La-Liga-Scores-and-Fixtures" xr:uid="{D1DA3CB6-CD0E-49FE-8464-D01178CE07C6}"/>
    <hyperlink ref="C95" r:id="rId652" display="https://fbref.com/en/comps/12/2016-2017/schedule/2016-2017-La-Liga-Scores-and-Fixtures" xr:uid="{D5544BC2-B8CB-402A-9A2A-7C2D9B870F55}"/>
    <hyperlink ref="A95" r:id="rId653" display="https://fbref.com/en/matches/ffc2ea2a/Real-Betis-Barcelona-January-29-2017-La-Liga" xr:uid="{1803E1FD-31E4-44FC-A9ED-186477B13E80}"/>
    <hyperlink ref="J94" r:id="rId654" display="https://fbref.com/en/squads/e31d1cd9/2016-2017/Real-Sociedad-Stats" xr:uid="{62671DAB-40E8-4553-9BFF-23E9F28D147B}"/>
    <hyperlink ref="D94" r:id="rId655" display="https://fbref.com/en/comps/569/2016-2017/schedule/2016-2017-Copa-del-Rey-Scores-and-Fixtures" xr:uid="{67DE875E-D272-4A8D-BE0E-F6B7B84865FE}"/>
    <hyperlink ref="C94" r:id="rId656" display="https://fbref.com/en/comps/569/2016-2017/schedule/2016-2017-Copa-del-Rey-Scores-and-Fixtures" xr:uid="{1226AD51-383E-4656-B567-784C41AE2373}"/>
    <hyperlink ref="A94" r:id="rId657" display="https://fbref.com/en/matches/35b98f1b/Barcelona-Real-Sociedad-January-26-2017-Copa-del-Rey" xr:uid="{A2FE905F-2FEB-4420-9701-0510EF66856B}"/>
    <hyperlink ref="M93" r:id="rId658" display="https://fbref.com/en/players/d70ce98e/Lionel-Messi" xr:uid="{96B16194-73F6-4B56-8BE9-C8878DC96FF6}"/>
    <hyperlink ref="J93" r:id="rId659" display="https://fbref.com/en/squads/bea5c710/2016-2017/Eibar-Stats" xr:uid="{C5B8DB94-1172-4B16-B517-E83AEE46A407}"/>
    <hyperlink ref="D93" r:id="rId660" display="https://fbref.com/en/comps/12/2016-2017/schedule/2016-2017-La-Liga-Scores-and-Fixtures" xr:uid="{F7E55306-8524-4362-850A-4215F6355664}"/>
    <hyperlink ref="C93" r:id="rId661" display="https://fbref.com/en/comps/12/2016-2017/schedule/2016-2017-La-Liga-Scores-and-Fixtures" xr:uid="{6F7BA8AF-540A-4FD2-8EFF-57B605C5FE2C}"/>
    <hyperlink ref="A93" r:id="rId662" display="https://fbref.com/en/matches/81d836da/Eibar-Barcelona-January-22-2017-La-Liga" xr:uid="{71D0E770-52EA-47FE-BCFA-ACD17518E28B}"/>
    <hyperlink ref="J92" r:id="rId663" display="https://fbref.com/en/squads/e31d1cd9/2016-2017/Real-Sociedad-Stats" xr:uid="{BC815DB3-81B8-4C0A-A680-EA4065B8CBE2}"/>
    <hyperlink ref="D92" r:id="rId664" display="https://fbref.com/en/comps/569/2016-2017/schedule/2016-2017-Copa-del-Rey-Scores-and-Fixtures" xr:uid="{D9F4CA20-C4CC-42C2-A8F7-E41DF90D112F}"/>
    <hyperlink ref="C92" r:id="rId665" display="https://fbref.com/en/comps/569/2016-2017/schedule/2016-2017-Copa-del-Rey-Scores-and-Fixtures" xr:uid="{9861D91F-DC6B-4109-A3B6-460BC6DC458E}"/>
    <hyperlink ref="A92" r:id="rId666" display="https://fbref.com/en/matches/8bc94173/Real-Sociedad-Barcelona-January-19-2017-Copa-del-Rey" xr:uid="{4C9E64B0-8BC5-4DA6-9766-9C5C3C48A0DB}"/>
    <hyperlink ref="M91" r:id="rId667" display="https://fbref.com/en/players/d70ce98e/Lionel-Messi" xr:uid="{928052F6-A598-4F74-926A-687521C32B16}"/>
    <hyperlink ref="J91" r:id="rId668" display="https://fbref.com/en/squads/0049d422/2016-2017/Las-Palmas-Stats" xr:uid="{CCCDA329-D52B-4BF6-A201-D6140420906A}"/>
    <hyperlink ref="D91" r:id="rId669" display="https://fbref.com/en/comps/12/2016-2017/schedule/2016-2017-La-Liga-Scores-and-Fixtures" xr:uid="{E8735C4D-11BD-45D7-A810-166389E9688C}"/>
    <hyperlink ref="C91" r:id="rId670" display="https://fbref.com/en/comps/12/2016-2017/schedule/2016-2017-La-Liga-Scores-and-Fixtures" xr:uid="{A658EC7F-90D2-497C-A8A2-CB1FA2EA4DE0}"/>
    <hyperlink ref="A91" r:id="rId671" display="https://fbref.com/en/matches/c10039cc/Barcelona-Las-Palmas-January-14-2017-La-Liga" xr:uid="{E8017357-A7F5-4685-9EF7-018AF3DC413E}"/>
    <hyperlink ref="J90" r:id="rId672" display="https://fbref.com/en/squads/2b390eca/2016-2017/Athletic-Club-Stats" xr:uid="{144A6210-BAE8-4CF1-8558-3D1A5B3C48D2}"/>
    <hyperlink ref="D90" r:id="rId673" display="https://fbref.com/en/comps/569/2016-2017/schedule/2016-2017-Copa-del-Rey-Scores-and-Fixtures" xr:uid="{3B526886-9A51-4F68-B3CB-25EED4458BCC}"/>
    <hyperlink ref="C90" r:id="rId674" display="https://fbref.com/en/comps/569/2016-2017/schedule/2016-2017-Copa-del-Rey-Scores-and-Fixtures" xr:uid="{D93EF899-5B78-401D-AF7B-764ABE4F0B33}"/>
    <hyperlink ref="A90" r:id="rId675" display="https://fbref.com/en/matches/3b729b6f/Barcelona-Athletic-Club-January-11-2017-Copa-del-Rey" xr:uid="{6FFDC3D6-8A32-43C0-83AB-2BEF7107E5E3}"/>
    <hyperlink ref="M89" r:id="rId676" display="https://fbref.com/en/players/cfd65a29/Andres-Iniesta" xr:uid="{1F3FA6FA-8819-43CF-9C3D-AC2200025EE7}"/>
    <hyperlink ref="J89" r:id="rId677" display="https://fbref.com/en/squads/2a8183b3/2016-2017/Villarreal-Stats" xr:uid="{EA94705C-300D-4028-8213-A99712FC2F47}"/>
    <hyperlink ref="D89" r:id="rId678" display="https://fbref.com/en/comps/12/2016-2017/schedule/2016-2017-La-Liga-Scores-and-Fixtures" xr:uid="{11CC81E2-1B87-49FE-AF53-CBC5217A6D1C}"/>
    <hyperlink ref="C89" r:id="rId679" display="https://fbref.com/en/comps/12/2016-2017/schedule/2016-2017-La-Liga-Scores-and-Fixtures" xr:uid="{9B89E387-BD87-47DF-B954-41E233965DD7}"/>
    <hyperlink ref="A89" r:id="rId680" display="https://fbref.com/en/matches/e5f6b3f3/Villarreal-Barcelona-January-8-2017-La-Liga" xr:uid="{30BBDD4D-1895-472F-84CC-E02E970DE9B7}"/>
    <hyperlink ref="J88" r:id="rId681" display="https://fbref.com/en/squads/2b390eca/2016-2017/Athletic-Club-Stats" xr:uid="{8E9F7435-D2A2-45CE-A88D-77B2C0A66E83}"/>
    <hyperlink ref="D88" r:id="rId682" display="https://fbref.com/en/comps/569/2016-2017/schedule/2016-2017-Copa-del-Rey-Scores-and-Fixtures" xr:uid="{EF51627B-D131-4783-8184-01585D3E59D4}"/>
    <hyperlink ref="C88" r:id="rId683" display="https://fbref.com/en/comps/569/2016-2017/schedule/2016-2017-Copa-del-Rey-Scores-and-Fixtures" xr:uid="{37986BD2-D0A1-43CD-92DB-91A36057A254}"/>
    <hyperlink ref="A88" r:id="rId684" display="https://fbref.com/en/matches/4223d6b8/Athletic-Club-Barcelona-January-5-2017-Copa-del-Rey" xr:uid="{9A3EDA94-CB63-4067-AFF0-F8634A698D50}"/>
    <hyperlink ref="J87" r:id="rId685" display="https://fbref.com/en/squads/4222a514/2016-2017/Hercules-Stats" xr:uid="{E77713D1-BB49-4912-B406-351AC4BA7310}"/>
    <hyperlink ref="D87" r:id="rId686" display="https://fbref.com/en/comps/569/2016-2017/schedule/2016-2017-Copa-del-Rey-Scores-and-Fixtures" xr:uid="{8C90438E-C147-4938-948C-341079BE9906}"/>
    <hyperlink ref="C87" r:id="rId687" display="https://fbref.com/en/comps/569/2016-2017/schedule/2016-2017-Copa-del-Rey-Scores-and-Fixtures" xr:uid="{AC19149D-0F3A-478E-A420-E2B99CCEFA0A}"/>
    <hyperlink ref="A87" r:id="rId688" display="https://fbref.com/en/matches/7d2503c4/Barcelona-Hercules-December-21-2016-Copa-del-Rey" xr:uid="{1A9B1672-9427-463D-80BB-7CBADB9EA723}"/>
    <hyperlink ref="M86" r:id="rId689" display="https://fbref.com/en/players/cfd65a29/Andres-Iniesta" xr:uid="{9CBC71F5-6A65-484A-9FD5-F2D711DE9EF1}"/>
    <hyperlink ref="J86" r:id="rId690" display="https://fbref.com/en/squads/a8661628/2016-2017/Espanyol-Stats" xr:uid="{CA41F9F7-0DD8-45BC-91C3-7419CFAA77AD}"/>
    <hyperlink ref="D86" r:id="rId691" display="https://fbref.com/en/comps/12/2016-2017/schedule/2016-2017-La-Liga-Scores-and-Fixtures" xr:uid="{0E198574-B461-445F-98B0-08A48D7D11EA}"/>
    <hyperlink ref="C86" r:id="rId692" display="https://fbref.com/en/comps/12/2016-2017/schedule/2016-2017-La-Liga-Scores-and-Fixtures" xr:uid="{2495F9E7-DD0E-4366-AAF5-452DB4852223}"/>
    <hyperlink ref="A86" r:id="rId693" display="https://fbref.com/en/matches/3babcf92/Barcelona-Espanyol-December-18-2016-La-Liga" xr:uid="{856D3E99-B5FD-42E3-A7E1-32B1B2F79574}"/>
    <hyperlink ref="M85" r:id="rId694" display="https://fbref.com/en/players/cfd65a29/Andres-Iniesta" xr:uid="{D199F5A9-FA05-4D88-8CB6-0AB3AC8B00FD}"/>
    <hyperlink ref="J85" r:id="rId695" display="https://fbref.com/en/squads/03c57e2b/2016-2017/Osasuna-Stats" xr:uid="{64860B60-43DB-484A-9450-8F2B52BB5B2C}"/>
    <hyperlink ref="D85" r:id="rId696" display="https://fbref.com/en/comps/12/2016-2017/schedule/2016-2017-La-Liga-Scores-and-Fixtures" xr:uid="{F99BAEF4-D79E-4F0A-8370-9F8DCF094473}"/>
    <hyperlink ref="C85" r:id="rId697" display="https://fbref.com/en/comps/12/2016-2017/schedule/2016-2017-La-Liga-Scores-and-Fixtures" xr:uid="{E8DF9B2F-8BA5-4893-8D42-82B28663604A}"/>
    <hyperlink ref="A85" r:id="rId698" display="https://fbref.com/en/matches/4f779b31/Osasuna-Barcelona-December-10-2016-La-Liga" xr:uid="{37ED87C9-DCE0-43CA-9F9F-5C2D95C7D1EA}"/>
    <hyperlink ref="M84" r:id="rId699" display="https://fbref.com/en/players/cfd65a29/Andres-Iniesta" xr:uid="{A614D32C-5D0D-4389-9B76-EFE59FDB634D}"/>
    <hyperlink ref="J84" r:id="rId700" display="https://fbref.com/en/squads/32f3ee20/2016-2017/Monchengladbach-Stats" xr:uid="{765D5FF2-B62D-4585-9348-92D0DC0F9D16}"/>
    <hyperlink ref="D84" r:id="rId701" display="https://fbref.com/en/comps/8/2016-2017/schedule/2016-2017-Champions-League-Scores-and-Fixtures" xr:uid="{8C7853DD-574D-46F3-B8CF-E8DE62F44CF6}"/>
    <hyperlink ref="C84" r:id="rId702" display="https://fbref.com/en/comps/8/2016-2017/schedule/2016-2017-Champions-League-Scores-and-Fixtures" xr:uid="{301031D1-0411-45D4-9AE8-8E4E4610A63B}"/>
    <hyperlink ref="A84" r:id="rId703" display="https://fbref.com/en/matches/9f326a77/Barcelona-Monchengladbach-December-6-2016-Champions-League" xr:uid="{EAEB19DA-2C6F-4F71-820A-85CAB015A01C}"/>
    <hyperlink ref="M83" r:id="rId704" display="https://fbref.com/en/players/d70ce98e/Lionel-Messi" xr:uid="{8787BC33-D230-44FD-BFE6-AF3ACF8ED312}"/>
    <hyperlink ref="J83" r:id="rId705" display="https://fbref.com/en/squads/53a2f082/2016-2017/Real-Madrid-Stats" xr:uid="{B8FC4720-6B0F-4DB5-B207-1B3378DA9048}"/>
    <hyperlink ref="D83" r:id="rId706" display="https://fbref.com/en/comps/12/2016-2017/schedule/2016-2017-La-Liga-Scores-and-Fixtures" xr:uid="{063E3F38-95DB-4979-BCB9-16B3F348A51F}"/>
    <hyperlink ref="C83" r:id="rId707" display="https://fbref.com/en/comps/12/2016-2017/schedule/2016-2017-La-Liga-Scores-and-Fixtures" xr:uid="{CA63C259-5ABF-4678-9DCB-8332D3325B07}"/>
    <hyperlink ref="A83" r:id="rId708" display="https://fbref.com/en/matches/b5cd1031/El-Clasico-Barcelona-Real-Madrid-December-3-2016-La-Liga" xr:uid="{19C077E3-2848-4049-8ECB-BAC842EE4A3A}"/>
    <hyperlink ref="J82" r:id="rId709" display="https://fbref.com/en/squads/4222a514/2016-2017/Hercules-Stats" xr:uid="{E6114EAB-2DF0-43DD-A8E7-FF4EB26C508F}"/>
    <hyperlink ref="D82" r:id="rId710" display="https://fbref.com/en/comps/569/2016-2017/schedule/2016-2017-Copa-del-Rey-Scores-and-Fixtures" xr:uid="{4E0CBFC3-9877-4DD3-A50D-C07D4364C2F7}"/>
    <hyperlink ref="C82" r:id="rId711" display="https://fbref.com/en/comps/569/2016-2017/schedule/2016-2017-Copa-del-Rey-Scores-and-Fixtures" xr:uid="{30E25D11-E1FD-4B78-A945-3F270E860916}"/>
    <hyperlink ref="A82" r:id="rId712" display="https://fbref.com/en/matches/b0a6a437/Hercules-Barcelona-November-30-2016-Copa-del-Rey" xr:uid="{E292E1EB-6A8A-4EEC-B536-265DE22C07D9}"/>
    <hyperlink ref="M81" r:id="rId713" display="https://fbref.com/en/players/d70ce98e/Lionel-Messi" xr:uid="{C992EDB8-E9DC-4C66-A640-E60CBE9A4FB8}"/>
    <hyperlink ref="J81" r:id="rId714" display="https://fbref.com/en/squads/e31d1cd9/2016-2017/Real-Sociedad-Stats" xr:uid="{7E9246EC-0E3D-45DF-B7D8-D58CFA33FEBB}"/>
    <hyperlink ref="D81" r:id="rId715" display="https://fbref.com/en/comps/12/2016-2017/schedule/2016-2017-La-Liga-Scores-and-Fixtures" xr:uid="{7520FEA8-21A7-43D9-9DB1-208D2B00A7D6}"/>
    <hyperlink ref="C81" r:id="rId716" display="https://fbref.com/en/comps/12/2016-2017/schedule/2016-2017-La-Liga-Scores-and-Fixtures" xr:uid="{19E4DFF5-DFAF-42D5-BC01-ABEA58CF870E}"/>
    <hyperlink ref="A81" r:id="rId717" display="https://fbref.com/en/matches/a60ba8f3/Real-Sociedad-Barcelona-November-27-2016-La-Liga" xr:uid="{061463BA-0B45-4EF0-9881-7EBF3097EA78}"/>
    <hyperlink ref="M80" r:id="rId718" display="https://fbref.com/en/players/d70ce98e/Lionel-Messi" xr:uid="{807EA9CA-806A-40B1-8FA9-30AE1CDD02C6}"/>
    <hyperlink ref="J80" r:id="rId719" display="https://fbref.com/en/squads/b81aa4fa/2016-2017/Celtic-Stats" xr:uid="{AEED431B-6334-4ED2-9732-72FAEE08BFEA}"/>
    <hyperlink ref="D80" r:id="rId720" display="https://fbref.com/en/comps/8/2016-2017/schedule/2016-2017-Champions-League-Scores-and-Fixtures" xr:uid="{FA88935D-ED0B-4E5C-BD60-C86B19D28D0E}"/>
    <hyperlink ref="C80" r:id="rId721" display="https://fbref.com/en/comps/8/2016-2017/schedule/2016-2017-Champions-League-Scores-and-Fixtures" xr:uid="{42294837-C48B-4652-B126-746D07831E54}"/>
    <hyperlink ref="A80" r:id="rId722" display="https://fbref.com/en/matches/1fb37901/Celtic-Barcelona-November-23-2016-Champions-League" xr:uid="{3375D434-34E3-4083-9CC5-F7F704B4AE5A}"/>
    <hyperlink ref="M79" r:id="rId723" display="https://fbref.com/en/players/5ab0ea87/Sergio-Busquets" xr:uid="{7B0F34CE-12CC-47A4-85CB-6B5985D25B95}"/>
    <hyperlink ref="J79" r:id="rId724" display="https://fbref.com/en/squads/1c896955/2016-2017/Malaga-Stats" xr:uid="{09032D4C-22FC-49BF-8750-65B5523987DF}"/>
    <hyperlink ref="D79" r:id="rId725" display="https://fbref.com/en/comps/12/2016-2017/schedule/2016-2017-La-Liga-Scores-and-Fixtures" xr:uid="{6D64A95B-FA9C-4829-99AA-CE5FF5946833}"/>
    <hyperlink ref="C79" r:id="rId726" display="https://fbref.com/en/comps/12/2016-2017/schedule/2016-2017-La-Liga-Scores-and-Fixtures" xr:uid="{58E42E8A-0F72-4A9D-A5C2-10CA69F4390D}"/>
    <hyperlink ref="A79" r:id="rId727" display="https://fbref.com/en/matches/083179ef/Barcelona-Malaga-November-19-2016-La-Liga" xr:uid="{C596F641-CD6D-42A1-8BB9-F3468380E280}"/>
    <hyperlink ref="M78" r:id="rId728" display="https://fbref.com/en/players/d70ce98e/Lionel-Messi" xr:uid="{47841353-3B85-4279-B7DB-6D9C1528AD53}"/>
    <hyperlink ref="J78" r:id="rId729" display="https://fbref.com/en/squads/ad2be733/2016-2017/Sevilla-Stats" xr:uid="{C1F1E18E-79FC-4174-B9EE-B2FA2AC151C1}"/>
    <hyperlink ref="D78" r:id="rId730" display="https://fbref.com/en/comps/12/2016-2017/schedule/2016-2017-La-Liga-Scores-and-Fixtures" xr:uid="{A36012C1-D020-41A9-93A9-5B0A59A254F3}"/>
    <hyperlink ref="C78" r:id="rId731" display="https://fbref.com/en/comps/12/2016-2017/schedule/2016-2017-La-Liga-Scores-and-Fixtures" xr:uid="{92BA0FE6-7A53-4C72-9EE6-71C96131C0F2}"/>
    <hyperlink ref="A78" r:id="rId732" display="https://fbref.com/en/matches/0ac19e75/Sevilla-Barcelona-November-6-2016-La-Liga" xr:uid="{73C01BE8-4685-4952-B160-85ABF55067EF}"/>
    <hyperlink ref="M77" r:id="rId733" display="https://fbref.com/en/players/d70ce98e/Lionel-Messi" xr:uid="{D8134BA9-B116-4A59-B2CE-162CCA640B75}"/>
    <hyperlink ref="J77" r:id="rId734" display="https://fbref.com/en/squads/b8fd03ef/2016-2017/Manchester-City-Stats" xr:uid="{06D6D259-3FC9-4F58-8816-F2BF92FD3334}"/>
    <hyperlink ref="D77" r:id="rId735" display="https://fbref.com/en/comps/8/2016-2017/schedule/2016-2017-Champions-League-Scores-and-Fixtures" xr:uid="{F4A06D3E-4E89-422C-9C82-B660870133AE}"/>
    <hyperlink ref="C77" r:id="rId736" display="https://fbref.com/en/comps/8/2016-2017/schedule/2016-2017-Champions-League-Scores-and-Fixtures" xr:uid="{88013024-87CF-47DD-8E5F-7629DE3317A0}"/>
    <hyperlink ref="A77" r:id="rId737" display="https://fbref.com/en/matches/9d998c1c/Manchester-City-Barcelona-November-1-2016-Champions-League" xr:uid="{096C6506-7742-4AE8-9EB5-20A31FB9A2FF}"/>
    <hyperlink ref="M76" r:id="rId738" display="https://fbref.com/en/players/d70ce98e/Lionel-Messi" xr:uid="{B8B7E5FA-7626-49D8-B102-07DE9F067B26}"/>
    <hyperlink ref="J76" r:id="rId739" display="https://fbref.com/en/squads/a0435291/2016-2017/Granada-Stats" xr:uid="{5493D5AF-40BF-4D27-910D-42868E3E1A61}"/>
    <hyperlink ref="D76" r:id="rId740" display="https://fbref.com/en/comps/12/2016-2017/schedule/2016-2017-La-Liga-Scores-and-Fixtures" xr:uid="{3874B72F-DD29-4C31-AD45-78FA41110FCB}"/>
    <hyperlink ref="C76" r:id="rId741" display="https://fbref.com/en/comps/12/2016-2017/schedule/2016-2017-La-Liga-Scores-and-Fixtures" xr:uid="{724C5D5A-909D-4230-A497-3BE1FC219D79}"/>
    <hyperlink ref="A76" r:id="rId742" display="https://fbref.com/en/matches/27b8591a/Barcelona-Granada-October-29-2016-La-Liga" xr:uid="{ECB80C49-6385-4E60-A6D8-FF0CE98DBBD7}"/>
    <hyperlink ref="M75" r:id="rId743" display="https://fbref.com/en/players/cfd65a29/Andres-Iniesta" xr:uid="{D58A8565-C451-4E26-BDDF-2CD66EF9F776}"/>
    <hyperlink ref="J75" r:id="rId744" display="https://fbref.com/en/squads/dcc91a7b/2016-2017/Valencia-Stats" xr:uid="{071F3529-051E-40DC-BB30-F0C4E13F261B}"/>
    <hyperlink ref="D75" r:id="rId745" display="https://fbref.com/en/comps/12/2016-2017/schedule/2016-2017-La-Liga-Scores-and-Fixtures" xr:uid="{3595ACD2-AF37-4684-9D18-D60328BBF101}"/>
    <hyperlink ref="C75" r:id="rId746" display="https://fbref.com/en/comps/12/2016-2017/schedule/2016-2017-La-Liga-Scores-and-Fixtures" xr:uid="{B38F0C62-DFBF-418B-84B0-3FEB89607C9D}"/>
    <hyperlink ref="A75" r:id="rId747" display="https://fbref.com/en/matches/0f8baff5/Valencia-Barcelona-October-22-2016-La-Liga" xr:uid="{2D24C091-F837-4754-898E-A9AC32EADA0B}"/>
    <hyperlink ref="M74" r:id="rId748" display="https://fbref.com/en/players/cfd65a29/Andres-Iniesta" xr:uid="{6DB66DF6-D617-45BB-9EF9-5FC3797151C7}"/>
    <hyperlink ref="J74" r:id="rId749" display="https://fbref.com/en/squads/b8fd03ef/2016-2017/Manchester-City-Stats" xr:uid="{E47031C4-2CD6-44F0-A65C-339111635294}"/>
    <hyperlink ref="D74" r:id="rId750" display="https://fbref.com/en/comps/8/2016-2017/schedule/2016-2017-Champions-League-Scores-and-Fixtures" xr:uid="{81908BDB-753C-4320-A7FD-3B0923BF2D24}"/>
    <hyperlink ref="C74" r:id="rId751" display="https://fbref.com/en/comps/8/2016-2017/schedule/2016-2017-Champions-League-Scores-and-Fixtures" xr:uid="{6A1A79FF-6989-426B-ABDD-D6440BEF671D}"/>
    <hyperlink ref="A74" r:id="rId752" display="https://fbref.com/en/matches/50d6488e/Barcelona-Manchester-City-October-19-2016-Champions-League" xr:uid="{8DDECA03-BE3F-403E-A13E-2502C8B9E279}"/>
    <hyperlink ref="M73" r:id="rId753" display="https://fbref.com/en/players/adfc9123/Gerard-Pique" xr:uid="{30DF8E28-3542-4FBC-8BA9-CD80AB142BCB}"/>
    <hyperlink ref="J73" r:id="rId754" display="https://fbref.com/en/squads/2a60ed82/2016-2017/Deportivo-La-Coruna-Stats" xr:uid="{C94A9978-839C-475A-9460-C443EE83FDD1}"/>
    <hyperlink ref="D73" r:id="rId755" display="https://fbref.com/en/comps/12/2016-2017/schedule/2016-2017-La-Liga-Scores-and-Fixtures" xr:uid="{29FA7376-BB9A-4EBD-97AD-F1A81CFCBB11}"/>
    <hyperlink ref="C73" r:id="rId756" display="https://fbref.com/en/comps/12/2016-2017/schedule/2016-2017-La-Liga-Scores-and-Fixtures" xr:uid="{E2F5E05F-B91E-4EF3-BE65-1556A23B82A9}"/>
    <hyperlink ref="A73" r:id="rId757" display="https://fbref.com/en/matches/b0e4f839/Barcelona-Deportivo-La-Coruna-October-15-2016-La-Liga" xr:uid="{7759A888-7496-4928-969B-0E1C86AE83C0}"/>
    <hyperlink ref="M72" r:id="rId758" display="https://fbref.com/en/players/5ab0ea87/Sergio-Busquets" xr:uid="{365A8404-D816-4A15-80EB-AA1DDC134C53}"/>
    <hyperlink ref="J72" r:id="rId759" display="https://fbref.com/en/squads/f25da7fb/2016-2017/Celta-Vigo-Stats" xr:uid="{7AE2FB7C-97C6-4E51-9B3B-2437D9E87C23}"/>
    <hyperlink ref="D72" r:id="rId760" display="https://fbref.com/en/comps/12/2016-2017/schedule/2016-2017-La-Liga-Scores-and-Fixtures" xr:uid="{E2CDC2AA-E9A7-4951-9306-D4B39463AE18}"/>
    <hyperlink ref="C72" r:id="rId761" display="https://fbref.com/en/comps/12/2016-2017/schedule/2016-2017-La-Liga-Scores-and-Fixtures" xr:uid="{071B7039-192C-4608-93D6-62E25044735C}"/>
    <hyperlink ref="A72" r:id="rId762" display="https://fbref.com/en/matches/cf897a32/Celta-Vigo-Barcelona-October-2-2016-La-Liga" xr:uid="{F08664D5-7A50-4B35-B665-7218A6AEC800}"/>
    <hyperlink ref="M71" r:id="rId763" display="https://fbref.com/en/players/cfd65a29/Andres-Iniesta" xr:uid="{1A9177E0-1D8B-4445-A19C-BAFE38E8896B}"/>
    <hyperlink ref="J71" r:id="rId764" display="https://fbref.com/en/squads/32f3ee20/2016-2017/Monchengladbach-Stats" xr:uid="{F2105CCB-DF53-46B1-BE17-4D23933021E6}"/>
    <hyperlink ref="D71" r:id="rId765" display="https://fbref.com/en/comps/8/2016-2017/schedule/2016-2017-Champions-League-Scores-and-Fixtures" xr:uid="{F225E538-9CF7-4B49-8C01-4EC57C283D44}"/>
    <hyperlink ref="C71" r:id="rId766" display="https://fbref.com/en/comps/8/2016-2017/schedule/2016-2017-Champions-League-Scores-and-Fixtures" xr:uid="{D93B7167-E8D3-4888-9615-717BE0172D23}"/>
    <hyperlink ref="A71" r:id="rId767" display="https://fbref.com/en/matches/7b6a04e6/Monchengladbach-Barcelona-September-28-2016-Champions-League" xr:uid="{C7DAD31A-00CF-4A18-98CB-BE00202C9DFE}"/>
    <hyperlink ref="M70" r:id="rId768" display="https://fbref.com/en/players/5ab0ea87/Sergio-Busquets" xr:uid="{0B00DFF3-5F98-4FED-A76F-A1705B6FDB88}"/>
    <hyperlink ref="J70" r:id="rId769" display="https://fbref.com/en/squads/bb9efd50/2016-2017/Sporting-Gijon-Stats" xr:uid="{806E8723-0ED5-4DC0-8DA1-850076C649E9}"/>
    <hyperlink ref="D70" r:id="rId770" display="https://fbref.com/en/comps/12/2016-2017/schedule/2016-2017-La-Liga-Scores-and-Fixtures" xr:uid="{66D6A307-89B6-49ED-AA06-BD4F8A450E71}"/>
    <hyperlink ref="C70" r:id="rId771" display="https://fbref.com/en/comps/12/2016-2017/schedule/2016-2017-La-Liga-Scores-and-Fixtures" xr:uid="{92BAAB04-A915-4909-85CA-8F9DDE39F1B2}"/>
    <hyperlink ref="A70" r:id="rId772" display="https://fbref.com/en/matches/670396da/Sporting-Gijon-Barcelona-September-24-2016-La-Liga" xr:uid="{0A95961C-EC90-445C-9703-3D4E28A5D5DE}"/>
    <hyperlink ref="M69" r:id="rId773" display="https://fbref.com/en/players/cfd65a29/Andres-Iniesta" xr:uid="{350FF78E-41DD-4188-A722-E185D3C89CB5}"/>
    <hyperlink ref="J69" r:id="rId774" display="https://fbref.com/en/squads/db3b9613/2016-2017/Atletico-Madrid-Stats" xr:uid="{DB97B22F-AB03-4665-ACA3-D323157BA79E}"/>
    <hyperlink ref="D69" r:id="rId775" display="https://fbref.com/en/comps/12/2016-2017/schedule/2016-2017-La-Liga-Scores-and-Fixtures" xr:uid="{66F69ECA-499F-486D-979E-163FAB736969}"/>
    <hyperlink ref="C69" r:id="rId776" display="https://fbref.com/en/comps/12/2016-2017/schedule/2016-2017-La-Liga-Scores-and-Fixtures" xr:uid="{2A7F0FC7-B7A6-43E8-BF60-7B5C0EFA0631}"/>
    <hyperlink ref="A69" r:id="rId777" display="https://fbref.com/en/matches/9c49ec73/Barcelona-Atletico-Madrid-September-21-2016-La-Liga" xr:uid="{FA17A6E3-73C8-4718-96F5-5823C8C56F31}"/>
    <hyperlink ref="M68" r:id="rId778" display="https://fbref.com/en/players/cfd65a29/Andres-Iniesta" xr:uid="{F83F2EF5-643E-482E-B801-719C1CA06791}"/>
    <hyperlink ref="J68" r:id="rId779" display="https://fbref.com/en/squads/7c6f2c78/2016-2017/Leganes-Stats" xr:uid="{2CB49A40-8896-40A5-8616-A52267E38704}"/>
    <hyperlink ref="D68" r:id="rId780" display="https://fbref.com/en/comps/12/2016-2017/schedule/2016-2017-La-Liga-Scores-and-Fixtures" xr:uid="{677A1520-5E54-4D96-8C53-479266B9F52B}"/>
    <hyperlink ref="C68" r:id="rId781" display="https://fbref.com/en/comps/12/2016-2017/schedule/2016-2017-La-Liga-Scores-and-Fixtures" xr:uid="{279C3BCB-58FB-4377-82CB-F0A6C569B7D4}"/>
    <hyperlink ref="A68" r:id="rId782" display="https://fbref.com/en/matches/8447120e/Leganes-Barcelona-September-17-2016-La-Liga" xr:uid="{3F7C784F-46B9-43AC-9AF8-02369A47C04E}"/>
    <hyperlink ref="M67" r:id="rId783" display="https://fbref.com/en/players/d70ce98e/Lionel-Messi" xr:uid="{63F173A5-7925-4953-A507-D6549DEEAB47}"/>
    <hyperlink ref="J67" r:id="rId784" display="https://fbref.com/en/squads/b81aa4fa/2016-2017/Celtic-Stats" xr:uid="{01B57F1D-1F89-4F0A-850A-F0126F2B1616}"/>
    <hyperlink ref="D67" r:id="rId785" display="https://fbref.com/en/comps/8/2016-2017/schedule/2016-2017-Champions-League-Scores-and-Fixtures" xr:uid="{687158E7-D4D2-4C81-A13A-75FCE96E10C4}"/>
    <hyperlink ref="C67" r:id="rId786" display="https://fbref.com/en/comps/8/2016-2017/schedule/2016-2017-Champions-League-Scores-and-Fixtures" xr:uid="{C03CCE88-CC9D-42C8-966D-D9AFC6136B36}"/>
    <hyperlink ref="A67" r:id="rId787" display="https://fbref.com/en/matches/5b5357bc/Barcelona-Celtic-September-13-2016-Champions-League" xr:uid="{2635DBC8-423F-4E7B-A0BC-BC19B154208D}"/>
    <hyperlink ref="M66" r:id="rId788" display="https://fbref.com/en/players/5ab0ea87/Sergio-Busquets" xr:uid="{9C589343-3A3B-4A64-B644-611884614BBC}"/>
    <hyperlink ref="J66" r:id="rId789" display="https://fbref.com/en/squads/8d6fd021/2016-2017/Alaves-Stats" xr:uid="{D8919983-1CE9-461B-893C-DFAB4B86096F}"/>
    <hyperlink ref="D66" r:id="rId790" display="https://fbref.com/en/comps/12/2016-2017/schedule/2016-2017-La-Liga-Scores-and-Fixtures" xr:uid="{016EE83A-019C-4A3E-AAF9-6F245BA01387}"/>
    <hyperlink ref="C66" r:id="rId791" display="https://fbref.com/en/comps/12/2016-2017/schedule/2016-2017-La-Liga-Scores-and-Fixtures" xr:uid="{3A3D1950-9891-4404-842A-B209C07439C2}"/>
    <hyperlink ref="A66" r:id="rId792" display="https://fbref.com/en/matches/148fd884/Barcelona-Alaves-September-10-2016-La-Liga" xr:uid="{54D936A1-8086-44CB-B478-35C4796E1209}"/>
    <hyperlink ref="M65" r:id="rId793" display="https://fbref.com/en/players/d70ce98e/Lionel-Messi" xr:uid="{D47D4FAA-7561-480D-BAD4-F79A35C3BB38}"/>
    <hyperlink ref="J65" r:id="rId794" display="https://fbref.com/en/squads/2b390eca/2016-2017/Athletic-Club-Stats" xr:uid="{A7840B1B-096F-4C7E-AD1E-BD0E06027257}"/>
    <hyperlink ref="D65" r:id="rId795" display="https://fbref.com/en/comps/12/2016-2017/schedule/2016-2017-La-Liga-Scores-and-Fixtures" xr:uid="{9CDC4C5A-C8AC-49CD-8007-9BBD866A9812}"/>
    <hyperlink ref="C65" r:id="rId796" display="https://fbref.com/en/comps/12/2016-2017/schedule/2016-2017-La-Liga-Scores-and-Fixtures" xr:uid="{769238EE-83F6-4B7E-8EF0-84680E17684C}"/>
    <hyperlink ref="A65" r:id="rId797" display="https://fbref.com/en/matches/84b6a326/Athletic-Club-Barcelona-August-28-2016-La-Liga" xr:uid="{707B2B9D-F218-4439-837F-565F3D485147}"/>
    <hyperlink ref="M64" r:id="rId798" display="https://fbref.com/en/players/d70ce98e/Lionel-Messi" xr:uid="{7BD893C4-EB0E-4CA0-A024-1C9E9F00CBB2}"/>
    <hyperlink ref="J64" r:id="rId799" display="https://fbref.com/en/squads/fc536746/2016-2017/Real-Betis-Stats" xr:uid="{D0C3C912-BA68-49BD-925A-AF6E76C63251}"/>
    <hyperlink ref="D64" r:id="rId800" display="https://fbref.com/en/comps/12/2016-2017/schedule/2016-2017-La-Liga-Scores-and-Fixtures" xr:uid="{77DEFEE8-B1F7-4279-BF45-4A2227F87BBB}"/>
    <hyperlink ref="C64" r:id="rId801" display="https://fbref.com/en/comps/12/2016-2017/schedule/2016-2017-La-Liga-Scores-and-Fixtures" xr:uid="{7DC36744-83FE-4E09-8C04-147FAB9A2A5D}"/>
    <hyperlink ref="A64" r:id="rId802" display="https://fbref.com/en/matches/4dbbaae4/Barcelona-Real-Betis-August-20-2016-La-Liga" xr:uid="{047CD9CD-EC59-4BC5-B265-14A4CD1701B3}"/>
    <hyperlink ref="M63" r:id="rId803" display="https://fbref.com/en/players/d70ce98e/Lionel-Messi" xr:uid="{32DA8471-FCF1-4D0E-9D62-7C659678BAB6}"/>
    <hyperlink ref="J63" r:id="rId804" display="https://fbref.com/en/squads/ad2be733/2016-2017/Sevilla-Stats" xr:uid="{E5678086-FBB3-4CE9-AAD5-D213720C609C}"/>
    <hyperlink ref="D63" r:id="rId805" display="https://fbref.com/en/comps/646/2016-2017/schedule/2016-Supercopa-de-Espana-Scores-and-Fixtures" xr:uid="{6DEF5360-DD1A-4624-869C-03B0DEBBB35A}"/>
    <hyperlink ref="C63" r:id="rId806" display="https://fbref.com/en/comps/646/2016-2017/schedule/2016-Supercopa-de-Espana-Scores-and-Fixtures" xr:uid="{0F95F293-65B2-48DD-BD4C-3F8D1009C69B}"/>
    <hyperlink ref="A63" r:id="rId807" display="https://fbref.com/en/matches/66dd154f/Barcelona-Sevilla-August-17-2016-Supercopa-de-Espana" xr:uid="{BB7D35F5-C285-4504-B332-F28746B3489E}"/>
    <hyperlink ref="M62" r:id="rId808" display="https://fbref.com/en/players/cfd65a29/Andres-Iniesta" xr:uid="{4E2F3205-5FE6-41CE-927D-5EDD604AACB0}"/>
    <hyperlink ref="J62" r:id="rId809" display="https://fbref.com/en/squads/ad2be733/2016-2017/Sevilla-Stats" xr:uid="{12D1C71E-3BF8-4329-8E8C-E1CCC5CC1B24}"/>
    <hyperlink ref="D62" r:id="rId810" display="https://fbref.com/en/comps/646/2016-2017/schedule/2016-Supercopa-de-Espana-Scores-and-Fixtures" xr:uid="{F73159C1-90DB-4857-84D3-D66A91A6966C}"/>
    <hyperlink ref="C62" r:id="rId811" display="https://fbref.com/en/comps/646/2016-2017/schedule/2016-Supercopa-de-Espana-Scores-and-Fixtures" xr:uid="{99E37081-7D35-454C-96CA-497D1AE29431}"/>
    <hyperlink ref="A62" r:id="rId812" display="https://fbref.com/en/matches/627bf86e/Sevilla-Barcelona-August-14-2016-Supercopa-de-Espana" xr:uid="{3AB1BF00-2191-482C-9D44-25CF663C8F7E}"/>
    <hyperlink ref="J61" r:id="rId813" display="https://fbref.com/en/squads/ad2be733/2015-2016/Sevilla-Stats" xr:uid="{67D5A733-047F-42E5-93D0-8F5AE2C6EEED}"/>
    <hyperlink ref="D61" r:id="rId814" display="https://fbref.com/en/comps/569/2015-2016/schedule/2015-2016-Copa-del-Rey-Scores-and-Fixtures" xr:uid="{FA66BEF7-F237-45D9-8FCE-DAF14DE2C221}"/>
    <hyperlink ref="C61" r:id="rId815" display="https://fbref.com/en/comps/569/2015-2016/schedule/2015-2016-Copa-del-Rey-Scores-and-Fixtures" xr:uid="{9380ABA6-F3EE-4DB5-870D-DC8F2E373459}"/>
    <hyperlink ref="A61" r:id="rId816" display="https://fbref.com/en/matches/d739f86a/Barcelona-Sevilla-May-22-2016-Copa-del-Rey" xr:uid="{B391579A-1AD3-4180-B608-19E27ADF946C}"/>
    <hyperlink ref="M60" r:id="rId817" display="https://fbref.com/en/players/cfd65a29/Andres-Iniesta" xr:uid="{C22689E4-6067-4B68-8A6A-656EFD8E56E2}"/>
    <hyperlink ref="J60" r:id="rId818" display="https://fbref.com/en/squads/a0435291/2015-2016/Granada-Stats" xr:uid="{A130F39E-B2C8-4D39-8459-1A666DCCF620}"/>
    <hyperlink ref="D60" r:id="rId819" display="https://fbref.com/en/comps/12/2015-2016/schedule/2015-2016-La-Liga-Scores-and-Fixtures" xr:uid="{D81849B0-D2DE-4D9E-AF16-EDF7ACC706D5}"/>
    <hyperlink ref="C60" r:id="rId820" display="https://fbref.com/en/comps/12/2015-2016/schedule/2015-2016-La-Liga-Scores-and-Fixtures" xr:uid="{1B1B1829-02D6-4240-9D1B-45EAD5F3D5CB}"/>
    <hyperlink ref="A60" r:id="rId821" display="https://fbref.com/en/matches/2de83512/Granada-Barcelona-May-14-2016-La-Liga" xr:uid="{CF0DB93A-7F9E-42E6-9A99-D05364221C89}"/>
    <hyperlink ref="M59" r:id="rId822" display="https://fbref.com/en/players/cfd65a29/Andres-Iniesta" xr:uid="{46A5513E-980A-43F2-BB43-EC21902407C6}"/>
    <hyperlink ref="J59" r:id="rId823" display="https://fbref.com/en/squads/a8661628/2015-2016/Espanyol-Stats" xr:uid="{D746D31D-7FED-486E-A5A9-6F2DA2C8F43E}"/>
    <hyperlink ref="D59" r:id="rId824" display="https://fbref.com/en/comps/12/2015-2016/schedule/2015-2016-La-Liga-Scores-and-Fixtures" xr:uid="{C012A12E-07BC-4714-B54A-181E510A96F0}"/>
    <hyperlink ref="C59" r:id="rId825" display="https://fbref.com/en/comps/12/2015-2016/schedule/2015-2016-La-Liga-Scores-and-Fixtures" xr:uid="{CEE2307C-1134-452E-892A-D6756FFA448E}"/>
    <hyperlink ref="A59" r:id="rId826" display="https://fbref.com/en/matches/7363a1b9/Barcelona-Espanyol-May-8-2016-La-Liga" xr:uid="{C864CF5D-C2DA-48B5-AEF7-8BC7E3AF74A5}"/>
    <hyperlink ref="M58" r:id="rId827" display="https://fbref.com/en/players/cfd65a29/Andres-Iniesta" xr:uid="{8DAEC746-FBFC-4C58-814A-3E682FB39DFF}"/>
    <hyperlink ref="J58" r:id="rId828" display="https://fbref.com/en/squads/fc536746/2015-2016/Real-Betis-Stats" xr:uid="{46C1A60D-F9C6-480F-9F07-E0732C6DF1D2}"/>
    <hyperlink ref="D58" r:id="rId829" display="https://fbref.com/en/comps/12/2015-2016/schedule/2015-2016-La-Liga-Scores-and-Fixtures" xr:uid="{8698EB56-35E0-47A0-A3C9-31529DBEB7A8}"/>
    <hyperlink ref="C58" r:id="rId830" display="https://fbref.com/en/comps/12/2015-2016/schedule/2015-2016-La-Liga-Scores-and-Fixtures" xr:uid="{7E6A5085-7487-43C5-BFF1-B496435B2D42}"/>
    <hyperlink ref="A58" r:id="rId831" display="https://fbref.com/en/matches/b5e9cec0/Real-Betis-Barcelona-April-30-2016-La-Liga" xr:uid="{ED40A2F5-4B36-4A4C-A3D4-9E19895BE0EB}"/>
    <hyperlink ref="M57" r:id="rId832" display="https://fbref.com/en/players/cfd65a29/Andres-Iniesta" xr:uid="{2311CDF1-B154-4821-8312-72553B1E1CE8}"/>
    <hyperlink ref="J57" r:id="rId833" display="https://fbref.com/en/squads/bb9efd50/2015-2016/Sporting-Gijon-Stats" xr:uid="{5549BF6E-4E0A-44DC-9D22-6F074C696241}"/>
    <hyperlink ref="D57" r:id="rId834" display="https://fbref.com/en/comps/12/2015-2016/schedule/2015-2016-La-Liga-Scores-and-Fixtures" xr:uid="{C7CF4FD5-6588-4EEC-83F7-5262EB7A6DF6}"/>
    <hyperlink ref="C57" r:id="rId835" display="https://fbref.com/en/comps/12/2015-2016/schedule/2015-2016-La-Liga-Scores-and-Fixtures" xr:uid="{687AFA30-E807-46D7-B1FB-B4E38ED8734A}"/>
    <hyperlink ref="A57" r:id="rId836" display="https://fbref.com/en/matches/2099b235/Barcelona-Sporting-Gijon-April-23-2016-La-Liga" xr:uid="{EAE8ED9D-6B45-4C01-B51F-77D81806530E}"/>
    <hyperlink ref="M56" r:id="rId837" display="https://fbref.com/en/players/cfd65a29/Andres-Iniesta" xr:uid="{9A9F87BE-61BE-4EA6-BA56-E3C6348541EF}"/>
    <hyperlink ref="J56" r:id="rId838" display="https://fbref.com/en/squads/2a60ed82/2015-2016/Deportivo-La-Coruna-Stats" xr:uid="{B00264A1-AE62-492D-B80F-F5C5F7A22950}"/>
    <hyperlink ref="D56" r:id="rId839" display="https://fbref.com/en/comps/12/2015-2016/schedule/2015-2016-La-Liga-Scores-and-Fixtures" xr:uid="{58E41A77-2776-4F53-8112-2CEE588E9872}"/>
    <hyperlink ref="C56" r:id="rId840" display="https://fbref.com/en/comps/12/2015-2016/schedule/2015-2016-La-Liga-Scores-and-Fixtures" xr:uid="{716C4DB1-6466-4916-BB66-CA59DEB21AF1}"/>
    <hyperlink ref="A56" r:id="rId841" display="https://fbref.com/en/matches/7412ec7a/Deportivo-La-Coruna-Barcelona-April-20-2016-La-Liga" xr:uid="{3E07CBB2-5637-4CBC-8D41-42EB4CBC3DA7}"/>
    <hyperlink ref="M55" r:id="rId842" display="https://fbref.com/en/players/cfd65a29/Andres-Iniesta" xr:uid="{1031C3C0-1B27-4C9B-A09E-52FB364C8EF9}"/>
    <hyperlink ref="J55" r:id="rId843" display="https://fbref.com/en/squads/dcc91a7b/2015-2016/Valencia-Stats" xr:uid="{C50D3418-9571-4303-882A-EA6D2866906F}"/>
    <hyperlink ref="D55" r:id="rId844" display="https://fbref.com/en/comps/12/2015-2016/schedule/2015-2016-La-Liga-Scores-and-Fixtures" xr:uid="{52FD6BCC-E17C-40CC-A56A-36ED225642CB}"/>
    <hyperlink ref="C55" r:id="rId845" display="https://fbref.com/en/comps/12/2015-2016/schedule/2015-2016-La-Liga-Scores-and-Fixtures" xr:uid="{BDE94C1E-25D7-4375-9B3E-A97F1AFF03CE}"/>
    <hyperlink ref="A55" r:id="rId846" display="https://fbref.com/en/matches/deb6b433/Barcelona-Valencia-April-17-2016-La-Liga" xr:uid="{B7E7520E-7139-4468-943F-18CBF1E7F01B}"/>
    <hyperlink ref="M54" r:id="rId847" display="https://fbref.com/en/players/cfd65a29/Andres-Iniesta" xr:uid="{B6C5D5BF-376B-45B0-9D9C-778DD9D534D1}"/>
    <hyperlink ref="J54" r:id="rId848" display="https://fbref.com/en/squads/db3b9613/2015-2016/Atletico-Madrid-Stats" xr:uid="{C64371E8-508F-4EF1-ADB6-70DF7C654352}"/>
    <hyperlink ref="D54" r:id="rId849" display="https://fbref.com/en/comps/8/2015-2016/schedule/2015-2016-Champions-League-Scores-and-Fixtures" xr:uid="{904F167A-61AA-4A00-ABC7-7259A552A114}"/>
    <hyperlink ref="C54" r:id="rId850" display="https://fbref.com/en/comps/8/2015-2016/schedule/2015-2016-Champions-League-Scores-and-Fixtures" xr:uid="{819DC8C8-DA5B-49C1-A8E5-B6C258411DBD}"/>
    <hyperlink ref="A54" r:id="rId851" display="https://fbref.com/en/matches/858996ab/Atletico-Madrid-Barcelona-April-13-2016-Champions-League" xr:uid="{FA752002-E11E-4E45-9698-95704446BAE5}"/>
    <hyperlink ref="M53" r:id="rId852" display="https://fbref.com/en/players/d70ce98e/Lionel-Messi" xr:uid="{DA079574-64A1-49CC-B7EB-E23C504205E4}"/>
    <hyperlink ref="J53" r:id="rId853" display="https://fbref.com/en/squads/e31d1cd9/2015-2016/Real-Sociedad-Stats" xr:uid="{57A8D887-407E-4523-AD70-33449677C771}"/>
    <hyperlink ref="D53" r:id="rId854" display="https://fbref.com/en/comps/12/2015-2016/schedule/2015-2016-La-Liga-Scores-and-Fixtures" xr:uid="{384C7B9C-DEA3-429C-9B26-7937756F6B24}"/>
    <hyperlink ref="C53" r:id="rId855" display="https://fbref.com/en/comps/12/2015-2016/schedule/2015-2016-La-Liga-Scores-and-Fixtures" xr:uid="{3646516B-C2FD-41B4-8EE9-74310D46E187}"/>
    <hyperlink ref="A53" r:id="rId856" display="https://fbref.com/en/matches/d88ae3a2/Real-Sociedad-Barcelona-April-9-2016-La-Liga" xr:uid="{DB085105-D5D8-4225-9CFC-806F9A016691}"/>
    <hyperlink ref="M52" r:id="rId857" display="https://fbref.com/en/players/cfd65a29/Andres-Iniesta" xr:uid="{5747D7B8-B6B9-479F-8CF3-2712D138AF93}"/>
    <hyperlink ref="J52" r:id="rId858" display="https://fbref.com/en/squads/db3b9613/2015-2016/Atletico-Madrid-Stats" xr:uid="{9271E2A0-B7D2-43F6-84FE-03928A5302E4}"/>
    <hyperlink ref="D52" r:id="rId859" display="https://fbref.com/en/comps/8/2015-2016/schedule/2015-2016-Champions-League-Scores-and-Fixtures" xr:uid="{B52CB293-0AE1-4E55-BDE2-E66D9B6820C4}"/>
    <hyperlink ref="C52" r:id="rId860" display="https://fbref.com/en/comps/8/2015-2016/schedule/2015-2016-Champions-League-Scores-and-Fixtures" xr:uid="{82B20DAE-97B6-443F-995E-B63F72A5D470}"/>
    <hyperlink ref="A52" r:id="rId861" display="https://fbref.com/en/matches/5a971f31/Barcelona-Atletico-Madrid-April-5-2016-Champions-League" xr:uid="{A9263DC4-6BDF-4C70-AFA5-B190027074D1}"/>
    <hyperlink ref="A180" r:id="rId862" display="https://fbref.com/en/matches/fcefdf4f/Sevilla-Barcelona-August-12-2018-Supercopa-de-Espana" xr:uid="{8535E93F-2569-4828-AB40-214657FACC29}"/>
    <hyperlink ref="C180" r:id="rId863" display="https://fbref.com/en/comps/646/2018-2019/schedule/2018-Supercopa-de-Espana-Scores-and-Fixtures" xr:uid="{499C0425-F7FA-44A9-AC6D-5B5815798125}"/>
    <hyperlink ref="D180" r:id="rId864" display="https://fbref.com/en/comps/646/2018-2019/schedule/2018-Supercopa-de-Espana-Scores-and-Fixtures" xr:uid="{C0C864AC-3298-4492-9653-9E92F3B52EA9}"/>
    <hyperlink ref="J180" r:id="rId865" display="https://fbref.com/en/squads/ad2be733/2018-2019/Sevilla-Stats" xr:uid="{6EB6C1B5-8102-4516-AF47-9A1C9EE1D0A8}"/>
    <hyperlink ref="M180" r:id="rId866" display="https://fbref.com/en/players/d70ce98e/Lionel-Messi" xr:uid="{13A9A10F-BD26-44B6-844B-0D404C171B87}"/>
    <hyperlink ref="A181" r:id="rId867" display="https://fbref.com/en/matches/e95b2588/Barcelona-Alaves-August-18-2018-La-Liga" xr:uid="{A6BB4635-FF9F-4F59-A3F8-EA254B039E1E}"/>
    <hyperlink ref="C181" r:id="rId868" display="https://fbref.com/en/comps/12/2018-2019/schedule/2018-2019-La-Liga-Scores-and-Fixtures" xr:uid="{C9F36CB6-ABD6-4E04-8DE6-229385BB6CAA}"/>
    <hyperlink ref="D181" r:id="rId869" display="https://fbref.com/en/comps/12/2018-2019/schedule/2018-2019-La-Liga-Scores-and-Fixtures" xr:uid="{B9523EA7-B0FD-4A93-8E2F-B35941C1AF55}"/>
    <hyperlink ref="J181" r:id="rId870" display="https://fbref.com/en/squads/8d6fd021/2018-2019/Alaves-Stats" xr:uid="{D95F0BA0-D313-4686-814E-28BFA4020284}"/>
    <hyperlink ref="M181" r:id="rId871" display="https://fbref.com/en/players/d70ce98e/Lionel-Messi" xr:uid="{DDB9ECEE-CAA8-4EAE-9436-82CE3DD6FAEB}"/>
    <hyperlink ref="A182" r:id="rId872" display="https://fbref.com/en/matches/262193b3/Valladolid-Barcelona-August-25-2018-La-Liga" xr:uid="{818810D4-1DB8-4208-A372-2219B00E94C8}"/>
    <hyperlink ref="C182" r:id="rId873" display="https://fbref.com/en/comps/12/2018-2019/schedule/2018-2019-La-Liga-Scores-and-Fixtures" xr:uid="{E513F71B-BEA7-4851-8B74-1FBDCC1ABC12}"/>
    <hyperlink ref="D182" r:id="rId874" display="https://fbref.com/en/comps/12/2018-2019/schedule/2018-2019-La-Liga-Scores-and-Fixtures" xr:uid="{3D09A399-5BCE-489D-81A2-7C1F3577B80F}"/>
    <hyperlink ref="J182" r:id="rId875" display="https://fbref.com/en/squads/17859612/2018-2019/Valladolid-Stats" xr:uid="{0B904B50-4CF1-427F-B9B7-C8905AE934F7}"/>
    <hyperlink ref="M182" r:id="rId876" display="https://fbref.com/en/players/d70ce98e/Lionel-Messi" xr:uid="{754D43C8-04CA-4563-8C42-8F6C6EB6A31C}"/>
    <hyperlink ref="A183" r:id="rId877" display="https://fbref.com/en/matches/0b6d40c5/Barcelona-Huesca-September-2-2018-La-Liga" xr:uid="{3A2FFA3D-42CD-48DA-AAC7-994DDC17F3D3}"/>
    <hyperlink ref="C183" r:id="rId878" display="https://fbref.com/en/comps/12/2018-2019/schedule/2018-2019-La-Liga-Scores-and-Fixtures" xr:uid="{AF48A68E-073A-4E7F-AC5D-A44D9F5F9DA0}"/>
    <hyperlink ref="D183" r:id="rId879" display="https://fbref.com/en/comps/12/2018-2019/schedule/2018-2019-La-Liga-Scores-and-Fixtures" xr:uid="{4D0584B4-B6BC-44C0-AC76-BDAA30FB6C61}"/>
    <hyperlink ref="J183" r:id="rId880" display="https://fbref.com/en/squads/c6c493e6/2018-2019/Huesca-Stats" xr:uid="{C669555E-41F1-4457-86AA-E60C7A64798D}"/>
    <hyperlink ref="M183" r:id="rId881" display="https://fbref.com/en/players/d70ce98e/Lionel-Messi" xr:uid="{16A9C24F-F48D-4CF0-895A-4083615B9330}"/>
    <hyperlink ref="A184" r:id="rId882" display="https://fbref.com/en/matches/afa6f343/Real-Sociedad-Barcelona-September-15-2018-La-Liga" xr:uid="{71E557F6-7CF6-4D3F-B968-1060DB6B08A9}"/>
    <hyperlink ref="C184" r:id="rId883" display="https://fbref.com/en/comps/12/2018-2019/schedule/2018-2019-La-Liga-Scores-and-Fixtures" xr:uid="{647069C1-ABA3-46EC-8EEE-80BEEB00873B}"/>
    <hyperlink ref="D184" r:id="rId884" display="https://fbref.com/en/comps/12/2018-2019/schedule/2018-2019-La-Liga-Scores-and-Fixtures" xr:uid="{BA67AB6E-7A2A-49B9-B1C6-5EED3F4BB196}"/>
    <hyperlink ref="J184" r:id="rId885" display="https://fbref.com/en/squads/e31d1cd9/2018-2019/Real-Sociedad-Stats" xr:uid="{DBD6FF97-D1B0-43D4-ABB2-88F8A48D97F3}"/>
    <hyperlink ref="M184" r:id="rId886" display="https://fbref.com/en/players/d70ce98e/Lionel-Messi" xr:uid="{6CB885B3-665E-498D-B655-1FE675D18003}"/>
    <hyperlink ref="A185" r:id="rId887" display="https://fbref.com/en/matches/9ff2cb4e/Barcelona-PSV-Eindhoven-September-18-2018-Champions-League" xr:uid="{4055F458-C741-4104-B2A7-0182650CE8A9}"/>
    <hyperlink ref="C185" r:id="rId888" display="https://fbref.com/en/comps/8/2018-2019/schedule/2018-2019-Champions-League-Scores-and-Fixtures" xr:uid="{BB9C5BE6-A539-49CE-A955-C757E59290DB}"/>
    <hyperlink ref="D185" r:id="rId889" display="https://fbref.com/en/comps/8/2018-2019/schedule/2018-2019-Champions-League-Scores-and-Fixtures" xr:uid="{F6575C12-90FD-4FCA-90AB-4913DD5F9379}"/>
    <hyperlink ref="J185" r:id="rId890" display="https://fbref.com/en/squads/e334d850/2018-2019/PSV-Eindhoven-Stats" xr:uid="{24B7BE81-285B-4E30-9E53-BF2A28F70BB3}"/>
    <hyperlink ref="M185" r:id="rId891" display="https://fbref.com/en/players/d70ce98e/Lionel-Messi" xr:uid="{6961929B-8546-4AC3-AF52-BB974AAEC19A}"/>
    <hyperlink ref="A186" r:id="rId892" display="https://fbref.com/en/matches/96e8cb92/Barcelona-Girona-September-23-2018-La-Liga" xr:uid="{29A74D68-3B9D-4C0F-A29D-DDB0AC5D11BC}"/>
    <hyperlink ref="C186" r:id="rId893" display="https://fbref.com/en/comps/12/2018-2019/schedule/2018-2019-La-Liga-Scores-and-Fixtures" xr:uid="{43D8D1D1-A56B-44BE-BD39-2D2C610435D0}"/>
    <hyperlink ref="D186" r:id="rId894" display="https://fbref.com/en/comps/12/2018-2019/schedule/2018-2019-La-Liga-Scores-and-Fixtures" xr:uid="{2577CF1F-BC9A-4073-ADFF-666A19A4E989}"/>
    <hyperlink ref="J186" r:id="rId895" display="https://fbref.com/en/squads/9024a00a/2018-2019/Girona-Stats" xr:uid="{69720E23-7A4C-4C17-B4AF-90187D24A04A}"/>
    <hyperlink ref="M186" r:id="rId896" display="https://fbref.com/en/players/d70ce98e/Lionel-Messi" xr:uid="{AF852C92-93A0-4FBA-8320-AA8BEF4CB8E4}"/>
    <hyperlink ref="A187" r:id="rId897" display="https://fbref.com/en/matches/2ffc9376/Leganes-Barcelona-September-26-2018-La-Liga" xr:uid="{3D893729-6593-4293-A419-8656F41217AA}"/>
    <hyperlink ref="C187" r:id="rId898" display="https://fbref.com/en/comps/12/2018-2019/schedule/2018-2019-La-Liga-Scores-and-Fixtures" xr:uid="{E0EA241F-F64F-4224-9571-96912705FBED}"/>
    <hyperlink ref="D187" r:id="rId899" display="https://fbref.com/en/comps/12/2018-2019/schedule/2018-2019-La-Liga-Scores-and-Fixtures" xr:uid="{4812B86B-97E6-44C0-9C55-482D9AF04927}"/>
    <hyperlink ref="J187" r:id="rId900" display="https://fbref.com/en/squads/7c6f2c78/2018-2019/Leganes-Stats" xr:uid="{E72E7683-8C76-428A-9141-62910CD92223}"/>
    <hyperlink ref="M187" r:id="rId901" display="https://fbref.com/en/players/d70ce98e/Lionel-Messi" xr:uid="{907D2915-8FB1-466D-9EBF-9F03EF209BFB}"/>
    <hyperlink ref="A188" r:id="rId902" display="https://fbref.com/en/matches/104beba1/Barcelona-Athletic-Club-September-29-2018-La-Liga" xr:uid="{A6E185FB-D290-4F7E-A551-B749FD50462B}"/>
    <hyperlink ref="C188" r:id="rId903" display="https://fbref.com/en/comps/12/2018-2019/schedule/2018-2019-La-Liga-Scores-and-Fixtures" xr:uid="{53F04CFB-6F79-4BA9-8833-8B60868CA319}"/>
    <hyperlink ref="D188" r:id="rId904" display="https://fbref.com/en/comps/12/2018-2019/schedule/2018-2019-La-Liga-Scores-and-Fixtures" xr:uid="{1D29DC69-D7BF-4695-B5B1-26688FC15F8D}"/>
    <hyperlink ref="J188" r:id="rId905" display="https://fbref.com/en/squads/2b390eca/2018-2019/Athletic-Club-Stats" xr:uid="{2E11AF5C-68DF-4820-ACEB-5E9BC980C089}"/>
    <hyperlink ref="M188" r:id="rId906" display="https://fbref.com/en/players/adfc9123/Gerard-Pique" xr:uid="{54051B31-26C5-4DBC-A28F-E1B475C5AA48}"/>
    <hyperlink ref="A189" r:id="rId907" display="https://fbref.com/en/matches/8194631d/Tottenham-Hotspur-Barcelona-October-3-2018-Champions-League" xr:uid="{5624BC9F-55D7-45E4-8D2A-C7BD5558702F}"/>
    <hyperlink ref="C189" r:id="rId908" display="https://fbref.com/en/comps/8/2018-2019/schedule/2018-2019-Champions-League-Scores-and-Fixtures" xr:uid="{A370CD0C-CFE9-4A87-98A0-F8A8A7ED1BCF}"/>
    <hyperlink ref="D189" r:id="rId909" display="https://fbref.com/en/comps/8/2018-2019/schedule/2018-2019-Champions-League-Scores-and-Fixtures" xr:uid="{6D9A896B-4BC6-4C1F-B86A-6C82B1D73102}"/>
    <hyperlink ref="J189" r:id="rId910" display="https://fbref.com/en/squads/361ca564/2018-2019/Tottenham-Hotspur-Stats" xr:uid="{A9F8CE36-C2C4-4259-B176-DFA4ECCF1A38}"/>
    <hyperlink ref="M189" r:id="rId911" display="https://fbref.com/en/players/d70ce98e/Lionel-Messi" xr:uid="{D85C6CD3-D51B-4E8A-81DB-B0D87A350B74}"/>
    <hyperlink ref="A190" r:id="rId912" display="https://fbref.com/en/matches/5df44b11/Valencia-Barcelona-October-7-2018-La-Liga" xr:uid="{3FB38075-D0FB-4FF7-B38D-F748032B57EC}"/>
    <hyperlink ref="C190" r:id="rId913" display="https://fbref.com/en/comps/12/2018-2019/schedule/2018-2019-La-Liga-Scores-and-Fixtures" xr:uid="{32DBA409-29F0-4816-9E41-792B1A5C4B2E}"/>
    <hyperlink ref="D190" r:id="rId914" display="https://fbref.com/en/comps/12/2018-2019/schedule/2018-2019-La-Liga-Scores-and-Fixtures" xr:uid="{E86A2C3C-4610-4AAF-861D-6F2EC9AFB361}"/>
    <hyperlink ref="J190" r:id="rId915" display="https://fbref.com/en/squads/dcc91a7b/2018-2019/Valencia-Stats" xr:uid="{F18EED3E-E6F7-49AF-9F5D-040B4CC8CA1D}"/>
    <hyperlink ref="M190" r:id="rId916" display="https://fbref.com/en/players/d70ce98e/Lionel-Messi" xr:uid="{E6BC36DB-5471-403B-A72A-B410657FD936}"/>
    <hyperlink ref="A191" r:id="rId917" display="https://fbref.com/en/matches/ce338edb/Barcelona-Sevilla-October-20-2018-La-Liga" xr:uid="{26B1FF7E-DCB4-4478-9738-6DE824F23CA6}"/>
    <hyperlink ref="C191" r:id="rId918" display="https://fbref.com/en/comps/12/2018-2019/schedule/2018-2019-La-Liga-Scores-and-Fixtures" xr:uid="{E4663B7D-BE31-4A96-9F11-6A39B8E98EFC}"/>
    <hyperlink ref="D191" r:id="rId919" display="https://fbref.com/en/comps/12/2018-2019/schedule/2018-2019-La-Liga-Scores-and-Fixtures" xr:uid="{7A124AB5-682D-4416-9417-4120ED9324EB}"/>
    <hyperlink ref="J191" r:id="rId920" display="https://fbref.com/en/squads/ad2be733/2018-2019/Sevilla-Stats" xr:uid="{A5920EA5-2B62-4584-847C-B58A1F3C5DDB}"/>
    <hyperlink ref="M191" r:id="rId921" display="https://fbref.com/en/players/d70ce98e/Lionel-Messi" xr:uid="{676ED21E-5528-4C11-A39F-47FFA47F751B}"/>
    <hyperlink ref="A192" r:id="rId922" display="https://fbref.com/en/matches/75424425/Barcelona-Internazionale-October-24-2018-Champions-League" xr:uid="{2FD96B30-7447-42C8-A969-FE447C1ADE91}"/>
    <hyperlink ref="C192" r:id="rId923" display="https://fbref.com/en/comps/8/2018-2019/schedule/2018-2019-Champions-League-Scores-and-Fixtures" xr:uid="{D9459BF4-BA45-478C-962F-7C2A9DF657A6}"/>
    <hyperlink ref="D192" r:id="rId924" display="https://fbref.com/en/comps/8/2018-2019/schedule/2018-2019-Champions-League-Scores-and-Fixtures" xr:uid="{BFD4FC0A-5099-4C78-9D74-BF8BC34763CE}"/>
    <hyperlink ref="J192" r:id="rId925" display="https://fbref.com/en/squads/d609edc0/2018-2019/Internazionale-Stats" xr:uid="{0FB35A0E-16A8-4E29-B39A-BC68FA97B6CE}"/>
    <hyperlink ref="M192" r:id="rId926" display="https://fbref.com/en/players/5ab0ea87/Sergio-Busquets" xr:uid="{D049DCFD-8A4C-4B03-BF93-F258229E34FF}"/>
    <hyperlink ref="A193" r:id="rId927" display="https://fbref.com/en/matches/66e58adb/El-Clasico-Barcelona-Real-Madrid-October-28-2018-La-Liga" xr:uid="{83E50DA6-AC31-454A-A1DE-1F541E22D990}"/>
    <hyperlink ref="C193" r:id="rId928" display="https://fbref.com/en/comps/12/2018-2019/schedule/2018-2019-La-Liga-Scores-and-Fixtures" xr:uid="{EFD20CD9-2693-4A0F-A6B0-CF72289C7A74}"/>
    <hyperlink ref="D193" r:id="rId929" display="https://fbref.com/en/comps/12/2018-2019/schedule/2018-2019-La-Liga-Scores-and-Fixtures" xr:uid="{5A3D3497-DDF3-495F-B92D-5E5C680D0F96}"/>
    <hyperlink ref="J193" r:id="rId930" display="https://fbref.com/en/squads/53a2f082/2018-2019/Real-Madrid-Stats" xr:uid="{DE3594E5-D355-40C3-A576-AA3EDD69C15D}"/>
    <hyperlink ref="M193" r:id="rId931" display="https://fbref.com/en/players/5ab0ea87/Sergio-Busquets" xr:uid="{3AC20ACE-394E-40E7-B2CB-5A7DFD2FBFE8}"/>
    <hyperlink ref="A194" r:id="rId932" display="https://fbref.com/en/matches/6b2c340b/Cultural-Leonesa-Barcelona-October-31-2018-Copa-del-Rey" xr:uid="{C2561735-F484-4393-900E-61CEF64317C7}"/>
    <hyperlink ref="C194" r:id="rId933" display="https://fbref.com/en/comps/569/2018-2019/schedule/2018-2019-Copa-del-Rey-Scores-and-Fixtures" xr:uid="{F3C40823-26C3-4813-BA7A-1097DE507135}"/>
    <hyperlink ref="D194" r:id="rId934" display="https://fbref.com/en/comps/569/2018-2019/schedule/2018-2019-Copa-del-Rey-Scores-and-Fixtures" xr:uid="{561F92C9-D8AF-4D82-8D45-0CDEEE50EED0}"/>
    <hyperlink ref="J194" r:id="rId935" display="https://fbref.com/en/squads/38bf50d2/2018-2019/Cultural-Leonesa-Stats" xr:uid="{0220BD16-A600-47D4-BAEB-4F15096FAABB}"/>
    <hyperlink ref="M194" r:id="rId936" display="https://fbref.com/en/players/12c50af5/Denis-Suarez" xr:uid="{56C6FE02-0EA9-4DCD-B413-5458E973979B}"/>
    <hyperlink ref="A195" r:id="rId937" display="https://fbref.com/en/matches/f7762281/Rayo-Vallecano-Barcelona-November-3-2018-La-Liga" xr:uid="{B4BDBEA1-6426-48CB-8A39-8A223BDCE54C}"/>
    <hyperlink ref="C195" r:id="rId938" display="https://fbref.com/en/comps/12/2018-2019/schedule/2018-2019-La-Liga-Scores-and-Fixtures" xr:uid="{9373A1CF-EE76-4004-ADD0-51448267F36C}"/>
    <hyperlink ref="D195" r:id="rId939" display="https://fbref.com/en/comps/12/2018-2019/schedule/2018-2019-La-Liga-Scores-and-Fixtures" xr:uid="{BD4297B5-F02C-4A73-86A7-38C453BF84AC}"/>
    <hyperlink ref="J195" r:id="rId940" display="https://fbref.com/en/squads/98e8af82/2018-2019/Rayo-Vallecano-Stats" xr:uid="{B0BB5C55-E6C0-445E-9D33-51097666E86F}"/>
    <hyperlink ref="M195" r:id="rId941" display="https://fbref.com/en/players/5ab0ea87/Sergio-Busquets" xr:uid="{2783AD3E-4EC5-45A2-BD5B-1D928B2F21FA}"/>
    <hyperlink ref="A196" r:id="rId942" display="https://fbref.com/en/matches/e7f6f61a/Internazionale-Barcelona-November-6-2018-Champions-League" xr:uid="{9ED1FBC7-5209-423B-A419-F1D42F72D815}"/>
    <hyperlink ref="C196" r:id="rId943" display="https://fbref.com/en/comps/8/2018-2019/schedule/2018-2019-Champions-League-Scores-and-Fixtures" xr:uid="{ABE808FC-68E5-4F04-BC04-5E5A60E5B482}"/>
    <hyperlink ref="D196" r:id="rId944" display="https://fbref.com/en/comps/8/2018-2019/schedule/2018-2019-Champions-League-Scores-and-Fixtures" xr:uid="{95FF64FA-07B5-4497-AE8B-F2661AEBB135}"/>
    <hyperlink ref="J196" r:id="rId945" display="https://fbref.com/en/squads/d609edc0/2018-2019/Internazionale-Stats" xr:uid="{89CC5714-8BEE-442E-959B-A161B1291D32}"/>
    <hyperlink ref="M196" r:id="rId946" display="https://fbref.com/en/players/5ab0ea87/Sergio-Busquets" xr:uid="{FD56FA36-A13A-4117-A809-300DF9F2F258}"/>
    <hyperlink ref="A197" r:id="rId947" display="https://fbref.com/en/matches/8113b235/Barcelona-Real-Betis-November-11-2018-La-Liga" xr:uid="{D09803BB-825F-412F-AB83-9D4BA97DF96E}"/>
    <hyperlink ref="C197" r:id="rId948" display="https://fbref.com/en/comps/12/2018-2019/schedule/2018-2019-La-Liga-Scores-and-Fixtures" xr:uid="{CABBDF5B-A7AD-44CA-AF93-2966955BCDAF}"/>
    <hyperlink ref="D197" r:id="rId949" display="https://fbref.com/en/comps/12/2018-2019/schedule/2018-2019-La-Liga-Scores-and-Fixtures" xr:uid="{9E50FED1-F584-4DA9-A556-AE31F97A9727}"/>
    <hyperlink ref="J197" r:id="rId950" display="https://fbref.com/en/squads/fc536746/2018-2019/Real-Betis-Stats" xr:uid="{7B2BD854-69EE-4897-A9FF-26AEECAE6D4B}"/>
    <hyperlink ref="M197" r:id="rId951" display="https://fbref.com/en/players/d70ce98e/Lionel-Messi" xr:uid="{7303B3E7-5AD9-4147-908B-25E654781D30}"/>
    <hyperlink ref="A198" r:id="rId952" display="https://fbref.com/en/matches/21323dd4/Atletico-Madrid-Barcelona-November-24-2018-La-Liga" xr:uid="{C6F687FD-A6A0-4B35-BCC7-F743DE08AF2C}"/>
    <hyperlink ref="C198" r:id="rId953" display="https://fbref.com/en/comps/12/2018-2019/schedule/2018-2019-La-Liga-Scores-and-Fixtures" xr:uid="{062ACA99-4274-4318-B42E-5EBAB166DD45}"/>
    <hyperlink ref="D198" r:id="rId954" display="https://fbref.com/en/comps/12/2018-2019/schedule/2018-2019-La-Liga-Scores-and-Fixtures" xr:uid="{28E9DC55-9505-49BA-AE1D-FAF063389ADB}"/>
    <hyperlink ref="J198" r:id="rId955" display="https://fbref.com/en/squads/db3b9613/2018-2019/Atletico-Madrid-Stats" xr:uid="{865BA089-1FD8-4E3A-8CFD-F393A82CFF01}"/>
    <hyperlink ref="M198" r:id="rId956" display="https://fbref.com/en/players/d70ce98e/Lionel-Messi" xr:uid="{87FF64DD-A2F5-45F1-9998-D605752CCBCE}"/>
    <hyperlink ref="A199" r:id="rId957" display="https://fbref.com/en/matches/9377a060/PSV-Eindhoven-Barcelona-November-28-2018-Champions-League" xr:uid="{81B4A415-E0FC-43ED-861B-CA65F591C25B}"/>
    <hyperlink ref="C199" r:id="rId958" display="https://fbref.com/en/comps/8/2018-2019/schedule/2018-2019-Champions-League-Scores-and-Fixtures" xr:uid="{08108446-C360-4748-8E1F-912A214D3A5D}"/>
    <hyperlink ref="D199" r:id="rId959" display="https://fbref.com/en/comps/8/2018-2019/schedule/2018-2019-Champions-League-Scores-and-Fixtures" xr:uid="{8AC6CFC8-DF26-4761-8E96-3F678FB0FC33}"/>
    <hyperlink ref="J199" r:id="rId960" display="https://fbref.com/en/squads/e334d850/2018-2019/PSV-Eindhoven-Stats" xr:uid="{9B60A827-381D-436B-8FEB-C110B9921C14}"/>
    <hyperlink ref="M199" r:id="rId961" display="https://fbref.com/en/players/d70ce98e/Lionel-Messi" xr:uid="{53931EF8-232F-44D9-A318-7F80E8B55F2B}"/>
    <hyperlink ref="A200" r:id="rId962" display="https://fbref.com/en/matches/abb582f2/Barcelona-Villarreal-December-2-2018-La-Liga" xr:uid="{32D66BA0-8AD2-4357-A4A6-25C81F7A24D2}"/>
    <hyperlink ref="C200" r:id="rId963" display="https://fbref.com/en/comps/12/2018-2019/schedule/2018-2019-La-Liga-Scores-and-Fixtures" xr:uid="{8129E441-CDF8-4D6A-B0EB-9431D6C15ED1}"/>
    <hyperlink ref="D200" r:id="rId964" display="https://fbref.com/en/comps/12/2018-2019/schedule/2018-2019-La-Liga-Scores-and-Fixtures" xr:uid="{813BB203-023C-40C6-B143-EEEA2AD468BB}"/>
    <hyperlink ref="J200" r:id="rId965" display="https://fbref.com/en/squads/2a8183b3/2018-2019/Villarreal-Stats" xr:uid="{824D4DE4-7153-4C79-8B5C-B14E527ECD24}"/>
    <hyperlink ref="M200" r:id="rId966" display="https://fbref.com/en/players/d70ce98e/Lionel-Messi" xr:uid="{498445AE-A80F-4B0F-855E-68E053FFB03E}"/>
    <hyperlink ref="A201" r:id="rId967" display="https://fbref.com/en/matches/b9ee4965/Barcelona-Cultural-Leonesa-December-5-2018-Copa-del-Rey" xr:uid="{4A88800E-72D6-4B20-BC96-8E8C1F4B6167}"/>
    <hyperlink ref="C201" r:id="rId968" display="https://fbref.com/en/comps/569/2018-2019/schedule/2018-2019-Copa-del-Rey-Scores-and-Fixtures" xr:uid="{CEC77F0A-0D11-4E51-B8A9-07F04FA87E83}"/>
    <hyperlink ref="D201" r:id="rId969" display="https://fbref.com/en/comps/569/2018-2019/schedule/2018-2019-Copa-del-Rey-Scores-and-Fixtures" xr:uid="{AAB743D7-08D2-4DB7-8207-00A5AF53B46E}"/>
    <hyperlink ref="J201" r:id="rId970" display="https://fbref.com/en/squads/38bf50d2/2018-2019/Cultural-Leonesa-Stats" xr:uid="{E85DDA05-533B-43F1-8D51-21F7E2911F7F}"/>
    <hyperlink ref="M201" r:id="rId971" display="https://fbref.com/en/players/89f951b5/Ivan-Rakitic" xr:uid="{1B83745C-4BBB-4FA0-8B7D-7CF19F20A442}"/>
    <hyperlink ref="A202" r:id="rId972" display="https://fbref.com/en/matches/6e08f11b/Espanyol-Barcelona-December-8-2018-La-Liga" xr:uid="{B828806E-480C-4311-AA49-40A98811C42B}"/>
    <hyperlink ref="C202" r:id="rId973" display="https://fbref.com/en/comps/12/2018-2019/schedule/2018-2019-La-Liga-Scores-and-Fixtures" xr:uid="{448DFA3B-6634-4AC2-A234-E8FC621A2738}"/>
    <hyperlink ref="D202" r:id="rId974" display="https://fbref.com/en/comps/12/2018-2019/schedule/2018-2019-La-Liga-Scores-and-Fixtures" xr:uid="{50181CED-A9D8-4677-AC8F-2196FFA24BCE}"/>
    <hyperlink ref="J202" r:id="rId975" display="https://fbref.com/en/squads/a8661628/2018-2019/Espanyol-Stats" xr:uid="{CE952D92-049E-4077-BC86-18A722395D5A}"/>
    <hyperlink ref="M202" r:id="rId976" display="https://fbref.com/en/players/d70ce98e/Lionel-Messi" xr:uid="{646568F2-69F8-48D4-B93A-446A7D4FC6DB}"/>
    <hyperlink ref="A203" r:id="rId977" display="https://fbref.com/en/matches/57137a56/Barcelona-Tottenham-Hotspur-December-11-2018-Champions-League" xr:uid="{FE0663FD-0102-432E-A289-F4F59BC0BDD6}"/>
    <hyperlink ref="C203" r:id="rId978" display="https://fbref.com/en/comps/8/2018-2019/schedule/2018-2019-Champions-League-Scores-and-Fixtures" xr:uid="{862C34C5-AFD9-447C-B88C-E25A3DCA9747}"/>
    <hyperlink ref="D203" r:id="rId979" display="https://fbref.com/en/comps/8/2018-2019/schedule/2018-2019-Champions-League-Scores-and-Fixtures" xr:uid="{81FE1514-DDC5-4B4E-8934-34CAE56E1876}"/>
    <hyperlink ref="J203" r:id="rId980" display="https://fbref.com/en/squads/361ca564/2018-2019/Tottenham-Hotspur-Stats" xr:uid="{386264FF-8C72-4512-B648-CC025DECFB20}"/>
    <hyperlink ref="M203" r:id="rId981" display="https://fbref.com/en/players/89f951b5/Ivan-Rakitic" xr:uid="{1EF0D517-DBB7-4ED7-8270-8925F74F3987}"/>
    <hyperlink ref="A204" r:id="rId982" display="https://fbref.com/en/matches/190484d3/Levante-Barcelona-December-16-2018-La-Liga" xr:uid="{3010C2B8-8D29-49B6-8109-CC50B8B22B04}"/>
    <hyperlink ref="C204" r:id="rId983" display="https://fbref.com/en/comps/12/2018-2019/schedule/2018-2019-La-Liga-Scores-and-Fixtures" xr:uid="{FAD8FA96-05FF-47C7-9FCA-AA1340348DE1}"/>
    <hyperlink ref="D204" r:id="rId984" display="https://fbref.com/en/comps/12/2018-2019/schedule/2018-2019-La-Liga-Scores-and-Fixtures" xr:uid="{A661FF0C-BE42-4263-87E3-F9FD81B51F1B}"/>
    <hyperlink ref="J204" r:id="rId985" display="https://fbref.com/en/squads/9800b6a1/2018-2019/Levante-Stats" xr:uid="{4CA11A30-6DE0-48CD-B446-005666D3FE5D}"/>
    <hyperlink ref="M204" r:id="rId986" display="https://fbref.com/en/players/d70ce98e/Lionel-Messi" xr:uid="{73035A74-5C1D-4CEF-93C9-B52740D1E09B}"/>
    <hyperlink ref="A205" r:id="rId987" display="https://fbref.com/en/matches/7a2c8e2d/Barcelona-Celta-Vigo-December-22-2018-La-Liga" xr:uid="{8DD2BDE9-4B47-43A2-8512-9C2C95503331}"/>
    <hyperlink ref="C205" r:id="rId988" display="https://fbref.com/en/comps/12/2018-2019/schedule/2018-2019-La-Liga-Scores-and-Fixtures" xr:uid="{1EE63A5C-5B6C-4377-936F-CB1E85E8C3EC}"/>
    <hyperlink ref="D205" r:id="rId989" display="https://fbref.com/en/comps/12/2018-2019/schedule/2018-2019-La-Liga-Scores-and-Fixtures" xr:uid="{2DC99D8C-89F4-4C69-A6FE-1EFF9A302A9A}"/>
    <hyperlink ref="J205" r:id="rId990" display="https://fbref.com/en/squads/f25da7fb/2018-2019/Celta-Vigo-Stats" xr:uid="{86796733-C8F1-4D93-BD7A-D716CE042D70}"/>
    <hyperlink ref="M205" r:id="rId991" display="https://fbref.com/en/players/d70ce98e/Lionel-Messi" xr:uid="{23EB19B9-2372-41EB-8499-E69269EDB564}"/>
    <hyperlink ref="A206" r:id="rId992" display="https://fbref.com/en/matches/91572149/Getafe-Barcelona-January-6-2019-La-Liga" xr:uid="{DDF40A56-EF3E-4E92-9208-15B2299398CD}"/>
    <hyperlink ref="C206" r:id="rId993" display="https://fbref.com/en/comps/12/2018-2019/schedule/2018-2019-La-Liga-Scores-and-Fixtures" xr:uid="{CEB984E9-1D4F-411C-862E-B2380FAF16A8}"/>
    <hyperlink ref="D206" r:id="rId994" display="https://fbref.com/en/comps/12/2018-2019/schedule/2018-2019-La-Liga-Scores-and-Fixtures" xr:uid="{CC96FACF-59F9-4C2A-8F76-11B100FD80D5}"/>
    <hyperlink ref="J206" r:id="rId995" display="https://fbref.com/en/squads/7848bd64/2018-2019/Getafe-Stats" xr:uid="{439A7399-0FF6-4A48-B337-98E1A4E69B0D}"/>
    <hyperlink ref="M206" r:id="rId996" display="https://fbref.com/en/players/d70ce98e/Lionel-Messi" xr:uid="{5D06B8AB-6909-417E-A4FA-774530032E05}"/>
    <hyperlink ref="A207" r:id="rId997" display="https://fbref.com/en/matches/577b56e3/Levante-Barcelona-January-10-2019-Copa-del-Rey" xr:uid="{C2EED924-0CAE-4B19-B5A9-89C1B44BFF7F}"/>
    <hyperlink ref="C207" r:id="rId998" display="https://fbref.com/en/comps/569/2018-2019/schedule/2018-2019-Copa-del-Rey-Scores-and-Fixtures" xr:uid="{1790FCB3-E963-4A46-8978-5F227898C480}"/>
    <hyperlink ref="D207" r:id="rId999" display="https://fbref.com/en/comps/569/2018-2019/schedule/2018-2019-Copa-del-Rey-Scores-and-Fixtures" xr:uid="{4CB33A32-B3C1-4294-A666-D43822747E98}"/>
    <hyperlink ref="J207" r:id="rId1000" display="https://fbref.com/en/squads/9800b6a1/2018-2019/Levante-Stats" xr:uid="{BA392B13-72B3-4C48-B808-0AAB5F5B44F6}"/>
    <hyperlink ref="M207" r:id="rId1001" display="https://fbref.com/en/players/5ab0ea87/Sergio-Busquets" xr:uid="{B100C08F-9F5E-4745-99AF-8414A85A426D}"/>
    <hyperlink ref="A208" r:id="rId1002" display="https://fbref.com/en/matches/bc534a87/Barcelona-Eibar-January-13-2019-La-Liga" xr:uid="{385C5C5E-F8C9-4F05-9340-FEF311CC1A81}"/>
    <hyperlink ref="C208" r:id="rId1003" display="https://fbref.com/en/comps/12/2018-2019/schedule/2018-2019-La-Liga-Scores-and-Fixtures" xr:uid="{E187C2EA-2080-49F7-B678-7742392CB013}"/>
    <hyperlink ref="D208" r:id="rId1004" display="https://fbref.com/en/comps/12/2018-2019/schedule/2018-2019-La-Liga-Scores-and-Fixtures" xr:uid="{A49B8901-1030-44A9-8F7F-EF9C4A3C6AF0}"/>
    <hyperlink ref="J208" r:id="rId1005" display="https://fbref.com/en/squads/bea5c710/2018-2019/Eibar-Stats" xr:uid="{6A237E43-02B5-4975-8894-18ABDCA9DA7D}"/>
    <hyperlink ref="M208" r:id="rId1006" display="https://fbref.com/en/players/d70ce98e/Lionel-Messi" xr:uid="{DAA45219-B676-4434-BED4-94A475247406}"/>
    <hyperlink ref="A209" r:id="rId1007" display="https://fbref.com/en/matches/e5a1c799/Barcelona-Levante-January-17-2019-Copa-del-Rey" xr:uid="{B0704C45-A218-4CFC-8E38-9EAE5D951A19}"/>
    <hyperlink ref="C209" r:id="rId1008" display="https://fbref.com/en/comps/569/2018-2019/schedule/2018-2019-Copa-del-Rey-Scores-and-Fixtures" xr:uid="{EFD4FB81-2997-497F-9021-CF33A27CC8DD}"/>
    <hyperlink ref="D209" r:id="rId1009" display="https://fbref.com/en/comps/569/2018-2019/schedule/2018-2019-Copa-del-Rey-Scores-and-Fixtures" xr:uid="{C4A79667-AEA8-4639-9BCF-FDF799B4D2B6}"/>
    <hyperlink ref="J209" r:id="rId1010" display="https://fbref.com/en/squads/9800b6a1/2018-2019/Levante-Stats" xr:uid="{A3715968-CE0B-4360-9F34-DE8379C8B547}"/>
    <hyperlink ref="M209" r:id="rId1011" display="https://fbref.com/en/players/d70ce98e/Lionel-Messi" xr:uid="{A0EC5670-3018-4C8E-B7DE-7D83C561E2D8}"/>
    <hyperlink ref="A210" r:id="rId1012" display="https://fbref.com/en/matches/582c7af9/Barcelona-Leganes-January-20-2019-La-Liga" xr:uid="{043F4EF1-EA00-4405-B65F-02E0DB530667}"/>
    <hyperlink ref="C210" r:id="rId1013" display="https://fbref.com/en/comps/12/2018-2019/schedule/2018-2019-La-Liga-Scores-and-Fixtures" xr:uid="{78A2DD63-857A-449E-AF6C-D876F3CDFCA5}"/>
    <hyperlink ref="D210" r:id="rId1014" display="https://fbref.com/en/comps/12/2018-2019/schedule/2018-2019-La-Liga-Scores-and-Fixtures" xr:uid="{E74AD68C-F164-431B-B1F4-5B48C4A0FF8F}"/>
    <hyperlink ref="J210" r:id="rId1015" display="https://fbref.com/en/squads/7c6f2c78/2018-2019/Leganes-Stats" xr:uid="{2328C9FB-E6F3-422D-BE21-93FF2ED7B8F1}"/>
    <hyperlink ref="M210" r:id="rId1016" display="https://fbref.com/en/players/5ab0ea87/Sergio-Busquets" xr:uid="{0D159804-AF7B-4A53-8CCD-B052A70F7FCC}"/>
    <hyperlink ref="A211" r:id="rId1017" display="https://fbref.com/en/matches/5b59bb26/Sevilla-Barcelona-January-23-2019-Copa-del-Rey" xr:uid="{A3993704-53B3-4E2D-9D58-F5B5FB2B4E52}"/>
    <hyperlink ref="C211" r:id="rId1018" display="https://fbref.com/en/comps/569/2018-2019/schedule/2018-2019-Copa-del-Rey-Scores-and-Fixtures" xr:uid="{5639EF2A-021C-4FC0-A371-309688CC2505}"/>
    <hyperlink ref="D211" r:id="rId1019" display="https://fbref.com/en/comps/569/2018-2019/schedule/2018-2019-Copa-del-Rey-Scores-and-Fixtures" xr:uid="{C633A3F2-267F-45DB-9A6D-FCCF90B6B46A}"/>
    <hyperlink ref="J211" r:id="rId1020" display="https://fbref.com/en/squads/ad2be733/2018-2019/Sevilla-Stats" xr:uid="{3B961069-1E36-41FC-89EB-701F1138E819}"/>
    <hyperlink ref="M211" r:id="rId1021" display="https://fbref.com/en/players/adfc9123/Gerard-Pique" xr:uid="{A9B93105-5095-4694-AD69-617DF0968450}"/>
    <hyperlink ref="A212" r:id="rId1022" display="https://fbref.com/en/matches/fe1f2ee5/Girona-Barcelona-January-27-2019-La-Liga" xr:uid="{320C45BC-C5B3-45C5-9801-27BC22B53A4C}"/>
    <hyperlink ref="C212" r:id="rId1023" display="https://fbref.com/en/comps/12/2018-2019/schedule/2018-2019-La-Liga-Scores-and-Fixtures" xr:uid="{D98E755D-3583-4FE9-B2F1-DA6A14A6492D}"/>
    <hyperlink ref="D212" r:id="rId1024" display="https://fbref.com/en/comps/12/2018-2019/schedule/2018-2019-La-Liga-Scores-and-Fixtures" xr:uid="{D109A61F-21BD-4CA4-86A5-DD686B834397}"/>
    <hyperlink ref="J212" r:id="rId1025" display="https://fbref.com/en/squads/9024a00a/2018-2019/Girona-Stats" xr:uid="{5D101F5D-33E3-45F5-8636-44BD2C08A248}"/>
    <hyperlink ref="M212" r:id="rId1026" display="https://fbref.com/en/players/d70ce98e/Lionel-Messi" xr:uid="{DC4CEC41-7D93-4416-AAAD-D9226B8A99C7}"/>
    <hyperlink ref="A213" r:id="rId1027" display="https://fbref.com/en/matches/2443a947/Barcelona-Sevilla-January-30-2019-Copa-del-Rey" xr:uid="{79DB854D-D975-4B01-AD43-3A24108D5059}"/>
    <hyperlink ref="C213" r:id="rId1028" display="https://fbref.com/en/comps/569/2018-2019/schedule/2018-2019-Copa-del-Rey-Scores-and-Fixtures" xr:uid="{3686A208-B114-425A-938C-5D59F9D7A0FF}"/>
    <hyperlink ref="D213" r:id="rId1029" display="https://fbref.com/en/comps/569/2018-2019/schedule/2018-2019-Copa-del-Rey-Scores-and-Fixtures" xr:uid="{6A0E7D3E-2F82-4517-8623-9B8923B11AD5}"/>
    <hyperlink ref="J213" r:id="rId1030" display="https://fbref.com/en/squads/ad2be733/2018-2019/Sevilla-Stats" xr:uid="{06D23376-DA9E-4F36-9B42-22FE88DB17C8}"/>
    <hyperlink ref="M213" r:id="rId1031" display="https://fbref.com/en/players/d70ce98e/Lionel-Messi" xr:uid="{0ACFC3C8-99CC-49A7-85D7-D2AFEDB05320}"/>
    <hyperlink ref="A214" r:id="rId1032" display="https://fbref.com/en/matches/2cb199b0/Barcelona-Valencia-February-2-2019-La-Liga" xr:uid="{4DFA017E-32CD-4FDA-9A5B-FF2F2E905788}"/>
    <hyperlink ref="C214" r:id="rId1033" display="https://fbref.com/en/comps/12/2018-2019/schedule/2018-2019-La-Liga-Scores-and-Fixtures" xr:uid="{30056319-0A02-4126-B274-34688594C686}"/>
    <hyperlink ref="D214" r:id="rId1034" display="https://fbref.com/en/comps/12/2018-2019/schedule/2018-2019-La-Liga-Scores-and-Fixtures" xr:uid="{D9061AEB-1242-47AF-A587-A3FBD4E07703}"/>
    <hyperlink ref="J214" r:id="rId1035" display="https://fbref.com/en/squads/dcc91a7b/2018-2019/Valencia-Stats" xr:uid="{7335CAC4-384E-45A9-A119-9AAFE4D65DB0}"/>
    <hyperlink ref="M214" r:id="rId1036" display="https://fbref.com/en/players/d70ce98e/Lionel-Messi" xr:uid="{C5056A14-2A0C-4E3A-9AA0-BE45D274EEF2}"/>
    <hyperlink ref="A215" r:id="rId1037" display="https://fbref.com/en/matches/c6e10b03/El-Clasico-Barcelona-Real-Madrid-February-6-2019-Copa-del-Rey" xr:uid="{42CEBB42-2FF7-4825-A5E8-38AC461B4F4C}"/>
    <hyperlink ref="C215" r:id="rId1038" display="https://fbref.com/en/comps/569/2018-2019/schedule/2018-2019-Copa-del-Rey-Scores-and-Fixtures" xr:uid="{59FB5390-E37F-447F-BB70-9C1D01F55DB3}"/>
    <hyperlink ref="D215" r:id="rId1039" display="https://fbref.com/en/comps/569/2018-2019/schedule/2018-2019-Copa-del-Rey-Scores-and-Fixtures" xr:uid="{94FB9DA0-DC59-4F6E-B5E8-4636C375E8D3}"/>
    <hyperlink ref="J215" r:id="rId1040" display="https://fbref.com/en/squads/53a2f082/2018-2019/Real-Madrid-Stats" xr:uid="{E1214E3D-A7DA-4649-9E24-C79EAC5021AD}"/>
    <hyperlink ref="M215" r:id="rId1041" display="https://fbref.com/en/players/5ab0ea87/Sergio-Busquets" xr:uid="{C0007945-E065-4C4E-878D-D84A78DCCF9F}"/>
    <hyperlink ref="A216" r:id="rId1042" display="https://fbref.com/en/matches/7a72c2d3/Athletic-Club-Barcelona-February-10-2019-La-Liga" xr:uid="{FA85FE2F-E132-43F6-9F73-DE757C239852}"/>
    <hyperlink ref="C216" r:id="rId1043" display="https://fbref.com/en/comps/12/2018-2019/schedule/2018-2019-La-Liga-Scores-and-Fixtures" xr:uid="{C80CABA6-81F2-47D0-95AA-BD1A55F50150}"/>
    <hyperlink ref="D216" r:id="rId1044" display="https://fbref.com/en/comps/12/2018-2019/schedule/2018-2019-La-Liga-Scores-and-Fixtures" xr:uid="{75499C96-52F3-43C5-8177-A3F715316C85}"/>
    <hyperlink ref="J216" r:id="rId1045" display="https://fbref.com/en/squads/2b390eca/2018-2019/Athletic-Club-Stats" xr:uid="{83ED8C99-4543-4123-8341-2366A5260EAB}"/>
    <hyperlink ref="M216" r:id="rId1046" display="https://fbref.com/en/players/d70ce98e/Lionel-Messi" xr:uid="{90C51AE5-DA6D-4389-ABB0-5C42B606D95B}"/>
    <hyperlink ref="A217" r:id="rId1047" display="https://fbref.com/en/matches/df8fbe37/Barcelona-Valladolid-February-16-2019-La-Liga" xr:uid="{C078849E-94DD-4321-A38B-C56B171B9208}"/>
    <hyperlink ref="C217" r:id="rId1048" display="https://fbref.com/en/comps/12/2018-2019/schedule/2018-2019-La-Liga-Scores-and-Fixtures" xr:uid="{F5DB32E4-39A2-4200-8D88-60AFDD3FFB87}"/>
    <hyperlink ref="D217" r:id="rId1049" display="https://fbref.com/en/comps/12/2018-2019/schedule/2018-2019-La-Liga-Scores-and-Fixtures" xr:uid="{001FC121-93AA-4088-A4EE-EACBE132A26C}"/>
    <hyperlink ref="J217" r:id="rId1050" display="https://fbref.com/en/squads/17859612/2018-2019/Valladolid-Stats" xr:uid="{73A749BE-8D62-4259-A5F1-418C67A50339}"/>
    <hyperlink ref="M217" r:id="rId1051" display="https://fbref.com/en/players/d70ce98e/Lionel-Messi" xr:uid="{8D53AB50-F635-4919-B2F7-673D98A792EB}"/>
    <hyperlink ref="A218" r:id="rId1052" display="https://fbref.com/en/matches/ab68aed2/Lyon-Barcelona-February-19-2019-Champions-League" xr:uid="{9F8EF4CF-A39F-43B2-B11A-49B8A79ACF7A}"/>
    <hyperlink ref="C218" r:id="rId1053" display="https://fbref.com/en/comps/8/2018-2019/schedule/2018-2019-Champions-League-Scores-and-Fixtures" xr:uid="{11805299-879E-45A5-A324-918D9C884D2B}"/>
    <hyperlink ref="D218" r:id="rId1054" display="https://fbref.com/en/comps/8/2018-2019/schedule/2018-2019-Champions-League-Scores-and-Fixtures" xr:uid="{4E646110-B04C-4164-843E-3F88CB8BB1E5}"/>
    <hyperlink ref="J218" r:id="rId1055" display="https://fbref.com/en/squads/d53c0b06/2018-2019/Lyon-Stats" xr:uid="{B5550EF2-BBE1-45C6-A838-2B6187FC1A46}"/>
    <hyperlink ref="M218" r:id="rId1056" display="https://fbref.com/en/players/d70ce98e/Lionel-Messi" xr:uid="{0B1017CD-F3D9-41EE-8BBD-BBE3E0A3C88C}"/>
    <hyperlink ref="A219" r:id="rId1057" display="https://fbref.com/en/matches/9c343f00/Sevilla-Barcelona-February-23-2019-La-Liga" xr:uid="{F69BF657-C0DA-4FC1-A74C-DC8E2A6B87E7}"/>
    <hyperlink ref="C219" r:id="rId1058" display="https://fbref.com/en/comps/12/2018-2019/schedule/2018-2019-La-Liga-Scores-and-Fixtures" xr:uid="{8DC021D3-4941-4D77-A805-B08A44D1FBB3}"/>
    <hyperlink ref="D219" r:id="rId1059" display="https://fbref.com/en/comps/12/2018-2019/schedule/2018-2019-La-Liga-Scores-and-Fixtures" xr:uid="{65D68D13-EB75-453F-8D59-99A923A24A9C}"/>
    <hyperlink ref="J219" r:id="rId1060" display="https://fbref.com/en/squads/ad2be733/2018-2019/Sevilla-Stats" xr:uid="{80E9DFD1-EC44-44DA-9A76-DEC55243196E}"/>
    <hyperlink ref="M219" r:id="rId1061" display="https://fbref.com/en/players/d70ce98e/Lionel-Messi" xr:uid="{0D3D5F3B-6BEF-4931-AF58-3E9C9D314F6B}"/>
    <hyperlink ref="A220" r:id="rId1062" display="https://fbref.com/en/matches/ee895278/El-Clasico-Real-Madrid-Barcelona-February-27-2019-Copa-del-Rey" xr:uid="{8D9F4BD7-BE7B-4056-AEA9-4AC29A8BECE4}"/>
    <hyperlink ref="C220" r:id="rId1063" display="https://fbref.com/en/comps/569/2018-2019/schedule/2018-2019-Copa-del-Rey-Scores-and-Fixtures" xr:uid="{F461B86B-0C62-41B7-8C1D-3B20B2720E30}"/>
    <hyperlink ref="D220" r:id="rId1064" display="https://fbref.com/en/comps/569/2018-2019/schedule/2018-2019-Copa-del-Rey-Scores-and-Fixtures" xr:uid="{30F87714-4753-40C7-AE46-96C6EF9A7D12}"/>
    <hyperlink ref="J220" r:id="rId1065" display="https://fbref.com/en/squads/53a2f082/2018-2019/Real-Madrid-Stats" xr:uid="{E01B86D9-C4F0-481C-895D-A69733349496}"/>
    <hyperlink ref="M220" r:id="rId1066" display="https://fbref.com/en/players/d70ce98e/Lionel-Messi" xr:uid="{8765D5E9-ACBE-4B11-B61A-B896BB1D712E}"/>
    <hyperlink ref="A221" r:id="rId1067" display="https://fbref.com/en/matches/38da3cd1/El-Clasico-Real-Madrid-Barcelona-March-2-2019-La-Liga" xr:uid="{4C14E695-8BF8-489E-99B9-245EBD22F553}"/>
    <hyperlink ref="C221" r:id="rId1068" display="https://fbref.com/en/comps/12/2018-2019/schedule/2018-2019-La-Liga-Scores-and-Fixtures" xr:uid="{A0FF3B12-892A-4196-9645-1C26B431B4BB}"/>
    <hyperlink ref="D221" r:id="rId1069" display="https://fbref.com/en/comps/12/2018-2019/schedule/2018-2019-La-Liga-Scores-and-Fixtures" xr:uid="{695299FD-F42C-4514-A73D-E69F454E0B77}"/>
    <hyperlink ref="J221" r:id="rId1070" display="https://fbref.com/en/squads/53a2f082/2018-2019/Real-Madrid-Stats" xr:uid="{0EB716C5-5EAE-4EA4-AEC5-31E37D7CEF4A}"/>
    <hyperlink ref="M221" r:id="rId1071" display="https://fbref.com/en/players/d70ce98e/Lionel-Messi" xr:uid="{57D8892A-B45C-4695-AE9A-52BB29945F63}"/>
    <hyperlink ref="A222" r:id="rId1072" display="https://fbref.com/en/matches/7e724c75/Barcelona-Rayo-Vallecano-March-9-2019-La-Liga" xr:uid="{56F2504D-9E10-4B2B-86FF-28071F03FC5C}"/>
    <hyperlink ref="C222" r:id="rId1073" display="https://fbref.com/en/comps/12/2018-2019/schedule/2018-2019-La-Liga-Scores-and-Fixtures" xr:uid="{D1E40ED5-C699-440B-926C-75DE8E9B3B04}"/>
    <hyperlink ref="D222" r:id="rId1074" display="https://fbref.com/en/comps/12/2018-2019/schedule/2018-2019-La-Liga-Scores-and-Fixtures" xr:uid="{750003F8-895B-4889-A35E-B74E58CC7B0E}"/>
    <hyperlink ref="J222" r:id="rId1075" display="https://fbref.com/en/squads/98e8af82/2018-2019/Rayo-Vallecano-Stats" xr:uid="{4AE5D388-01EF-44D7-820B-51981E71AE62}"/>
    <hyperlink ref="M222" r:id="rId1076" display="https://fbref.com/en/players/d70ce98e/Lionel-Messi" xr:uid="{D648CC57-2F29-4B4B-8204-81D4584DFAC7}"/>
    <hyperlink ref="A223" r:id="rId1077" display="https://fbref.com/en/matches/b0f39178/Barcelona-Lyon-March-13-2019-Champions-League" xr:uid="{051994E9-298C-4637-99B3-691C6CEE0897}"/>
    <hyperlink ref="C223" r:id="rId1078" display="https://fbref.com/en/comps/8/2018-2019/schedule/2018-2019-Champions-League-Scores-and-Fixtures" xr:uid="{90A23E45-D79A-46B4-B5C7-6B63C18DD633}"/>
    <hyperlink ref="D223" r:id="rId1079" display="https://fbref.com/en/comps/8/2018-2019/schedule/2018-2019-Champions-League-Scores-and-Fixtures" xr:uid="{44658179-C48B-4B58-8CFB-0B15724A0392}"/>
    <hyperlink ref="J223" r:id="rId1080" display="https://fbref.com/en/squads/d53c0b06/2018-2019/Lyon-Stats" xr:uid="{15D269C7-5299-4C5C-8384-03B3C7EF1D82}"/>
    <hyperlink ref="M223" r:id="rId1081" display="https://fbref.com/en/players/d70ce98e/Lionel-Messi" xr:uid="{0228C38B-8A12-4AA9-8326-5E82D76FE20A}"/>
    <hyperlink ref="A224" r:id="rId1082" display="https://fbref.com/en/matches/c59ccf5a/Real-Betis-Barcelona-March-17-2019-La-Liga" xr:uid="{6DCC9040-6D35-460D-8790-DB2CA7AAAB38}"/>
    <hyperlink ref="C224" r:id="rId1083" display="https://fbref.com/en/comps/12/2018-2019/schedule/2018-2019-La-Liga-Scores-and-Fixtures" xr:uid="{D35533E8-1782-4FE4-8C83-B082B922C730}"/>
    <hyperlink ref="D224" r:id="rId1084" display="https://fbref.com/en/comps/12/2018-2019/schedule/2018-2019-La-Liga-Scores-and-Fixtures" xr:uid="{07A55750-4F26-4570-8FF7-F47C961D1D08}"/>
    <hyperlink ref="J224" r:id="rId1085" display="https://fbref.com/en/squads/fc536746/2018-2019/Real-Betis-Stats" xr:uid="{6299CAF3-C19F-4360-B7A5-746BC3EFCCA4}"/>
    <hyperlink ref="M224" r:id="rId1086" display="https://fbref.com/en/players/d70ce98e/Lionel-Messi" xr:uid="{8E18DBA1-AAED-479E-A854-4F1F1B556C5E}"/>
    <hyperlink ref="A225" r:id="rId1087" display="https://fbref.com/en/matches/d0f59a88/Barcelona-Espanyol-March-30-2019-La-Liga" xr:uid="{2FB94545-D6DD-493A-A984-93A90E0C8827}"/>
    <hyperlink ref="C225" r:id="rId1088" display="https://fbref.com/en/comps/12/2018-2019/schedule/2018-2019-La-Liga-Scores-and-Fixtures" xr:uid="{83112A9D-389D-4EF4-BA60-12EA1975847A}"/>
    <hyperlink ref="D225" r:id="rId1089" display="https://fbref.com/en/comps/12/2018-2019/schedule/2018-2019-La-Liga-Scores-and-Fixtures" xr:uid="{242E3B8F-8F73-4313-A7C0-DD8A7C9A8A5D}"/>
    <hyperlink ref="J225" r:id="rId1090" display="https://fbref.com/en/squads/a8661628/2018-2019/Espanyol-Stats" xr:uid="{BBC94B03-36DD-4749-B14F-6FB5BD7026B5}"/>
    <hyperlink ref="M225" r:id="rId1091" display="https://fbref.com/en/players/d70ce98e/Lionel-Messi" xr:uid="{01CED45E-F4F4-4545-95E5-53E692FB8BFB}"/>
    <hyperlink ref="A226" r:id="rId1092" display="https://fbref.com/en/matches/e6d0225d/Villarreal-Barcelona-April-2-2019-La-Liga" xr:uid="{6613E203-BB5C-43EE-955B-53D6B1A37B73}"/>
    <hyperlink ref="C226" r:id="rId1093" display="https://fbref.com/en/comps/12/2018-2019/schedule/2018-2019-La-Liga-Scores-and-Fixtures" xr:uid="{1241AF8C-9A3B-42DD-BE4B-CEFE6077BF4E}"/>
    <hyperlink ref="D226" r:id="rId1094" display="https://fbref.com/en/comps/12/2018-2019/schedule/2018-2019-La-Liga-Scores-and-Fixtures" xr:uid="{CBB090E6-239A-43DC-9D0C-BBE576D682D6}"/>
    <hyperlink ref="J226" r:id="rId1095" display="https://fbref.com/en/squads/2a8183b3/2018-2019/Villarreal-Stats" xr:uid="{30797EA3-3F9C-46FF-BFE9-AF61DBF93502}"/>
    <hyperlink ref="M226" r:id="rId1096" display="https://fbref.com/en/players/5ab0ea87/Sergio-Busquets" xr:uid="{8EF61219-EAA5-4742-90F1-BF14376AAFDB}"/>
    <hyperlink ref="A227" r:id="rId1097" display="https://fbref.com/en/matches/6fbc572e/Barcelona-Atletico-Madrid-April-6-2019-La-Liga" xr:uid="{58E2D10D-7FDC-445D-9090-6748FCE5AFD8}"/>
    <hyperlink ref="C227" r:id="rId1098" display="https://fbref.com/en/comps/12/2018-2019/schedule/2018-2019-La-Liga-Scores-and-Fixtures" xr:uid="{7DB53725-538E-4BC2-89C0-ADAC223B5EE1}"/>
    <hyperlink ref="D227" r:id="rId1099" display="https://fbref.com/en/comps/12/2018-2019/schedule/2018-2019-La-Liga-Scores-and-Fixtures" xr:uid="{AE9632E4-4617-4532-9766-96249A036BB2}"/>
    <hyperlink ref="J227" r:id="rId1100" display="https://fbref.com/en/squads/db3b9613/2018-2019/Atletico-Madrid-Stats" xr:uid="{A17B7E94-2F7D-4AA1-BA4B-1C65901C33D5}"/>
    <hyperlink ref="M227" r:id="rId1101" display="https://fbref.com/en/players/d70ce98e/Lionel-Messi" xr:uid="{0F8DF037-2BA9-45BE-9CF0-BFCFBF7E0434}"/>
    <hyperlink ref="A228" r:id="rId1102" display="https://fbref.com/en/matches/6aa43ab6/Manchester-United-Barcelona-April-10-2019-Champions-League" xr:uid="{689CCCD6-6E5D-4A81-A7D4-49D259D67103}"/>
    <hyperlink ref="C228" r:id="rId1103" display="https://fbref.com/en/comps/8/2018-2019/schedule/2018-2019-Champions-League-Scores-and-Fixtures" xr:uid="{DF9C0AF7-F4A8-4B7A-9B7D-85CACB9E67A2}"/>
    <hyperlink ref="D228" r:id="rId1104" display="https://fbref.com/en/comps/8/2018-2019/schedule/2018-2019-Champions-League-Scores-and-Fixtures" xr:uid="{97291ECE-67B4-4F27-99AB-D51D31C3DE61}"/>
    <hyperlink ref="J228" r:id="rId1105" display="https://fbref.com/en/squads/19538871/2018-2019/Manchester-United-Stats" xr:uid="{BF4985FC-F49A-47B2-B0CA-7BDD1BC9A48F}"/>
    <hyperlink ref="M228" r:id="rId1106" display="https://fbref.com/en/players/d70ce98e/Lionel-Messi" xr:uid="{272C2DBB-3EB7-48B3-8872-2E71A56F1FFE}"/>
    <hyperlink ref="A229" r:id="rId1107" display="https://fbref.com/en/matches/5faeb9d2/Huesca-Barcelona-April-13-2019-La-Liga" xr:uid="{562DB841-E44C-4AC3-A5A9-1C8EA4824FB7}"/>
    <hyperlink ref="C229" r:id="rId1108" display="https://fbref.com/en/comps/12/2018-2019/schedule/2018-2019-La-Liga-Scores-and-Fixtures" xr:uid="{EBC83178-9A1F-43CE-9D53-BB7BD33063AA}"/>
    <hyperlink ref="D229" r:id="rId1109" display="https://fbref.com/en/comps/12/2018-2019/schedule/2018-2019-La-Liga-Scores-and-Fixtures" xr:uid="{9F579D6E-B598-44DA-9EFE-9386864FD88F}"/>
    <hyperlink ref="J229" r:id="rId1110" display="https://fbref.com/en/squads/c6c493e6/2018-2019/Huesca-Stats" xr:uid="{70653AD8-9160-4756-942A-A0A9FB6AF00F}"/>
    <hyperlink ref="M229" r:id="rId1111" display="https://fbref.com/en/players/6f51e382/Marc-Andre-ter-Stegen" xr:uid="{6BA13B1F-4FD1-4287-882F-94F1BFA74634}"/>
    <hyperlink ref="A230" r:id="rId1112" display="https://fbref.com/en/matches/e5b5ebd1/Barcelona-Manchester-United-April-16-2019-Champions-League" xr:uid="{47759AD3-13FC-4476-B3E6-028DE1632689}"/>
    <hyperlink ref="C230" r:id="rId1113" display="https://fbref.com/en/comps/8/2018-2019/schedule/2018-2019-Champions-League-Scores-and-Fixtures" xr:uid="{14F3383C-49CD-4516-B7C7-FFAD7B34DEAA}"/>
    <hyperlink ref="D230" r:id="rId1114" display="https://fbref.com/en/comps/8/2018-2019/schedule/2018-2019-Champions-League-Scores-and-Fixtures" xr:uid="{A31F17E9-A957-4EF7-B134-A127FCB7FD2C}"/>
    <hyperlink ref="J230" r:id="rId1115" display="https://fbref.com/en/squads/19538871/2018-2019/Manchester-United-Stats" xr:uid="{F1CCD595-05ED-4BF0-B492-096457B05BF3}"/>
    <hyperlink ref="M230" r:id="rId1116" display="https://fbref.com/en/players/d70ce98e/Lionel-Messi" xr:uid="{DE24310C-DB83-44E2-BDBC-718253E6DE94}"/>
    <hyperlink ref="A231" r:id="rId1117" display="https://fbref.com/en/matches/dc6a34e3/Barcelona-Real-Sociedad-April-20-2019-La-Liga" xr:uid="{1E3A6859-9524-42BE-8ED8-BDE4F9424118}"/>
    <hyperlink ref="C231" r:id="rId1118" display="https://fbref.com/en/comps/12/2018-2019/schedule/2018-2019-La-Liga-Scores-and-Fixtures" xr:uid="{60EA8573-A73B-41D0-ADE0-AD631C430BB7}"/>
    <hyperlink ref="D231" r:id="rId1119" display="https://fbref.com/en/comps/12/2018-2019/schedule/2018-2019-La-Liga-Scores-and-Fixtures" xr:uid="{FE31AD8F-4DD4-4916-BC26-78C505B4A9D4}"/>
    <hyperlink ref="J231" r:id="rId1120" display="https://fbref.com/en/squads/e31d1cd9/2018-2019/Real-Sociedad-Stats" xr:uid="{974D1281-1778-4469-8008-C638125F2F59}"/>
    <hyperlink ref="M231" r:id="rId1121" display="https://fbref.com/en/players/d70ce98e/Lionel-Messi" xr:uid="{81FF7460-51AF-4B1E-B341-84AE734CF08F}"/>
    <hyperlink ref="A232" r:id="rId1122" display="https://fbref.com/en/matches/17a1c1b8/Alaves-Barcelona-April-23-2019-La-Liga" xr:uid="{9A84CCCD-E3D4-4B11-8DBD-C87832FE1F89}"/>
    <hyperlink ref="C232" r:id="rId1123" display="https://fbref.com/en/comps/12/2018-2019/schedule/2018-2019-La-Liga-Scores-and-Fixtures" xr:uid="{2CCF40E3-CCD7-423B-BFAD-57E5BF9F1040}"/>
    <hyperlink ref="D232" r:id="rId1124" display="https://fbref.com/en/comps/12/2018-2019/schedule/2018-2019-La-Liga-Scores-and-Fixtures" xr:uid="{1104516D-1A82-4760-A2C1-BBD8EF136FEA}"/>
    <hyperlink ref="J232" r:id="rId1125" display="https://fbref.com/en/squads/8d6fd021/2018-2019/Alaves-Stats" xr:uid="{8E93FFB9-6534-4A79-B8AE-5A67DE17ED5F}"/>
    <hyperlink ref="M232" r:id="rId1126" display="https://fbref.com/en/players/5ab0ea87/Sergio-Busquets" xr:uid="{AB9F1F68-BE68-45C7-B702-D7D3228B6EE2}"/>
    <hyperlink ref="A233" r:id="rId1127" display="https://fbref.com/en/matches/2e9825c3/Barcelona-Levante-April-27-2019-La-Liga" xr:uid="{3979B089-C794-4CAD-B05E-DBA0F583886B}"/>
    <hyperlink ref="C233" r:id="rId1128" display="https://fbref.com/en/comps/12/2018-2019/schedule/2018-2019-La-Liga-Scores-and-Fixtures" xr:uid="{BF1DA30E-2CF3-485D-8517-B8AB92A75C57}"/>
    <hyperlink ref="D233" r:id="rId1129" display="https://fbref.com/en/comps/12/2018-2019/schedule/2018-2019-La-Liga-Scores-and-Fixtures" xr:uid="{6E621F9B-CCED-4EC4-BB70-B73507D64EFC}"/>
    <hyperlink ref="J233" r:id="rId1130" display="https://fbref.com/en/squads/9800b6a1/2018-2019/Levante-Stats" xr:uid="{1588C38C-AF5A-4236-BC29-E9BB340AEE79}"/>
    <hyperlink ref="M233" r:id="rId1131" display="https://fbref.com/en/players/adfc9123/Gerard-Pique" xr:uid="{9E5C8C9E-96BF-419B-A404-6473746E6604}"/>
    <hyperlink ref="A234" r:id="rId1132" display="https://fbref.com/en/matches/b45b35c3/Barcelona-Liverpool-May-1-2019-Champions-League" xr:uid="{4333420B-5515-4664-8F8F-1D9528C6FD2C}"/>
    <hyperlink ref="C234" r:id="rId1133" display="https://fbref.com/en/comps/8/2018-2019/schedule/2018-2019-Champions-League-Scores-and-Fixtures" xr:uid="{58EBF294-6651-42E9-99CA-7BA9627CAA78}"/>
    <hyperlink ref="D234" r:id="rId1134" display="https://fbref.com/en/comps/8/2018-2019/schedule/2018-2019-Champions-League-Scores-and-Fixtures" xr:uid="{32C47CA0-3B0C-4B2F-B23E-EEBAF14D807A}"/>
    <hyperlink ref="J234" r:id="rId1135" display="https://fbref.com/en/squads/822bd0ba/2018-2019/Liverpool-Stats" xr:uid="{6AABF048-FF4E-48C2-BD0C-5DF68B88EDE8}"/>
    <hyperlink ref="M234" r:id="rId1136" display="https://fbref.com/en/players/d70ce98e/Lionel-Messi" xr:uid="{D550C56E-D5DE-4C1C-BBAB-8BEC74A70C5C}"/>
    <hyperlink ref="A235" r:id="rId1137" display="https://fbref.com/en/matches/f10c62ca/Celta-Vigo-Barcelona-May-4-2019-La-Liga" xr:uid="{DB18FBEF-8889-44BD-B716-4096AEABA6A1}"/>
    <hyperlink ref="C235" r:id="rId1138" display="https://fbref.com/en/comps/12/2018-2019/schedule/2018-2019-La-Liga-Scores-and-Fixtures" xr:uid="{881B4673-C25F-4AF8-AC39-0F89910B4B0B}"/>
    <hyperlink ref="D235" r:id="rId1139" display="https://fbref.com/en/comps/12/2018-2019/schedule/2018-2019-La-Liga-Scores-and-Fixtures" xr:uid="{DB719109-C0B3-4DF6-BF0C-C93CFDD43FA7}"/>
    <hyperlink ref="J235" r:id="rId1140" display="https://fbref.com/en/squads/f25da7fb/2018-2019/Celta-Vigo-Stats" xr:uid="{F302A585-85FF-4E0F-A415-DFD5FB3FCF18}"/>
    <hyperlink ref="M235" r:id="rId1141" display="https://fbref.com/en/players/04ac8285/Jasper-Cillessen" xr:uid="{C386B7F8-8B5D-425A-B4DB-E8A8C74DC903}"/>
    <hyperlink ref="A236" r:id="rId1142" display="https://fbref.com/en/matches/20b882b6/Liverpool-Barcelona-May-7-2019-Champions-League" xr:uid="{DD44AD7B-74BA-4842-900D-29C06C4F4A18}"/>
    <hyperlink ref="C236" r:id="rId1143" display="https://fbref.com/en/comps/8/2018-2019/schedule/2018-2019-Champions-League-Scores-and-Fixtures" xr:uid="{5328DD8C-5AD5-4936-B35B-CA92F632B792}"/>
    <hyperlink ref="D236" r:id="rId1144" display="https://fbref.com/en/comps/8/2018-2019/schedule/2018-2019-Champions-League-Scores-and-Fixtures" xr:uid="{2E073D52-4CAC-47BD-8219-AE71E3E90219}"/>
    <hyperlink ref="J236" r:id="rId1145" display="https://fbref.com/en/squads/822bd0ba/2018-2019/Liverpool-Stats" xr:uid="{5D31BA64-2FAF-46C4-9B66-491A1221B62A}"/>
    <hyperlink ref="M236" r:id="rId1146" display="https://fbref.com/en/players/d70ce98e/Lionel-Messi" xr:uid="{897B36D3-DAA0-4D5E-AE0A-CFC509A4E662}"/>
    <hyperlink ref="A237" r:id="rId1147" display="https://fbref.com/en/matches/13699801/Barcelona-Getafe-May-12-2019-La-Liga" xr:uid="{45E3F2A4-D926-468B-B6E9-3DB1E947E961}"/>
    <hyperlink ref="C237" r:id="rId1148" display="https://fbref.com/en/comps/12/2018-2019/schedule/2018-2019-La-Liga-Scores-and-Fixtures" xr:uid="{18E783B8-E0E1-469D-8691-CAA4AD9E141A}"/>
    <hyperlink ref="D237" r:id="rId1149" display="https://fbref.com/en/comps/12/2018-2019/schedule/2018-2019-La-Liga-Scores-and-Fixtures" xr:uid="{DB00174C-8774-43CA-85DA-838547A9802F}"/>
    <hyperlink ref="J237" r:id="rId1150" display="https://fbref.com/en/squads/7848bd64/2018-2019/Getafe-Stats" xr:uid="{28E85CF5-2852-4DAD-8029-A29E3E23AD9B}"/>
    <hyperlink ref="M237" r:id="rId1151" display="https://fbref.com/en/players/d70ce98e/Lionel-Messi" xr:uid="{4FEA162E-DF81-45AA-9546-1F1D2BFB1874}"/>
    <hyperlink ref="A238" r:id="rId1152" display="https://fbref.com/en/matches/a7b68aed/Eibar-Barcelona-May-19-2019-La-Liga" xr:uid="{D8F3C233-F37D-48CC-8AA9-C22A9D8291CE}"/>
    <hyperlink ref="C238" r:id="rId1153" display="https://fbref.com/en/comps/12/2018-2019/schedule/2018-2019-La-Liga-Scores-and-Fixtures" xr:uid="{65C20312-7731-4B27-B3F2-AAC56002B097}"/>
    <hyperlink ref="D238" r:id="rId1154" display="https://fbref.com/en/comps/12/2018-2019/schedule/2018-2019-La-Liga-Scores-and-Fixtures" xr:uid="{96975394-ACD2-47D7-B709-F49D966BB980}"/>
    <hyperlink ref="J238" r:id="rId1155" display="https://fbref.com/en/squads/bea5c710/2018-2019/Eibar-Stats" xr:uid="{CADA0F1D-6083-47EE-B3B5-B0900293B9E5}"/>
    <hyperlink ref="M238" r:id="rId1156" display="https://fbref.com/en/players/d70ce98e/Lionel-Messi" xr:uid="{256246A3-323D-4041-BFFA-BDF4971BE844}"/>
    <hyperlink ref="A239" r:id="rId1157" display="https://fbref.com/en/matches/4c14a4c9/Barcelona-Valencia-May-25-2019-Copa-del-Rey" xr:uid="{B2BD7ADC-580F-4D50-A243-844DD0C04C57}"/>
    <hyperlink ref="C239" r:id="rId1158" display="https://fbref.com/en/comps/569/2018-2019/schedule/2018-2019-Copa-del-Rey-Scores-and-Fixtures" xr:uid="{87AC8939-A54F-4162-BDBA-EB1F3204BCBC}"/>
    <hyperlink ref="D239" r:id="rId1159" display="https://fbref.com/en/comps/569/2018-2019/schedule/2018-2019-Copa-del-Rey-Scores-and-Fixtures" xr:uid="{9E77BE19-D88B-43C5-9DE9-828D01DECEF2}"/>
    <hyperlink ref="J239" r:id="rId1160" display="https://fbref.com/en/squads/dcc91a7b/2018-2019/Valencia-Stats" xr:uid="{ECBA41F7-AF16-4DCE-ACE8-06B8E67D12D2}"/>
    <hyperlink ref="M239" r:id="rId1161" display="https://fbref.com/en/players/d70ce98e/Lionel-Messi" xr:uid="{D658209B-0788-4907-BF4E-09D9BC026FFC}"/>
    <hyperlink ref="A240" r:id="rId1162" display="https://fbref.com/en/matches/5dc61284/Athletic-Club-Barcelona-August-16-2019-La-Liga" xr:uid="{C197F69B-08FB-45C5-8267-FAA9EA0CAF7C}"/>
    <hyperlink ref="C240" r:id="rId1163" display="https://fbref.com/en/comps/12/2019-2020/schedule/2019-2020-La-Liga-Scores-and-Fixtures" xr:uid="{4655AFD8-3E33-42FD-8D8C-379904637C94}"/>
    <hyperlink ref="D240" r:id="rId1164" display="https://fbref.com/en/comps/12/2019-2020/schedule/2019-2020-La-Liga-Scores-and-Fixtures" xr:uid="{E8569F19-41A5-4966-823B-1E115176F052}"/>
    <hyperlink ref="J240" r:id="rId1165" display="https://fbref.com/en/squads/2b390eca/2019-2020/Athletic-Club-Stats" xr:uid="{7F1C2AED-8471-4A5D-93A5-AAB09B7186B2}"/>
    <hyperlink ref="M240" r:id="rId1166" display="https://fbref.com/en/players/adfc9123/Gerard-Pique" xr:uid="{7FD3E7A0-A38A-4644-B9EC-4149F1C4802C}"/>
    <hyperlink ref="A241" r:id="rId1167" display="https://fbref.com/en/matches/d102478f/Barcelona-Real-Betis-August-25-2019-La-Liga" xr:uid="{45FBEEE8-13AD-4A34-9419-6EF0A826A198}"/>
    <hyperlink ref="C241" r:id="rId1168" display="https://fbref.com/en/comps/12/2019-2020/schedule/2019-2020-La-Liga-Scores-and-Fixtures" xr:uid="{66787E45-B154-47BD-9CF8-D0F5848A7CEA}"/>
    <hyperlink ref="D241" r:id="rId1169" display="https://fbref.com/en/comps/12/2019-2020/schedule/2019-2020-La-Liga-Scores-and-Fixtures" xr:uid="{82BD4155-0084-492E-B80B-3C313829A12C}"/>
    <hyperlink ref="J241" r:id="rId1170" display="https://fbref.com/en/squads/fc536746/2019-2020/Real-Betis-Stats" xr:uid="{1286A461-C7A3-47A7-86FF-B80A954DDADA}"/>
    <hyperlink ref="M241" r:id="rId1171" display="https://fbref.com/en/players/5ab0ea87/Sergio-Busquets" xr:uid="{F88AFA86-2F9B-42E3-9481-FCFB52079447}"/>
    <hyperlink ref="A242" r:id="rId1172" display="https://fbref.com/en/matches/449e376d/Osasuna-Barcelona-August-31-2019-La-Liga" xr:uid="{B2B029D8-71FE-4590-9BDE-56136800F76C}"/>
    <hyperlink ref="C242" r:id="rId1173" display="https://fbref.com/en/comps/12/2019-2020/schedule/2019-2020-La-Liga-Scores-and-Fixtures" xr:uid="{2157464C-40E3-42D4-974A-4DFE12559DE0}"/>
    <hyperlink ref="D242" r:id="rId1174" display="https://fbref.com/en/comps/12/2019-2020/schedule/2019-2020-La-Liga-Scores-and-Fixtures" xr:uid="{2C5FFA5B-E4DD-441F-8B20-CDB2E2C8C1B8}"/>
    <hyperlink ref="J242" r:id="rId1175" display="https://fbref.com/en/squads/03c57e2b/2019-2020/Osasuna-Stats" xr:uid="{965160A9-1E8C-40D8-B3A9-B39FAC149911}"/>
    <hyperlink ref="M242" r:id="rId1176" display="https://fbref.com/en/players/5ab0ea87/Sergio-Busquets" xr:uid="{B3B97ECB-4BDA-48FA-B1F0-084014488417}"/>
    <hyperlink ref="A243" r:id="rId1177" display="https://fbref.com/en/matches/ef4e0c0f/Barcelona-Valencia-September-14-2019-La-Liga" xr:uid="{20395320-32C3-4639-9D8A-EEE8BABA63C9}"/>
    <hyperlink ref="C243" r:id="rId1178" display="https://fbref.com/en/comps/12/2019-2020/schedule/2019-2020-La-Liga-Scores-and-Fixtures" xr:uid="{0815F760-DC41-47AC-BBEC-97B8DE159E9A}"/>
    <hyperlink ref="D243" r:id="rId1179" display="https://fbref.com/en/comps/12/2019-2020/schedule/2019-2020-La-Liga-Scores-and-Fixtures" xr:uid="{223B04DA-C64D-4668-8DF1-33C3679ADCD2}"/>
    <hyperlink ref="J243" r:id="rId1180" display="https://fbref.com/en/squads/dcc91a7b/2019-2020/Valencia-Stats" xr:uid="{9D401358-F04A-4ADE-A32D-1F2C1FC1F4BB}"/>
    <hyperlink ref="M243" r:id="rId1181" display="https://fbref.com/en/players/5ab0ea87/Sergio-Busquets" xr:uid="{01C0C9E6-46E8-4533-92C8-70CD8A222F69}"/>
    <hyperlink ref="A244" r:id="rId1182" display="https://fbref.com/en/matches/15996455/Dortmund-Barcelona-September-17-2019-Champions-League" xr:uid="{69B60257-BD26-453A-B12E-6F03D07C6C20}"/>
    <hyperlink ref="C244" r:id="rId1183" display="https://fbref.com/en/comps/8/2019-2020/schedule/2019-2020-Champions-League-Scores-and-Fixtures" xr:uid="{4ACCA415-3025-438D-9561-5C879C0F22E4}"/>
    <hyperlink ref="D244" r:id="rId1184" display="https://fbref.com/en/comps/8/2019-2020/schedule/2019-2020-Champions-League-Scores-and-Fixtures" xr:uid="{CA0D8206-E8D9-443F-8C85-A12D156B905C}"/>
    <hyperlink ref="J244" r:id="rId1185" display="https://fbref.com/en/squads/add600ae/2019-2020/Dortmund-Stats" xr:uid="{1E5FF070-51BB-42BD-8A17-32D4E5ACA448}"/>
    <hyperlink ref="M244" r:id="rId1186" display="https://fbref.com/en/players/5ab0ea87/Sergio-Busquets" xr:uid="{E25092C0-E023-4481-9E04-EDFAAF9D246C}"/>
    <hyperlink ref="A245" r:id="rId1187" display="https://fbref.com/en/matches/244f79cf/Granada-Barcelona-September-21-2019-La-Liga" xr:uid="{59C38F78-390E-4FA5-BB4A-B5B48F3D6499}"/>
    <hyperlink ref="C245" r:id="rId1188" display="https://fbref.com/en/comps/12/2019-2020/schedule/2019-2020-La-Liga-Scores-and-Fixtures" xr:uid="{6BEFC51A-D37E-4858-8285-CE7329693A7F}"/>
    <hyperlink ref="D245" r:id="rId1189" display="https://fbref.com/en/comps/12/2019-2020/schedule/2019-2020-La-Liga-Scores-and-Fixtures" xr:uid="{122EDCA3-1176-454D-ABD9-C2132120CA3D}"/>
    <hyperlink ref="J245" r:id="rId1190" display="https://fbref.com/en/squads/a0435291/2019-2020/Granada-Stats" xr:uid="{E16D18CA-BDF2-41E3-B569-877B9AE2E8F4}"/>
    <hyperlink ref="M245" r:id="rId1191" display="https://fbref.com/en/players/adfc9123/Gerard-Pique" xr:uid="{9CE46C6A-421C-4637-BE74-D787BDD2C4FA}"/>
    <hyperlink ref="A246" r:id="rId1192" display="https://fbref.com/en/matches/fd89adbb/Barcelona-Villarreal-September-24-2019-La-Liga" xr:uid="{A55F54A3-A070-450C-8520-BE8CF8BC80C7}"/>
    <hyperlink ref="C246" r:id="rId1193" display="https://fbref.com/en/comps/12/2019-2020/schedule/2019-2020-La-Liga-Scores-and-Fixtures" xr:uid="{DFF866C2-18B6-43D6-B735-3596A5A0F054}"/>
    <hyperlink ref="D246" r:id="rId1194" display="https://fbref.com/en/comps/12/2019-2020/schedule/2019-2020-La-Liga-Scores-and-Fixtures" xr:uid="{65AFC8B4-556A-46FB-87B6-82DA186610F9}"/>
    <hyperlink ref="J246" r:id="rId1195" display="https://fbref.com/en/squads/2a8183b3/2019-2020/Villarreal-Stats" xr:uid="{996544DA-CECE-462D-A719-9CDAB72E6927}"/>
    <hyperlink ref="M246" r:id="rId1196" display="https://fbref.com/en/players/d70ce98e/Lionel-Messi" xr:uid="{5876AD74-CA3B-41F4-B371-F373576225C3}"/>
    <hyperlink ref="A247" r:id="rId1197" display="https://fbref.com/en/matches/642146a0/Getafe-Barcelona-September-28-2019-La-Liga" xr:uid="{90AB43CE-1063-496A-BC4A-01EF092CB5E8}"/>
    <hyperlink ref="C247" r:id="rId1198" display="https://fbref.com/en/comps/12/2019-2020/schedule/2019-2020-La-Liga-Scores-and-Fixtures" xr:uid="{3D7EA942-9FA5-457E-AB57-D4CCEDA3CFA1}"/>
    <hyperlink ref="D247" r:id="rId1199" display="https://fbref.com/en/comps/12/2019-2020/schedule/2019-2020-La-Liga-Scores-and-Fixtures" xr:uid="{8356ED12-5BD0-4253-B5B6-2DDA80B91255}"/>
    <hyperlink ref="J247" r:id="rId1200" display="https://fbref.com/en/squads/7848bd64/2019-2020/Getafe-Stats" xr:uid="{A42CDD1D-A8B1-445A-93F0-B5EAB7E2B31A}"/>
    <hyperlink ref="M247" r:id="rId1201" display="https://fbref.com/en/players/5ab0ea87/Sergio-Busquets" xr:uid="{8875C8C3-418B-4FD0-86A0-027A5B1B1B1E}"/>
    <hyperlink ref="A248" r:id="rId1202" display="https://fbref.com/en/matches/3186a3c6/Barcelona-Internazionale-October-2-2019-Champions-League" xr:uid="{D3584C81-A242-494C-A1DA-257B2839750A}"/>
    <hyperlink ref="C248" r:id="rId1203" display="https://fbref.com/en/comps/8/2019-2020/schedule/2019-2020-Champions-League-Scores-and-Fixtures" xr:uid="{147C98EF-4EA5-48AD-A49F-F1A075D86FF6}"/>
    <hyperlink ref="D248" r:id="rId1204" display="https://fbref.com/en/comps/8/2019-2020/schedule/2019-2020-Champions-League-Scores-and-Fixtures" xr:uid="{B9A6E998-E8F9-45B3-9BDA-9E9B67BCF89B}"/>
    <hyperlink ref="J248" r:id="rId1205" display="https://fbref.com/en/squads/d609edc0/2019-2020/Internazionale-Stats" xr:uid="{CEC83E34-40A7-4F2E-BF6E-9C3C1C53C6AF}"/>
    <hyperlink ref="M248" r:id="rId1206" display="https://fbref.com/en/players/d70ce98e/Lionel-Messi" xr:uid="{E0F85EC5-DA2F-4F4D-9A6D-5729CB5CC9B9}"/>
    <hyperlink ref="A249" r:id="rId1207" display="https://fbref.com/en/matches/4bb0f58e/Barcelona-Sevilla-October-6-2019-La-Liga" xr:uid="{E4DF82BE-6B90-40F9-8FB4-C9986C753189}"/>
    <hyperlink ref="C249" r:id="rId1208" display="https://fbref.com/en/comps/12/2019-2020/schedule/2019-2020-La-Liga-Scores-and-Fixtures" xr:uid="{314A0771-64CF-4F0E-9668-5A68FC1B5D92}"/>
    <hyperlink ref="D249" r:id="rId1209" display="https://fbref.com/en/comps/12/2019-2020/schedule/2019-2020-La-Liga-Scores-and-Fixtures" xr:uid="{3D81B97B-55A1-494E-B406-20B9E5BA1839}"/>
    <hyperlink ref="J249" r:id="rId1210" display="https://fbref.com/en/squads/ad2be733/2019-2020/Sevilla-Stats" xr:uid="{3CEFA5F8-C2A9-4D2C-859D-E8767B9764E0}"/>
    <hyperlink ref="M249" r:id="rId1211" display="https://fbref.com/en/players/d70ce98e/Lionel-Messi" xr:uid="{B498CA47-066C-4B28-A685-DAD8CA442AEB}"/>
    <hyperlink ref="A250" r:id="rId1212" display="https://fbref.com/en/matches/9232aa89/Eibar-Barcelona-October-19-2019-La-Liga" xr:uid="{D8F375F7-BAB2-4036-B342-AFB905D5B27E}"/>
    <hyperlink ref="C250" r:id="rId1213" display="https://fbref.com/en/comps/12/2019-2020/schedule/2019-2020-La-Liga-Scores-and-Fixtures" xr:uid="{F620E47C-5538-4CCE-AF2E-4B196554922C}"/>
    <hyperlink ref="D250" r:id="rId1214" display="https://fbref.com/en/comps/12/2019-2020/schedule/2019-2020-La-Liga-Scores-and-Fixtures" xr:uid="{53CA80CB-9435-4540-9688-7F7C2B815262}"/>
    <hyperlink ref="J250" r:id="rId1215" display="https://fbref.com/en/squads/bea5c710/2019-2020/Eibar-Stats" xr:uid="{CB85FD77-1B70-44C9-97DB-BFEE462D2299}"/>
    <hyperlink ref="M250" r:id="rId1216" display="https://fbref.com/en/players/d70ce98e/Lionel-Messi" xr:uid="{CFF756B7-0A69-4933-8B29-C2837808167E}"/>
    <hyperlink ref="A251" r:id="rId1217" display="https://fbref.com/en/matches/f607d251/Slavia-Prague-Barcelona-October-23-2019-Champions-League" xr:uid="{F6E94D3F-F2F6-456D-911E-0E7085EB82BD}"/>
    <hyperlink ref="C251" r:id="rId1218" display="https://fbref.com/en/comps/8/2019-2020/schedule/2019-2020-Champions-League-Scores-and-Fixtures" xr:uid="{425C4DF1-0CCD-4E2B-A0F4-BDFDE1CE7EBE}"/>
    <hyperlink ref="D251" r:id="rId1219" display="https://fbref.com/en/comps/8/2019-2020/schedule/2019-2020-Champions-League-Scores-and-Fixtures" xr:uid="{A7A5BBF8-DD85-4C7B-B425-D3518AB68727}"/>
    <hyperlink ref="J251" r:id="rId1220" display="https://fbref.com/en/squads/111cbfb1/2019-2020/Slavia-Prague-Stats" xr:uid="{936101E9-CEA9-4796-AC51-F5DB7FE157F0}"/>
    <hyperlink ref="M251" r:id="rId1221" display="https://fbref.com/en/players/d70ce98e/Lionel-Messi" xr:uid="{6A3AB338-A11E-406A-BC9E-63CC68C6D1B4}"/>
    <hyperlink ref="A252" r:id="rId1222" display="https://fbref.com/en/matches/7f3e94c6/Barcelona-Valladolid-October-29-2019-La-Liga" xr:uid="{82EB2B53-C838-4B39-9845-5F1B2B2EB57C}"/>
    <hyperlink ref="C252" r:id="rId1223" display="https://fbref.com/en/comps/12/2019-2020/schedule/2019-2020-La-Liga-Scores-and-Fixtures" xr:uid="{96156AE8-888F-4A5A-B618-0419DCD9F5A0}"/>
    <hyperlink ref="D252" r:id="rId1224" display="https://fbref.com/en/comps/12/2019-2020/schedule/2019-2020-La-Liga-Scores-and-Fixtures" xr:uid="{BCD8EC38-0A6C-484F-9047-A84D2DEB0B42}"/>
    <hyperlink ref="J252" r:id="rId1225" display="https://fbref.com/en/squads/17859612/2019-2020/Valladolid-Stats" xr:uid="{6E97184B-592D-42BE-BBDC-5A6FD1345346}"/>
    <hyperlink ref="M252" r:id="rId1226" display="https://fbref.com/en/players/d70ce98e/Lionel-Messi" xr:uid="{CC09B33D-E8EC-4435-B38F-84441CDFD7F8}"/>
    <hyperlink ref="A253" r:id="rId1227" display="https://fbref.com/en/matches/e9d7c91f/Levante-Barcelona-November-2-2019-La-Liga" xr:uid="{B9E031E6-3EBC-4BA1-B238-AA9CABBEBB12}"/>
    <hyperlink ref="C253" r:id="rId1228" display="https://fbref.com/en/comps/12/2019-2020/schedule/2019-2020-La-Liga-Scores-and-Fixtures" xr:uid="{C2573E4B-1572-4C71-92CF-B70BA900EEA9}"/>
    <hyperlink ref="D253" r:id="rId1229" display="https://fbref.com/en/comps/12/2019-2020/schedule/2019-2020-La-Liga-Scores-and-Fixtures" xr:uid="{6EC8A08F-0A9B-44CB-ACBB-4BFF77CC4214}"/>
    <hyperlink ref="J253" r:id="rId1230" display="https://fbref.com/en/squads/9800b6a1/2019-2020/Levante-Stats" xr:uid="{245EABBC-077C-493A-B41C-536EBA3037D9}"/>
    <hyperlink ref="M253" r:id="rId1231" display="https://fbref.com/en/players/d70ce98e/Lionel-Messi" xr:uid="{8BF74B2D-907F-42F6-B253-3841835D3AB4}"/>
    <hyperlink ref="A254" r:id="rId1232" display="https://fbref.com/en/matches/a74f55b9/Barcelona-Slavia-Prague-November-5-2019-Champions-League" xr:uid="{6F83D6D9-F11A-4078-936F-A989F759E96B}"/>
    <hyperlink ref="C254" r:id="rId1233" display="https://fbref.com/en/comps/8/2019-2020/schedule/2019-2020-Champions-League-Scores-and-Fixtures" xr:uid="{32FCDE85-307D-4C1F-BDC8-1FE455C29A78}"/>
    <hyperlink ref="D254" r:id="rId1234" display="https://fbref.com/en/comps/8/2019-2020/schedule/2019-2020-Champions-League-Scores-and-Fixtures" xr:uid="{DD447C69-7C85-4B19-8920-E69A07E29563}"/>
    <hyperlink ref="J254" r:id="rId1235" display="https://fbref.com/en/squads/111cbfb1/2019-2020/Slavia-Prague-Stats" xr:uid="{0E59ECDA-0C7A-4D8E-8484-75A4DC5AE0D5}"/>
    <hyperlink ref="M254" r:id="rId1236" display="https://fbref.com/en/players/d70ce98e/Lionel-Messi" xr:uid="{E28208EB-3B51-4D5D-9959-9650DCA34282}"/>
    <hyperlink ref="A255" r:id="rId1237" display="https://fbref.com/en/matches/67485b99/Barcelona-Celta-Vigo-November-9-2019-La-Liga" xr:uid="{A2F61F1B-ED68-41B8-B7B8-077F664AEEA9}"/>
    <hyperlink ref="C255" r:id="rId1238" display="https://fbref.com/en/comps/12/2019-2020/schedule/2019-2020-La-Liga-Scores-and-Fixtures" xr:uid="{E4DF5886-8D50-4FB9-9B53-3ED7C463D6FC}"/>
    <hyperlink ref="D255" r:id="rId1239" display="https://fbref.com/en/comps/12/2019-2020/schedule/2019-2020-La-Liga-Scores-and-Fixtures" xr:uid="{89BCCF61-68EE-41DE-917A-E0C1BF1E3435}"/>
    <hyperlink ref="J255" r:id="rId1240" display="https://fbref.com/en/squads/f25da7fb/2019-2020/Celta-Vigo-Stats" xr:uid="{B3963B03-59E6-43AC-9382-0FE66C34F0E4}"/>
    <hyperlink ref="M255" r:id="rId1241" display="https://fbref.com/en/players/d70ce98e/Lionel-Messi" xr:uid="{11653A73-A860-4EF0-8BE4-C2ED7ACC2D10}"/>
    <hyperlink ref="A256" r:id="rId1242" display="https://fbref.com/en/matches/b31decb6/Leganes-Barcelona-November-23-2019-La-Liga" xr:uid="{BAE98A27-9CB5-4A5C-ACB4-42F238198D0C}"/>
    <hyperlink ref="C256" r:id="rId1243" display="https://fbref.com/en/comps/12/2019-2020/schedule/2019-2020-La-Liga-Scores-and-Fixtures" xr:uid="{4D133BE0-5454-448C-ABC1-46D3DD3511AE}"/>
    <hyperlink ref="D256" r:id="rId1244" display="https://fbref.com/en/comps/12/2019-2020/schedule/2019-2020-La-Liga-Scores-and-Fixtures" xr:uid="{CC9CDF95-C203-40D9-B226-AD46D365BC09}"/>
    <hyperlink ref="J256" r:id="rId1245" display="https://fbref.com/en/squads/7c6f2c78/2019-2020/Leganes-Stats" xr:uid="{CA86C8C5-C0A0-45C3-B8D3-6F665DEC134F}"/>
    <hyperlink ref="M256" r:id="rId1246" display="https://fbref.com/en/players/d70ce98e/Lionel-Messi" xr:uid="{6D806F3B-651C-48AF-94CA-FAF72AD118C3}"/>
    <hyperlink ref="A257" r:id="rId1247" display="https://fbref.com/en/matches/c4a74eef/Barcelona-Dortmund-November-27-2019-Champions-League" xr:uid="{E4EF3937-B4D5-445F-8C18-FB6F8B87CD62}"/>
    <hyperlink ref="C257" r:id="rId1248" display="https://fbref.com/en/comps/8/2019-2020/schedule/2019-2020-Champions-League-Scores-and-Fixtures" xr:uid="{DB90480E-4A3F-43B5-959D-3A7365D0152C}"/>
    <hyperlink ref="D257" r:id="rId1249" display="https://fbref.com/en/comps/8/2019-2020/schedule/2019-2020-Champions-League-Scores-and-Fixtures" xr:uid="{B8C0B589-F4FA-41CE-ADFB-4CBCF5BB36BB}"/>
    <hyperlink ref="J257" r:id="rId1250" display="https://fbref.com/en/squads/add600ae/2019-2020/Dortmund-Stats" xr:uid="{37C0D4DA-E116-4D2C-9349-725C2B249351}"/>
    <hyperlink ref="M257" r:id="rId1251" display="https://fbref.com/en/players/d70ce98e/Lionel-Messi" xr:uid="{6441C7D9-976B-48DD-BA6E-CF913B943D43}"/>
    <hyperlink ref="A258" r:id="rId1252" display="https://fbref.com/en/matches/d702ef1a/Atletico-Madrid-Barcelona-December-1-2019-La-Liga" xr:uid="{FAECC539-C31C-418B-BC4E-0C78C81B0773}"/>
    <hyperlink ref="C258" r:id="rId1253" display="https://fbref.com/en/comps/12/2019-2020/schedule/2019-2020-La-Liga-Scores-and-Fixtures" xr:uid="{CDD2BEB2-A840-40A8-8FC2-93FBA84990F7}"/>
    <hyperlink ref="D258" r:id="rId1254" display="https://fbref.com/en/comps/12/2019-2020/schedule/2019-2020-La-Liga-Scores-and-Fixtures" xr:uid="{03363D76-9857-435F-A36D-0BA1684F6AD0}"/>
    <hyperlink ref="J258" r:id="rId1255" display="https://fbref.com/en/squads/db3b9613/2019-2020/Atletico-Madrid-Stats" xr:uid="{CFE059D6-320A-4CBA-92CE-3930EECFD817}"/>
    <hyperlink ref="M258" r:id="rId1256" display="https://fbref.com/en/players/d70ce98e/Lionel-Messi" xr:uid="{BFF07C9E-8247-43D2-9A6B-3340982393A6}"/>
    <hyperlink ref="A259" r:id="rId1257" display="https://fbref.com/en/matches/3743ba66/Barcelona-Mallorca-December-7-2019-La-Liga" xr:uid="{5608EEA1-10AC-49DA-9713-EBAC10713286}"/>
    <hyperlink ref="C259" r:id="rId1258" display="https://fbref.com/en/comps/12/2019-2020/schedule/2019-2020-La-Liga-Scores-and-Fixtures" xr:uid="{CFE97D49-B4D6-4FAB-8DDC-4CA10805BCFC}"/>
    <hyperlink ref="D259" r:id="rId1259" display="https://fbref.com/en/comps/12/2019-2020/schedule/2019-2020-La-Liga-Scores-and-Fixtures" xr:uid="{BA9EBA68-1B7F-4F4E-BA9F-E1B06FD0C769}"/>
    <hyperlink ref="J259" r:id="rId1260" display="https://fbref.com/en/squads/2aa12281/2019-2020/Mallorca-Stats" xr:uid="{5EEFFB3E-8714-431E-8B72-8A29C380DCFD}"/>
    <hyperlink ref="M259" r:id="rId1261" display="https://fbref.com/en/players/d70ce98e/Lionel-Messi" xr:uid="{58BD5EAC-32B0-4579-9474-D27FE05E0315}"/>
    <hyperlink ref="A260" r:id="rId1262" display="https://fbref.com/en/matches/0f8b7424/Internazionale-Barcelona-December-10-2019-Champions-League" xr:uid="{E471520D-51D4-4916-9DA3-0E1E7B690BA9}"/>
    <hyperlink ref="C260" r:id="rId1263" display="https://fbref.com/en/comps/8/2019-2020/schedule/2019-2020-Champions-League-Scores-and-Fixtures" xr:uid="{708C2031-71E2-4490-A73A-6D059DC44F5D}"/>
    <hyperlink ref="D260" r:id="rId1264" display="https://fbref.com/en/comps/8/2019-2020/schedule/2019-2020-Champions-League-Scores-and-Fixtures" xr:uid="{EE02160B-B79C-4767-A3CC-3E2FD12E5583}"/>
    <hyperlink ref="J260" r:id="rId1265" display="https://fbref.com/en/squads/d609edc0/2019-2020/Internazionale-Stats" xr:uid="{4498B2E6-21EC-48BC-A381-B4DF90B5D851}"/>
    <hyperlink ref="M260" r:id="rId1266" display="https://fbref.com/en/players/89f951b5/Ivan-Rakitic" xr:uid="{94FF0DEB-D29C-4792-B4B5-B3015DEA79E9}"/>
    <hyperlink ref="A261" r:id="rId1267" display="https://fbref.com/en/matches/520c55d4/Real-Sociedad-Barcelona-December-14-2019-La-Liga" xr:uid="{72B3CCBE-B8F1-4CF6-923F-F66E9077A0EA}"/>
    <hyperlink ref="C261" r:id="rId1268" display="https://fbref.com/en/comps/12/2019-2020/schedule/2019-2020-La-Liga-Scores-and-Fixtures" xr:uid="{1A766F6F-2683-4537-9D1C-B7E9BBC342EB}"/>
    <hyperlink ref="D261" r:id="rId1269" display="https://fbref.com/en/comps/12/2019-2020/schedule/2019-2020-La-Liga-Scores-and-Fixtures" xr:uid="{510C3D18-C76F-4FF6-BD60-01970831A3AC}"/>
    <hyperlink ref="J261" r:id="rId1270" display="https://fbref.com/en/squads/e31d1cd9/2019-2020/Real-Sociedad-Stats" xr:uid="{7A5498A1-000C-4633-B821-B3617B10BBD7}"/>
    <hyperlink ref="M261" r:id="rId1271" display="https://fbref.com/en/players/d70ce98e/Lionel-Messi" xr:uid="{172BD12D-3060-44EB-984A-59A9161CF1A5}"/>
    <hyperlink ref="A262" r:id="rId1272" display="https://fbref.com/en/matches/0e49b179/El-Clasico-Barcelona-Real-Madrid-December-18-2019-La-Liga" xr:uid="{44633420-E4F7-4CCA-965A-9CDDE392496B}"/>
    <hyperlink ref="C262" r:id="rId1273" display="https://fbref.com/en/comps/12/2019-2020/schedule/2019-2020-La-Liga-Scores-and-Fixtures" xr:uid="{4BC837E9-8322-4473-BBA2-F3C610C42398}"/>
    <hyperlink ref="D262" r:id="rId1274" display="https://fbref.com/en/comps/12/2019-2020/schedule/2019-2020-La-Liga-Scores-and-Fixtures" xr:uid="{DA163BD3-E3C9-4FA8-89A9-DAF18E6F6E4B}"/>
    <hyperlink ref="J262" r:id="rId1275" display="https://fbref.com/en/squads/53a2f082/2019-2020/Real-Madrid-Stats" xr:uid="{A5DB249B-8EEE-4737-B3E4-CCE36B857487}"/>
    <hyperlink ref="M262" r:id="rId1276" display="https://fbref.com/en/players/d70ce98e/Lionel-Messi" xr:uid="{8785729E-C99E-49BE-97AC-CE8656FFD641}"/>
    <hyperlink ref="A263" r:id="rId1277" display="https://fbref.com/en/matches/1c16a3c8/Barcelona-Alaves-December-21-2019-La-Liga" xr:uid="{E6246412-AA71-4624-B0CA-FBB322DBD329}"/>
    <hyperlink ref="C263" r:id="rId1278" display="https://fbref.com/en/comps/12/2019-2020/schedule/2019-2020-La-Liga-Scores-and-Fixtures" xr:uid="{D8D0F39F-AAC9-46C2-A974-3C2F1A45462D}"/>
    <hyperlink ref="D263" r:id="rId1279" display="https://fbref.com/en/comps/12/2019-2020/schedule/2019-2020-La-Liga-Scores-and-Fixtures" xr:uid="{5B981C29-785A-4266-A7D1-EC76A4B1DECB}"/>
    <hyperlink ref="J263" r:id="rId1280" display="https://fbref.com/en/squads/8d6fd021/2019-2020/Alaves-Stats" xr:uid="{E75680B1-1425-4D96-AD9E-C6BF2FE11992}"/>
    <hyperlink ref="M263" r:id="rId1281" display="https://fbref.com/en/players/d70ce98e/Lionel-Messi" xr:uid="{52F0C9D6-9C47-451A-8F79-D5805CBBAB01}"/>
    <hyperlink ref="A264" r:id="rId1282" display="https://fbref.com/en/matches/cb9dc476/Espanyol-Barcelona-January-4-2020-La-Liga" xr:uid="{46535F1F-37B5-42D3-945A-8F955CC7F03C}"/>
    <hyperlink ref="C264" r:id="rId1283" display="https://fbref.com/en/comps/12/2019-2020/schedule/2019-2020-La-Liga-Scores-and-Fixtures" xr:uid="{A8539D26-AA07-45AF-96D0-32AB45F03CA3}"/>
    <hyperlink ref="D264" r:id="rId1284" display="https://fbref.com/en/comps/12/2019-2020/schedule/2019-2020-La-Liga-Scores-and-Fixtures" xr:uid="{CCFB675E-4F53-42A1-B01D-B591C1E3E5A1}"/>
    <hyperlink ref="J264" r:id="rId1285" display="https://fbref.com/en/squads/a8661628/2019-2020/Espanyol-Stats" xr:uid="{0D14E29E-828C-4131-8AF2-2AF865B878AD}"/>
    <hyperlink ref="M264" r:id="rId1286" display="https://fbref.com/en/players/d70ce98e/Lionel-Messi" xr:uid="{F95B400B-C6D9-47EE-ABE6-3725F7CF33D7}"/>
    <hyperlink ref="A265" r:id="rId1287" display="https://fbref.com/en/matches/c2ae4aaa/Barcelona-Atletico-Madrid-January-9-2020-Supercopa-de-Espana" xr:uid="{33A86C3B-8635-460E-981E-8CB5E93C5E0B}"/>
    <hyperlink ref="C265" r:id="rId1288" display="https://fbref.com/en/comps/646/2019-2020/schedule/2020-Supercopa-de-Espana-Scores-and-Fixtures" xr:uid="{3C92D23A-5C52-4B28-B7FF-6D8C5B3C7AB8}"/>
    <hyperlink ref="D265" r:id="rId1289" display="https://fbref.com/en/comps/646/2019-2020/schedule/2020-Supercopa-de-Espana-Scores-and-Fixtures" xr:uid="{E0881D48-E208-4DA1-85A6-B35F9BA75C32}"/>
    <hyperlink ref="J265" r:id="rId1290" display="https://fbref.com/en/squads/db3b9613/2019-2020/Atletico-Madrid-Stats" xr:uid="{A33008F2-BDFF-4DBE-AD48-5FBEDBDFAE29}"/>
    <hyperlink ref="M265" r:id="rId1291" display="https://fbref.com/en/players/d70ce98e/Lionel-Messi" xr:uid="{569E038E-C575-44E7-A3CE-34106B3501CC}"/>
    <hyperlink ref="A266" r:id="rId1292" display="https://fbref.com/en/matches/bd36d788/Barcelona-Granada-January-19-2020-La-Liga" xr:uid="{EBF21F5B-FDFB-47FE-A56F-B36BCE9A5D4F}"/>
    <hyperlink ref="C266" r:id="rId1293" display="https://fbref.com/en/comps/12/2019-2020/schedule/2019-2020-La-Liga-Scores-and-Fixtures" xr:uid="{8407F4B8-F723-42F1-AD0D-FF9CE28A3933}"/>
    <hyperlink ref="D266" r:id="rId1294" display="https://fbref.com/en/comps/12/2019-2020/schedule/2019-2020-La-Liga-Scores-and-Fixtures" xr:uid="{81854A7B-6373-40CC-8EDA-3AB564741004}"/>
    <hyperlink ref="J266" r:id="rId1295" display="https://fbref.com/en/squads/a0435291/2019-2020/Granada-Stats" xr:uid="{0594050B-1B81-4D8B-80ED-37821ABE96F4}"/>
    <hyperlink ref="M266" r:id="rId1296" display="https://fbref.com/en/players/d70ce98e/Lionel-Messi" xr:uid="{BB611AFF-4828-4F1E-8072-7C734071511B}"/>
    <hyperlink ref="A267" r:id="rId1297" display="https://fbref.com/en/matches/8e7d2486/Ibiza-Barcelona-January-22-2020-Copa-del-Rey" xr:uid="{4DF073A7-AF66-4F8F-AA8B-D4E028145CED}"/>
    <hyperlink ref="C267" r:id="rId1298" display="https://fbref.com/en/comps/569/2019-2020/schedule/2019-2020-Copa-del-Rey-Scores-and-Fixtures" xr:uid="{53A210E6-5C51-4BE5-8161-00A2F864F85E}"/>
    <hyperlink ref="D267" r:id="rId1299" display="https://fbref.com/en/comps/569/2019-2020/schedule/2019-2020-Copa-del-Rey-Scores-and-Fixtures" xr:uid="{BAE6160D-D747-45AB-99FC-D407C7FA3B2D}"/>
    <hyperlink ref="J267" r:id="rId1300" display="https://fbref.com/en/squads/c187b7ab/2019-2020/Ibiza-Stats" xr:uid="{4787101E-164D-4C7C-9DFF-E62352079984}"/>
    <hyperlink ref="M267" r:id="rId1301" display="https://fbref.com/en/players/335fa267/Sergi-Roberto" xr:uid="{813DAF92-FC25-4A4A-BDCE-38456652F538}"/>
    <hyperlink ref="A268" r:id="rId1302" display="https://fbref.com/en/matches/9ff75d4d/Valencia-Barcelona-January-25-2020-La-Liga" xr:uid="{CBC5BB88-4DF9-46B5-951D-58BA7712A90A}"/>
    <hyperlink ref="C268" r:id="rId1303" display="https://fbref.com/en/comps/12/2019-2020/schedule/2019-2020-La-Liga-Scores-and-Fixtures" xr:uid="{B935B30A-5C7C-4A44-8B62-DC70947BF193}"/>
    <hyperlink ref="D268" r:id="rId1304" display="https://fbref.com/en/comps/12/2019-2020/schedule/2019-2020-La-Liga-Scores-and-Fixtures" xr:uid="{FC743BD4-E943-45B2-8708-D1D8DF1D2DFD}"/>
    <hyperlink ref="J268" r:id="rId1305" display="https://fbref.com/en/squads/dcc91a7b/2019-2020/Valencia-Stats" xr:uid="{3606FBEE-AD76-43BE-B824-2E7A193B31D4}"/>
    <hyperlink ref="M268" r:id="rId1306" display="https://fbref.com/en/players/d70ce98e/Lionel-Messi" xr:uid="{440957FB-DCA7-431A-B8CB-604E0E18F12C}"/>
    <hyperlink ref="A269" r:id="rId1307" display="https://fbref.com/en/matches/7e12e607/Barcelona-Leganes-January-30-2020-Copa-del-Rey" xr:uid="{0C1F7FF9-B265-435C-A96C-E68BC38D164C}"/>
    <hyperlink ref="C269" r:id="rId1308" display="https://fbref.com/en/comps/569/2019-2020/schedule/2019-2020-Copa-del-Rey-Scores-and-Fixtures" xr:uid="{0838C7C5-9CFC-4F15-A344-C9A73A5FFA84}"/>
    <hyperlink ref="D269" r:id="rId1309" display="https://fbref.com/en/comps/569/2019-2020/schedule/2019-2020-Copa-del-Rey-Scores-and-Fixtures" xr:uid="{BA4C08AE-25C1-4D43-A0CB-62FCE1423FE2}"/>
    <hyperlink ref="J269" r:id="rId1310" display="https://fbref.com/en/squads/7c6f2c78/2019-2020/Leganes-Stats" xr:uid="{82A8EF75-97D3-4136-A7DB-8A2799BFF3C6}"/>
    <hyperlink ref="M269" r:id="rId1311" display="https://fbref.com/en/players/d70ce98e/Lionel-Messi" xr:uid="{742ABB5F-0B4D-410D-A2BF-A1CFCF329B14}"/>
    <hyperlink ref="A270" r:id="rId1312" display="https://fbref.com/en/matches/df75eab1/Barcelona-Levante-February-2-2020-La-Liga" xr:uid="{440A807E-382D-4BCA-8C72-334046E93C03}"/>
    <hyperlink ref="C270" r:id="rId1313" display="https://fbref.com/en/comps/12/2019-2020/schedule/2019-2020-La-Liga-Scores-and-Fixtures" xr:uid="{F4FA496C-3D60-43D4-B4AD-C7BA893D2E86}"/>
    <hyperlink ref="D270" r:id="rId1314" display="https://fbref.com/en/comps/12/2019-2020/schedule/2019-2020-La-Liga-Scores-and-Fixtures" xr:uid="{6F8A2DF3-C2CA-405C-8992-3B5C4B45009A}"/>
    <hyperlink ref="J270" r:id="rId1315" display="https://fbref.com/en/squads/9800b6a1/2019-2020/Levante-Stats" xr:uid="{DBFE65B5-CFF8-4A77-8CF7-A4C6CA0F8FB8}"/>
    <hyperlink ref="M270" r:id="rId1316" display="https://fbref.com/en/players/d70ce98e/Lionel-Messi" xr:uid="{21113B9A-2E54-4A98-88A3-299F95024F6C}"/>
    <hyperlink ref="A271" r:id="rId1317" display="https://fbref.com/en/matches/e44b6d3b/Athletic-Club-Barcelona-February-6-2020-Copa-del-Rey" xr:uid="{C782AC24-F4BE-4250-A043-408DBC38373F}"/>
    <hyperlink ref="C271" r:id="rId1318" display="https://fbref.com/en/comps/569/2019-2020/schedule/2019-2020-Copa-del-Rey-Scores-and-Fixtures" xr:uid="{60750BB7-8CEE-43C3-BD14-AB8D39E56988}"/>
    <hyperlink ref="D271" r:id="rId1319" display="https://fbref.com/en/comps/569/2019-2020/schedule/2019-2020-Copa-del-Rey-Scores-and-Fixtures" xr:uid="{BA5A9735-A1BD-4A82-A71B-5009E635A961}"/>
    <hyperlink ref="J271" r:id="rId1320" display="https://fbref.com/en/squads/2b390eca/2019-2020/Athletic-Club-Stats" xr:uid="{F4D62833-238E-4ADF-BD5C-06E98B156203}"/>
    <hyperlink ref="M271" r:id="rId1321" display="https://fbref.com/en/players/d70ce98e/Lionel-Messi" xr:uid="{B9B2800F-F224-41CA-8A76-0D02A49E8A31}"/>
    <hyperlink ref="A272" r:id="rId1322" display="https://fbref.com/en/matches/4d233fd1/Real-Betis-Barcelona-February-9-2020-La-Liga" xr:uid="{78A5759F-5AAA-45A9-B99E-6836F9B70D20}"/>
    <hyperlink ref="C272" r:id="rId1323" display="https://fbref.com/en/comps/12/2019-2020/schedule/2019-2020-La-Liga-Scores-and-Fixtures" xr:uid="{75AC42B1-BE9B-4224-A140-B667C3125C70}"/>
    <hyperlink ref="D272" r:id="rId1324" display="https://fbref.com/en/comps/12/2019-2020/schedule/2019-2020-La-Liga-Scores-and-Fixtures" xr:uid="{0F8F41A6-F1DC-4A62-A069-D9FE5E1FCEA0}"/>
    <hyperlink ref="J272" r:id="rId1325" display="https://fbref.com/en/squads/fc536746/2019-2020/Real-Betis-Stats" xr:uid="{55073668-B78C-4620-840C-D934ADB089A2}"/>
    <hyperlink ref="M272" r:id="rId1326" display="https://fbref.com/en/players/d70ce98e/Lionel-Messi" xr:uid="{4DD00CAF-C9DC-4A57-B919-D5D25115AA28}"/>
    <hyperlink ref="A273" r:id="rId1327" display="https://fbref.com/en/matches/ba5d3fcd/Barcelona-Getafe-February-15-2020-La-Liga" xr:uid="{5A6CEFE2-27DA-4B4C-A4EE-BA5A017C0875}"/>
    <hyperlink ref="C273" r:id="rId1328" display="https://fbref.com/en/comps/12/2019-2020/schedule/2019-2020-La-Liga-Scores-and-Fixtures" xr:uid="{BD4AEAFF-933D-4857-9C78-FEA653A38706}"/>
    <hyperlink ref="D273" r:id="rId1329" display="https://fbref.com/en/comps/12/2019-2020/schedule/2019-2020-La-Liga-Scores-and-Fixtures" xr:uid="{AE5E2A60-320A-4DC1-ACD8-E5EB44764C9B}"/>
    <hyperlink ref="J273" r:id="rId1330" display="https://fbref.com/en/squads/7848bd64/2019-2020/Getafe-Stats" xr:uid="{DDB7F56B-C85A-4EF2-85D2-828CE7BADADE}"/>
    <hyperlink ref="M273" r:id="rId1331" display="https://fbref.com/en/players/d70ce98e/Lionel-Messi" xr:uid="{5D63FAD1-197F-49DC-9AD6-9B0615BAC29C}"/>
    <hyperlink ref="A274" r:id="rId1332" display="https://fbref.com/en/matches/53d0e7ab/Barcelona-Eibar-February-22-2020-La-Liga" xr:uid="{2D6FCDFC-A8A4-46D8-9DA9-3131FCAB030F}"/>
    <hyperlink ref="C274" r:id="rId1333" display="https://fbref.com/en/comps/12/2019-2020/schedule/2019-2020-La-Liga-Scores-and-Fixtures" xr:uid="{826C79D1-9322-4F32-A468-3AFE01323D16}"/>
    <hyperlink ref="D274" r:id="rId1334" display="https://fbref.com/en/comps/12/2019-2020/schedule/2019-2020-La-Liga-Scores-and-Fixtures" xr:uid="{2BE0E0BC-56E0-4338-A277-50C2BBD83720}"/>
    <hyperlink ref="J274" r:id="rId1335" display="https://fbref.com/en/squads/bea5c710/2019-2020/Eibar-Stats" xr:uid="{943EFED6-46A7-447B-906B-10116572E474}"/>
    <hyperlink ref="M274" r:id="rId1336" display="https://fbref.com/en/players/d70ce98e/Lionel-Messi" xr:uid="{4FE60D98-47A1-4B34-AC46-6521F2B60A81}"/>
    <hyperlink ref="A275" r:id="rId1337" display="https://fbref.com/en/matches/b18968ba/Napoli-Barcelona-February-25-2020-Champions-League" xr:uid="{54D9DF3B-AA2F-4A89-8F61-58DE7B386DC3}"/>
    <hyperlink ref="C275" r:id="rId1338" display="https://fbref.com/en/comps/8/2019-2020/schedule/2019-2020-Champions-League-Scores-and-Fixtures" xr:uid="{0568911E-A6EC-4FFC-AE4F-7006F0093144}"/>
    <hyperlink ref="D275" r:id="rId1339" display="https://fbref.com/en/comps/8/2019-2020/schedule/2019-2020-Champions-League-Scores-and-Fixtures" xr:uid="{7D2D02AF-D015-4174-AB77-18445F50B56B}"/>
    <hyperlink ref="J275" r:id="rId1340" display="https://fbref.com/en/squads/d48ad4ff/2019-2020/Napoli-Stats" xr:uid="{4A64C45D-DCD9-4C56-B969-EE2F4DD0A9D4}"/>
    <hyperlink ref="M275" r:id="rId1341" display="https://fbref.com/en/players/d70ce98e/Lionel-Messi" xr:uid="{41535380-30B7-4584-8044-D8ECDCCFA167}"/>
    <hyperlink ref="A276" r:id="rId1342" display="https://fbref.com/en/matches/2c856f90/El-Clasico-Real-Madrid-Barcelona-March-1-2020-La-Liga" xr:uid="{AA5D5612-277F-46A6-8088-CAC9892C2311}"/>
    <hyperlink ref="C276" r:id="rId1343" display="https://fbref.com/en/comps/12/2019-2020/schedule/2019-2020-La-Liga-Scores-and-Fixtures" xr:uid="{8994A358-107A-4DE0-82C1-534A5F43AE1C}"/>
    <hyperlink ref="D276" r:id="rId1344" display="https://fbref.com/en/comps/12/2019-2020/schedule/2019-2020-La-Liga-Scores-and-Fixtures" xr:uid="{D93581D8-E9F3-4D3D-A1AF-1D90BFE3B400}"/>
    <hyperlink ref="J276" r:id="rId1345" display="https://fbref.com/en/squads/53a2f082/2019-2020/Real-Madrid-Stats" xr:uid="{BD87C5AC-5775-4E89-88B2-A096D2A0B8CF}"/>
    <hyperlink ref="M276" r:id="rId1346" display="https://fbref.com/en/players/d70ce98e/Lionel-Messi" xr:uid="{B275FF04-BCD0-474E-A2D2-F21B06C45B20}"/>
    <hyperlink ref="A277" r:id="rId1347" display="https://fbref.com/en/matches/92ad4ba9/Barcelona-Real-Sociedad-March-7-2020-La-Liga" xr:uid="{FC3958A2-4B5A-47D0-880C-1AEA6E1FFFBC}"/>
    <hyperlink ref="C277" r:id="rId1348" display="https://fbref.com/en/comps/12/2019-2020/schedule/2019-2020-La-Liga-Scores-and-Fixtures" xr:uid="{13A3DF35-284A-4695-ADD9-B0D4DACCF53E}"/>
    <hyperlink ref="D277" r:id="rId1349" display="https://fbref.com/en/comps/12/2019-2020/schedule/2019-2020-La-Liga-Scores-and-Fixtures" xr:uid="{472C106F-D018-4B58-8587-8451AF2E092F}"/>
    <hyperlink ref="J277" r:id="rId1350" display="https://fbref.com/en/squads/e31d1cd9/2019-2020/Real-Sociedad-Stats" xr:uid="{F1EE2660-F1EC-4B5E-9A44-87984C00F412}"/>
    <hyperlink ref="M277" r:id="rId1351" display="https://fbref.com/en/players/d70ce98e/Lionel-Messi" xr:uid="{C0FDECBF-35D2-4481-AA8E-A6D136617410}"/>
    <hyperlink ref="A278" r:id="rId1352" display="https://fbref.com/en/matches/fbb4584c/Mallorca-Barcelona-June-13-2020-La-Liga" xr:uid="{5FBB9E6C-9449-4FB3-9EAD-7E6E5127BE27}"/>
    <hyperlink ref="C278" r:id="rId1353" display="https://fbref.com/en/comps/12/2019-2020/schedule/2019-2020-La-Liga-Scores-and-Fixtures" xr:uid="{DDEF349A-EF65-4CA1-B4DE-BE2B102CCC04}"/>
    <hyperlink ref="D278" r:id="rId1354" display="https://fbref.com/en/comps/12/2019-2020/schedule/2019-2020-La-Liga-Scores-and-Fixtures" xr:uid="{939928C2-ED5E-426A-8D72-9FD38584467D}"/>
    <hyperlink ref="J278" r:id="rId1355" display="https://fbref.com/en/squads/2aa12281/2019-2020/Mallorca-Stats" xr:uid="{B3ED02AA-49D8-493A-8643-C0016B081E6F}"/>
    <hyperlink ref="M278" r:id="rId1356" display="https://fbref.com/en/players/d70ce98e/Lionel-Messi" xr:uid="{9B89030F-1704-49FB-A3B1-0F03D7196E5E}"/>
    <hyperlink ref="A279" r:id="rId1357" display="https://fbref.com/en/matches/4b82f2d2/Barcelona-Leganes-June-16-2020-La-Liga" xr:uid="{2EA10B3C-89B0-4872-A813-080A01FD2C35}"/>
    <hyperlink ref="C279" r:id="rId1358" display="https://fbref.com/en/comps/12/2019-2020/schedule/2019-2020-La-Liga-Scores-and-Fixtures" xr:uid="{969D53C2-F289-4BA3-B2DB-7A54E0EDFF02}"/>
    <hyperlink ref="D279" r:id="rId1359" display="https://fbref.com/en/comps/12/2019-2020/schedule/2019-2020-La-Liga-Scores-and-Fixtures" xr:uid="{2AB4485F-FD2E-4B31-BCDE-DBD004199DD8}"/>
    <hyperlink ref="J279" r:id="rId1360" display="https://fbref.com/en/squads/7c6f2c78/2019-2020/Leganes-Stats" xr:uid="{C0EA761B-5A77-47B8-8228-F302ACFA21FA}"/>
    <hyperlink ref="M279" r:id="rId1361" display="https://fbref.com/en/players/d70ce98e/Lionel-Messi" xr:uid="{90B90BBE-63CC-4376-BFA8-DCDE654E85DF}"/>
    <hyperlink ref="A280" r:id="rId1362" display="https://fbref.com/en/matches/b88c004c/Sevilla-Barcelona-June-19-2020-La-Liga" xr:uid="{4B1B655E-EA69-42D4-84F8-863DACED9E08}"/>
    <hyperlink ref="C280" r:id="rId1363" display="https://fbref.com/en/comps/12/2019-2020/schedule/2019-2020-La-Liga-Scores-and-Fixtures" xr:uid="{A2D49989-8D1F-4EEC-906C-DEBE2BDC3B00}"/>
    <hyperlink ref="D280" r:id="rId1364" display="https://fbref.com/en/comps/12/2019-2020/schedule/2019-2020-La-Liga-Scores-and-Fixtures" xr:uid="{D5995D1B-EA33-4B29-9BB7-2806EEA8C1C4}"/>
    <hyperlink ref="J280" r:id="rId1365" display="https://fbref.com/en/squads/ad2be733/2019-2020/Sevilla-Stats" xr:uid="{FD60432B-70F9-4848-B725-118E78BAAB39}"/>
    <hyperlink ref="M280" r:id="rId1366" display="https://fbref.com/en/players/d70ce98e/Lionel-Messi" xr:uid="{9306DB52-FA4C-4053-8232-2CC73959B2C8}"/>
    <hyperlink ref="A281" r:id="rId1367" display="https://fbref.com/en/matches/7d493bcc/Barcelona-Athletic-Club-June-23-2020-La-Liga" xr:uid="{05444DA2-57EC-41EB-A20F-484257A9E62F}"/>
    <hyperlink ref="C281" r:id="rId1368" display="https://fbref.com/en/comps/12/2019-2020/schedule/2019-2020-La-Liga-Scores-and-Fixtures" xr:uid="{A50AC066-597A-4E62-A84D-EF54C8C1BEE3}"/>
    <hyperlink ref="D281" r:id="rId1369" display="https://fbref.com/en/comps/12/2019-2020/schedule/2019-2020-La-Liga-Scores-and-Fixtures" xr:uid="{C65EF40F-3BA0-4F1C-890F-87046B4C33DB}"/>
    <hyperlink ref="J281" r:id="rId1370" display="https://fbref.com/en/squads/2b390eca/2019-2020/Athletic-Club-Stats" xr:uid="{3EB39F4C-8C36-4735-A304-E2F2A2372F26}"/>
    <hyperlink ref="M281" r:id="rId1371" display="https://fbref.com/en/players/d70ce98e/Lionel-Messi" xr:uid="{0F70CFBC-5B9F-4B37-AB32-AB2578AAA0DE}"/>
    <hyperlink ref="A282" r:id="rId1372" display="https://fbref.com/en/matches/5b3eeff7/Celta-Vigo-Barcelona-June-27-2020-La-Liga" xr:uid="{15F22842-0E15-481B-8EFD-405CFB4821C7}"/>
    <hyperlink ref="C282" r:id="rId1373" display="https://fbref.com/en/comps/12/2019-2020/schedule/2019-2020-La-Liga-Scores-and-Fixtures" xr:uid="{3DB5D54C-4EA2-4387-BF2E-3E30B87CD419}"/>
    <hyperlink ref="D282" r:id="rId1374" display="https://fbref.com/en/comps/12/2019-2020/schedule/2019-2020-La-Liga-Scores-and-Fixtures" xr:uid="{D2868586-9475-4E3B-BAB5-D802061236DE}"/>
    <hyperlink ref="J282" r:id="rId1375" display="https://fbref.com/en/squads/f25da7fb/2019-2020/Celta-Vigo-Stats" xr:uid="{34F9265B-E572-4E87-91EA-BC5354AF8488}"/>
    <hyperlink ref="M282" r:id="rId1376" display="https://fbref.com/en/players/d70ce98e/Lionel-Messi" xr:uid="{71F1E6B0-C7DA-4B27-9019-A51CD721BF17}"/>
    <hyperlink ref="A283" r:id="rId1377" display="https://fbref.com/en/matches/b6be11d4/Barcelona-Atletico-Madrid-June-30-2020-La-Liga" xr:uid="{B0084AD1-FF31-42B3-9AB2-D1D00B2CE303}"/>
    <hyperlink ref="C283" r:id="rId1378" display="https://fbref.com/en/comps/12/2019-2020/schedule/2019-2020-La-Liga-Scores-and-Fixtures" xr:uid="{B517838E-77C4-4064-BAD3-5D540414E92C}"/>
    <hyperlink ref="D283" r:id="rId1379" display="https://fbref.com/en/comps/12/2019-2020/schedule/2019-2020-La-Liga-Scores-and-Fixtures" xr:uid="{0DA28128-A291-4E2E-9BF4-888F39FD9333}"/>
    <hyperlink ref="J283" r:id="rId1380" display="https://fbref.com/en/squads/db3b9613/2019-2020/Atletico-Madrid-Stats" xr:uid="{49605F74-701C-4082-8280-F131A65986C5}"/>
    <hyperlink ref="M283" r:id="rId1381" display="https://fbref.com/en/players/d70ce98e/Lionel-Messi" xr:uid="{1E6ACE11-5678-4D04-9870-2B9A3A436FD6}"/>
    <hyperlink ref="A284" r:id="rId1382" display="https://fbref.com/en/matches/52c9281f/Villarreal-Barcelona-July-5-2020-La-Liga" xr:uid="{1F504938-B445-4428-99C4-A5A870921E7D}"/>
    <hyperlink ref="C284" r:id="rId1383" display="https://fbref.com/en/comps/12/2019-2020/schedule/2019-2020-La-Liga-Scores-and-Fixtures" xr:uid="{C134087A-DF99-41AD-A757-F1ED7B0245B1}"/>
    <hyperlink ref="D284" r:id="rId1384" display="https://fbref.com/en/comps/12/2019-2020/schedule/2019-2020-La-Liga-Scores-and-Fixtures" xr:uid="{243F6127-2838-4E6F-B3DA-64353729DE19}"/>
    <hyperlink ref="J284" r:id="rId1385" display="https://fbref.com/en/squads/2a8183b3/2019-2020/Villarreal-Stats" xr:uid="{A3F3590B-B24E-4949-B978-03D289E18AAE}"/>
    <hyperlink ref="M284" r:id="rId1386" display="https://fbref.com/en/players/d70ce98e/Lionel-Messi" xr:uid="{82F66F10-6895-4AEB-A5B3-DE5F68F8988A}"/>
    <hyperlink ref="A285" r:id="rId1387" display="https://fbref.com/en/matches/5fcbe609/Barcelona-Espanyol-July-8-2020-La-Liga" xr:uid="{8EEDAA0E-11BC-47F0-9B8D-94748159DAD3}"/>
    <hyperlink ref="C285" r:id="rId1388" display="https://fbref.com/en/comps/12/2019-2020/schedule/2019-2020-La-Liga-Scores-and-Fixtures" xr:uid="{1398F917-713A-4294-B0EA-F64B01130EE7}"/>
    <hyperlink ref="D285" r:id="rId1389" display="https://fbref.com/en/comps/12/2019-2020/schedule/2019-2020-La-Liga-Scores-and-Fixtures" xr:uid="{F938BAE2-029B-46FB-BD5D-01935EB2A680}"/>
    <hyperlink ref="J285" r:id="rId1390" display="https://fbref.com/en/squads/a8661628/2019-2020/Espanyol-Stats" xr:uid="{DD7CBA64-98DE-4749-A43D-3C4D22CAB847}"/>
    <hyperlink ref="M285" r:id="rId1391" display="https://fbref.com/en/players/d70ce98e/Lionel-Messi" xr:uid="{FE1B90BE-D518-4BCF-AE44-7E0B6D0802D3}"/>
    <hyperlink ref="A286" r:id="rId1392" display="https://fbref.com/en/matches/2acdcbb0/Valladolid-Barcelona-July-11-2020-La-Liga" xr:uid="{90319B91-8EA0-4F8C-BBF0-A567857AFB0D}"/>
    <hyperlink ref="C286" r:id="rId1393" display="https://fbref.com/en/comps/12/2019-2020/schedule/2019-2020-La-Liga-Scores-and-Fixtures" xr:uid="{101A47DC-53A0-47DD-86C5-97EDC5D92989}"/>
    <hyperlink ref="D286" r:id="rId1394" display="https://fbref.com/en/comps/12/2019-2020/schedule/2019-2020-La-Liga-Scores-and-Fixtures" xr:uid="{540E67A0-DB5E-44BC-BC91-09B5C39E9901}"/>
    <hyperlink ref="J286" r:id="rId1395" display="https://fbref.com/en/squads/17859612/2019-2020/Valladolid-Stats" xr:uid="{003A9A2A-A446-4D34-A438-075AA479BF43}"/>
    <hyperlink ref="M286" r:id="rId1396" display="https://fbref.com/en/players/d70ce98e/Lionel-Messi" xr:uid="{B99E4414-3F47-4AF3-AF5B-15CF1FB46A13}"/>
    <hyperlink ref="A287" r:id="rId1397" display="https://fbref.com/en/matches/7ff03cb7/Barcelona-Osasuna-July-16-2020-La-Liga" xr:uid="{5FE21B2C-70AE-41D8-97DE-5BC8F95880FB}"/>
    <hyperlink ref="C287" r:id="rId1398" display="https://fbref.com/en/comps/12/2019-2020/schedule/2019-2020-La-Liga-Scores-and-Fixtures" xr:uid="{70461A8A-0775-4F8C-8204-6AD5DE3089C1}"/>
    <hyperlink ref="D287" r:id="rId1399" display="https://fbref.com/en/comps/12/2019-2020/schedule/2019-2020-La-Liga-Scores-and-Fixtures" xr:uid="{A7F2B07E-11FE-4252-A746-F5D9ACC07EC4}"/>
    <hyperlink ref="J287" r:id="rId1400" display="https://fbref.com/en/squads/03c57e2b/2019-2020/Osasuna-Stats" xr:uid="{FFE587FD-B20E-4DA5-A6F9-7B4B297F674F}"/>
    <hyperlink ref="M287" r:id="rId1401" display="https://fbref.com/en/players/d70ce98e/Lionel-Messi" xr:uid="{C0E2AC61-3F11-44C4-B102-4474A5FDBD84}"/>
    <hyperlink ref="A288" r:id="rId1402" display="https://fbref.com/en/matches/0ca0697f/Alaves-Barcelona-July-19-2020-La-Liga" xr:uid="{F6AC98A5-D710-480F-8B1F-486E17F6CCBF}"/>
    <hyperlink ref="C288" r:id="rId1403" display="https://fbref.com/en/comps/12/2019-2020/schedule/2019-2020-La-Liga-Scores-and-Fixtures" xr:uid="{24DEE234-B8BC-4A12-85BC-76AF25DAB076}"/>
    <hyperlink ref="D288" r:id="rId1404" display="https://fbref.com/en/comps/12/2019-2020/schedule/2019-2020-La-Liga-Scores-and-Fixtures" xr:uid="{B188FA97-DD3F-455D-A120-7763C63CC29C}"/>
    <hyperlink ref="J288" r:id="rId1405" display="https://fbref.com/en/squads/8d6fd021/2019-2020/Alaves-Stats" xr:uid="{E9FE52DB-7F91-4BFA-AC06-BB2E69FBFD98}"/>
    <hyperlink ref="M288" r:id="rId1406" display="https://fbref.com/en/players/d70ce98e/Lionel-Messi" xr:uid="{B08F941C-16B9-445D-84EE-17A93EED7973}"/>
    <hyperlink ref="A289" r:id="rId1407" display="https://fbref.com/en/matches/6e05adfc/Barcelona-Napoli-August-8-2020-Champions-League" xr:uid="{B1084A8B-5199-4B5B-BA86-2CD208F447FF}"/>
    <hyperlink ref="C289" r:id="rId1408" display="https://fbref.com/en/comps/8/2019-2020/schedule/2019-2020-Champions-League-Scores-and-Fixtures" xr:uid="{272BA869-3263-4F52-932B-F1F88F42926F}"/>
    <hyperlink ref="D289" r:id="rId1409" display="https://fbref.com/en/comps/8/2019-2020/schedule/2019-2020-Champions-League-Scores-and-Fixtures" xr:uid="{3A00F71C-6550-4097-AF24-021097365E60}"/>
    <hyperlink ref="J289" r:id="rId1410" display="https://fbref.com/en/squads/d48ad4ff/2019-2020/Napoli-Stats" xr:uid="{DCE95117-DB85-4C7C-A191-818DE91E1DEE}"/>
    <hyperlink ref="M289" r:id="rId1411" display="https://fbref.com/en/players/d70ce98e/Lionel-Messi" xr:uid="{3B5655AD-66EC-4089-85AC-8DB311044CF2}"/>
    <hyperlink ref="A290" r:id="rId1412" display="https://fbref.com/en/matches/b76118ee/Barcelona-Bayern-Munich-August-14-2020-Champions-League" xr:uid="{8F74169E-3A97-436B-9D9E-465A9F1ED0D9}"/>
    <hyperlink ref="C290" r:id="rId1413" display="https://fbref.com/en/comps/8/2019-2020/schedule/2019-2020-Champions-League-Scores-and-Fixtures" xr:uid="{BB9C758D-8687-459E-9867-1E6DC2047214}"/>
    <hyperlink ref="D290" r:id="rId1414" display="https://fbref.com/en/comps/8/2019-2020/schedule/2019-2020-Champions-League-Scores-and-Fixtures" xr:uid="{35084C36-5AF8-4D15-9241-76EB997B8A5E}"/>
    <hyperlink ref="J290" r:id="rId1415" display="https://fbref.com/en/squads/054efa67/2019-2020/Bayern-Munich-Stats" xr:uid="{43739033-3994-4B33-9321-AEEE9EE332A7}"/>
    <hyperlink ref="M290" r:id="rId1416" display="https://fbref.com/en/players/d70ce98e/Lionel-Messi" xr:uid="{1233F96C-2162-408F-A166-6F1B547C7D11}"/>
    <hyperlink ref="A291" r:id="rId1417" display="https://fbref.com/en/matches/67e47686/Barcelona-Villarreal-September-27-2020-La-Liga" xr:uid="{6D61DDDC-9EAE-4EC1-8490-7CD4AF2A5A03}"/>
    <hyperlink ref="C291" r:id="rId1418" display="https://fbref.com/en/comps/12/2020-2021/schedule/2020-2021-La-Liga-Scores-and-Fixtures" xr:uid="{72086E20-730E-446E-972F-7032F5D61D45}"/>
    <hyperlink ref="D291" r:id="rId1419" display="https://fbref.com/en/comps/12/2020-2021/schedule/2020-2021-La-Liga-Scores-and-Fixtures" xr:uid="{79325B04-F6B9-490C-BC61-104F5CAA1634}"/>
    <hyperlink ref="J291" r:id="rId1420" display="https://fbref.com/en/squads/2a8183b3/2020-2021/Villarreal-Stats" xr:uid="{20E395D8-8503-44CF-ADE2-92D17A061DCC}"/>
    <hyperlink ref="M291" r:id="rId1421" display="https://fbref.com/en/players/d70ce98e/Lionel-Messi" xr:uid="{D8B774D6-263F-4D68-BCB1-C194F5C3A80D}"/>
    <hyperlink ref="A292" r:id="rId1422" display="https://fbref.com/en/matches/9b6cefe1/Celta-Vigo-Barcelona-October-1-2020-La-Liga" xr:uid="{980782A1-D0C5-411B-B138-1DA1B284AF4E}"/>
    <hyperlink ref="C292" r:id="rId1423" display="https://fbref.com/en/comps/12/2020-2021/schedule/2020-2021-La-Liga-Scores-and-Fixtures" xr:uid="{7F95BB08-B272-4481-A18A-57FA9F558DDC}"/>
    <hyperlink ref="D292" r:id="rId1424" display="https://fbref.com/en/comps/12/2020-2021/schedule/2020-2021-La-Liga-Scores-and-Fixtures" xr:uid="{1B601E2F-88D8-466F-831F-424537994552}"/>
    <hyperlink ref="J292" r:id="rId1425" display="https://fbref.com/en/squads/f25da7fb/2020-2021/Celta-Vigo-Stats" xr:uid="{1251CB15-1211-49FF-A3FA-37AA59712819}"/>
    <hyperlink ref="M292" r:id="rId1426" display="https://fbref.com/en/players/d70ce98e/Lionel-Messi" xr:uid="{5A6F668C-87BE-4CE6-8CE3-03D7D58D74CB}"/>
    <hyperlink ref="A293" r:id="rId1427" display="https://fbref.com/en/matches/3c20c9a2/Barcelona-Sevilla-October-4-2020-La-Liga" xr:uid="{68C3F2DF-58ED-401E-B3B1-EB460EFB804E}"/>
    <hyperlink ref="C293" r:id="rId1428" display="https://fbref.com/en/comps/12/2020-2021/schedule/2020-2021-La-Liga-Scores-and-Fixtures" xr:uid="{52B2D680-C285-474D-BAA0-F48F6C5FF774}"/>
    <hyperlink ref="D293" r:id="rId1429" display="https://fbref.com/en/comps/12/2020-2021/schedule/2020-2021-La-Liga-Scores-and-Fixtures" xr:uid="{A946B862-B366-453D-97CF-193A534717E7}"/>
    <hyperlink ref="J293" r:id="rId1430" display="https://fbref.com/en/squads/ad2be733/2020-2021/Sevilla-Stats" xr:uid="{064CACDC-43F6-498B-A528-BFAC83DBFFAA}"/>
    <hyperlink ref="M293" r:id="rId1431" display="https://fbref.com/en/players/d70ce98e/Lionel-Messi" xr:uid="{CD824B9D-87A5-4FA2-993F-2BCC23DB5BD1}"/>
    <hyperlink ref="A294" r:id="rId1432" display="https://fbref.com/en/matches/ffc25afd/Getafe-Barcelona-October-17-2020-La-Liga" xr:uid="{382EED39-F359-4108-94F1-E8F1B2F49714}"/>
    <hyperlink ref="C294" r:id="rId1433" display="https://fbref.com/en/comps/12/2020-2021/schedule/2020-2021-La-Liga-Scores-and-Fixtures" xr:uid="{BD15BBA6-4DE0-4D00-BE05-E269AC9F9F7F}"/>
    <hyperlink ref="D294" r:id="rId1434" display="https://fbref.com/en/comps/12/2020-2021/schedule/2020-2021-La-Liga-Scores-and-Fixtures" xr:uid="{1B1E0F15-D372-46C7-A8C7-2CB728BFAFB0}"/>
    <hyperlink ref="J294" r:id="rId1435" display="https://fbref.com/en/squads/7848bd64/2020-2021/Getafe-Stats" xr:uid="{26920B69-A3A9-47DB-A10D-3E0967D687C7}"/>
    <hyperlink ref="M294" r:id="rId1436" display="https://fbref.com/en/players/d70ce98e/Lionel-Messi" xr:uid="{B438C875-E061-45E0-8AF3-D7AA53F9D413}"/>
    <hyperlink ref="A295" r:id="rId1437" display="https://fbref.com/en/matches/1841ac16/Barcelona-Ferencvaros-October-20-2020-Champions-League" xr:uid="{0BD2A3AE-63E5-4D9F-9422-639CAA808553}"/>
    <hyperlink ref="C295" r:id="rId1438" display="https://fbref.com/en/comps/8/2020-2021/schedule/2020-2021-Champions-League-Scores-and-Fixtures" xr:uid="{641F4C7B-73D5-4F65-9DD7-B793E090560B}"/>
    <hyperlink ref="D295" r:id="rId1439" display="https://fbref.com/en/comps/8/2020-2021/schedule/2020-2021-Champions-League-Scores-and-Fixtures" xr:uid="{D358A5C8-97ED-46B5-934D-F22C1C50DE05}"/>
    <hyperlink ref="J295" r:id="rId1440" display="https://fbref.com/en/squads/6611f992/2020-2021/Ferencvaros-Stats" xr:uid="{4CE9E47B-B14C-4955-9874-6AC2955D8349}"/>
    <hyperlink ref="M295" r:id="rId1441" display="https://fbref.com/en/players/d70ce98e/Lionel-Messi" xr:uid="{3FCDDABC-9EB7-4179-AB1E-05E7D5F72B85}"/>
    <hyperlink ref="A296" r:id="rId1442" display="https://fbref.com/en/matches/9b07dcbc/El-Clasico-Barcelona-Real-Madrid-October-24-2020-La-Liga" xr:uid="{F056262A-3718-42C0-ABAC-EA6DEE26D04F}"/>
    <hyperlink ref="C296" r:id="rId1443" display="https://fbref.com/en/comps/12/2020-2021/schedule/2020-2021-La-Liga-Scores-and-Fixtures" xr:uid="{97FF08E4-ED8B-4915-A255-5157A6F2519F}"/>
    <hyperlink ref="D296" r:id="rId1444" display="https://fbref.com/en/comps/12/2020-2021/schedule/2020-2021-La-Liga-Scores-and-Fixtures" xr:uid="{89159E12-C9E7-498D-9007-4D02395766B3}"/>
    <hyperlink ref="J296" r:id="rId1445" display="https://fbref.com/en/squads/53a2f082/2020-2021/Real-Madrid-Stats" xr:uid="{10169F72-1AEE-4814-AFE3-3E2600C040CB}"/>
    <hyperlink ref="M296" r:id="rId1446" display="https://fbref.com/en/players/d70ce98e/Lionel-Messi" xr:uid="{DD7C6CDE-DBF1-48CB-8151-BDE8FBA547F6}"/>
    <hyperlink ref="A297" r:id="rId1447" display="https://fbref.com/en/matches/a857d537/Juventus-Barcelona-October-28-2020-Champions-League" xr:uid="{CC4CDEAD-61C0-4EE4-9BAE-20F0F1FF1205}"/>
    <hyperlink ref="C297" r:id="rId1448" display="https://fbref.com/en/comps/8/2020-2021/schedule/2020-2021-Champions-League-Scores-and-Fixtures" xr:uid="{ECFC6729-22C1-4FC8-956C-0CE8C80E978B}"/>
    <hyperlink ref="D297" r:id="rId1449" display="https://fbref.com/en/comps/8/2020-2021/schedule/2020-2021-Champions-League-Scores-and-Fixtures" xr:uid="{FBFEBF3D-E39C-4610-BF95-80DEC4699DE1}"/>
    <hyperlink ref="J297" r:id="rId1450" display="https://fbref.com/en/squads/e0652b02/2020-2021/Juventus-Stats" xr:uid="{6996CFDC-6352-4A7E-8BE1-CC5AF510603D}"/>
    <hyperlink ref="M297" r:id="rId1451" display="https://fbref.com/en/players/d70ce98e/Lionel-Messi" xr:uid="{8E8BE9A9-193B-4028-BCC3-C488A7911487}"/>
    <hyperlink ref="A298" r:id="rId1452" display="https://fbref.com/en/matches/87d962cb/Alaves-Barcelona-October-31-2020-La-Liga" xr:uid="{38B55938-27B0-4FF7-BC33-3A9FBC987483}"/>
    <hyperlink ref="C298" r:id="rId1453" display="https://fbref.com/en/comps/12/2020-2021/schedule/2020-2021-La-Liga-Scores-and-Fixtures" xr:uid="{AE1B0750-3A7F-4555-B494-F7735AD3F7B7}"/>
    <hyperlink ref="D298" r:id="rId1454" display="https://fbref.com/en/comps/12/2020-2021/schedule/2020-2021-La-Liga-Scores-and-Fixtures" xr:uid="{963F9A99-DA5A-4BC8-AACE-8DA10FACDC33}"/>
    <hyperlink ref="J298" r:id="rId1455" display="https://fbref.com/en/squads/8d6fd021/2020-2021/Alaves-Stats" xr:uid="{CD9F6C95-5E22-4D13-A0E7-08F5114EBB47}"/>
    <hyperlink ref="M298" r:id="rId1456" display="https://fbref.com/en/players/d70ce98e/Lionel-Messi" xr:uid="{46850B9D-79D4-4A2E-9A69-A25BFB3D59F9}"/>
    <hyperlink ref="A299" r:id="rId1457" display="https://fbref.com/en/matches/c47a0ff7/Barcelona-Dynamo-Kyiv-November-4-2020-Champions-League" xr:uid="{0685587A-213F-4CCA-9E82-74A9493C7624}"/>
    <hyperlink ref="C299" r:id="rId1458" display="https://fbref.com/en/comps/8/2020-2021/schedule/2020-2021-Champions-League-Scores-and-Fixtures" xr:uid="{4AD089A0-6E16-4A86-8273-EE8FC989E1B0}"/>
    <hyperlink ref="D299" r:id="rId1459" display="https://fbref.com/en/comps/8/2020-2021/schedule/2020-2021-Champions-League-Scores-and-Fixtures" xr:uid="{743EF224-B18D-4F0E-8F92-6F1B7CB2DEC2}"/>
    <hyperlink ref="J299" r:id="rId1460" display="https://fbref.com/en/squads/c734e22f/2020-2021/Dynamo-Kyiv-Stats" xr:uid="{13EE2241-B04A-46F3-90F6-E3E33226461F}"/>
    <hyperlink ref="M299" r:id="rId1461" display="https://fbref.com/en/players/d70ce98e/Lionel-Messi" xr:uid="{4B3E80FF-E660-46EE-A4F9-4AE4DE418D48}"/>
    <hyperlink ref="A300" r:id="rId1462" display="https://fbref.com/en/matches/1c5be3e6/Barcelona-Real-Betis-November-7-2020-La-Liga" xr:uid="{1AB9B8EE-ABE1-4395-B14E-B1137463529E}"/>
    <hyperlink ref="C300" r:id="rId1463" display="https://fbref.com/en/comps/12/2020-2021/schedule/2020-2021-La-Liga-Scores-and-Fixtures" xr:uid="{E916F371-A7ED-4508-AA69-160DF841352F}"/>
    <hyperlink ref="D300" r:id="rId1464" display="https://fbref.com/en/comps/12/2020-2021/schedule/2020-2021-La-Liga-Scores-and-Fixtures" xr:uid="{48D0114F-8283-4042-B5CE-9DB4318E8578}"/>
    <hyperlink ref="J300" r:id="rId1465" display="https://fbref.com/en/squads/fc536746/2020-2021/Real-Betis-Stats" xr:uid="{60053E9B-E4A7-4AB4-BC95-DD4B3AB8E3A1}"/>
    <hyperlink ref="M300" r:id="rId1466" display="https://fbref.com/en/players/5ab0ea87/Sergio-Busquets" xr:uid="{CE00F9FF-002E-4D06-8E23-E89F90E7E5B6}"/>
    <hyperlink ref="A301" r:id="rId1467" display="https://fbref.com/en/matches/43512e62/Atletico-Madrid-Barcelona-November-21-2020-La-Liga" xr:uid="{38612946-A97C-44DB-842C-4431B37B20A8}"/>
    <hyperlink ref="C301" r:id="rId1468" display="https://fbref.com/en/comps/12/2020-2021/schedule/2020-2021-La-Liga-Scores-and-Fixtures" xr:uid="{713DAA0B-0952-4B31-BC48-54B5FF5A5970}"/>
    <hyperlink ref="D301" r:id="rId1469" display="https://fbref.com/en/comps/12/2020-2021/schedule/2020-2021-La-Liga-Scores-and-Fixtures" xr:uid="{81FC9BAF-DE86-4540-8101-739F8D9861DC}"/>
    <hyperlink ref="J301" r:id="rId1470" display="https://fbref.com/en/squads/db3b9613/2020-2021/Atletico-Madrid-Stats" xr:uid="{D2D2B0F2-09BF-4037-BE06-0D86B823C51F}"/>
    <hyperlink ref="M301" r:id="rId1471" display="https://fbref.com/en/players/d70ce98e/Lionel-Messi" xr:uid="{95A6EA4D-9293-4888-82CC-D62DFE24C875}"/>
    <hyperlink ref="A302" r:id="rId1472" display="https://fbref.com/en/matches/d7f98ad7/Dynamo-Kyiv-Barcelona-November-24-2020-Champions-League" xr:uid="{5D839CDC-33F9-4D30-B591-E5117B10B277}"/>
    <hyperlink ref="C302" r:id="rId1473" display="https://fbref.com/en/comps/8/2020-2021/schedule/2020-2021-Champions-League-Scores-and-Fixtures" xr:uid="{88650941-223C-4D8C-82D0-A762493249CB}"/>
    <hyperlink ref="D302" r:id="rId1474" display="https://fbref.com/en/comps/8/2020-2021/schedule/2020-2021-Champions-League-Scores-and-Fixtures" xr:uid="{44BA90C8-DCD0-46D8-8794-E8417FF21318}"/>
    <hyperlink ref="J302" r:id="rId1475" display="https://fbref.com/en/squads/c734e22f/2020-2021/Dynamo-Kyiv-Stats" xr:uid="{3B8EF8B9-ADB0-40A0-81FE-301DADA90B4A}"/>
    <hyperlink ref="M302" r:id="rId1476" display="https://fbref.com/en/players/6f51e382/Marc-Andre-ter-Stegen" xr:uid="{7F5BD829-0097-4573-83C7-56FD1631D1C0}"/>
    <hyperlink ref="A303" r:id="rId1477" display="https://fbref.com/en/matches/10b5cb6c/Barcelona-Osasuna-November-29-2020-La-Liga" xr:uid="{EFE7B7E7-FAC4-453D-9774-872A8B057A64}"/>
    <hyperlink ref="C303" r:id="rId1478" display="https://fbref.com/en/comps/12/2020-2021/schedule/2020-2021-La-Liga-Scores-and-Fixtures" xr:uid="{52D66483-E4FE-4F77-8F78-BFBC1DE44AAC}"/>
    <hyperlink ref="D303" r:id="rId1479" display="https://fbref.com/en/comps/12/2020-2021/schedule/2020-2021-La-Liga-Scores-and-Fixtures" xr:uid="{0D9E9543-CA43-4FD5-9024-96FC57897DD5}"/>
    <hyperlink ref="J303" r:id="rId1480" display="https://fbref.com/en/squads/03c57e2b/2020-2021/Osasuna-Stats" xr:uid="{B406B996-414E-4B1A-AC6B-7E9558F2F830}"/>
    <hyperlink ref="M303" r:id="rId1481" display="https://fbref.com/en/players/d70ce98e/Lionel-Messi" xr:uid="{1B0F11CB-413C-4C2C-9CDB-90369F6AD065}"/>
    <hyperlink ref="A304" r:id="rId1482" display="https://fbref.com/en/matches/cdb78786/Ferencvaros-Barcelona-December-2-2020-Champions-League" xr:uid="{DE6AA2C7-C251-4F80-8763-77FF81010CB4}"/>
    <hyperlink ref="C304" r:id="rId1483" display="https://fbref.com/en/comps/8/2020-2021/schedule/2020-2021-Champions-League-Scores-and-Fixtures" xr:uid="{1767D538-13B3-4644-A265-CEA32392C543}"/>
    <hyperlink ref="D304" r:id="rId1484" display="https://fbref.com/en/comps/8/2020-2021/schedule/2020-2021-Champions-League-Scores-and-Fixtures" xr:uid="{A4D15D25-2DF3-44AE-9E75-C233C1AAD448}"/>
    <hyperlink ref="J304" r:id="rId1485" display="https://fbref.com/en/squads/6611f992/2020-2021/Ferencvaros-Stats" xr:uid="{EB9A980B-A93C-4608-9B99-CF4B6CC339E9}"/>
    <hyperlink ref="M304" r:id="rId1486" display="https://fbref.com/en/players/5ab0ea87/Sergio-Busquets" xr:uid="{A647F049-D03D-4665-82A7-28644B6D0DFF}"/>
    <hyperlink ref="A305" r:id="rId1487" display="https://fbref.com/en/matches/b0c1990b/Cadiz-Barcelona-December-5-2020-La-Liga" xr:uid="{C0D86BB6-89B2-43CF-B536-5BD253F61C56}"/>
    <hyperlink ref="C305" r:id="rId1488" display="https://fbref.com/en/comps/12/2020-2021/schedule/2020-2021-La-Liga-Scores-and-Fixtures" xr:uid="{99574817-2B27-488E-A5E9-BDBC83F5205E}"/>
    <hyperlink ref="D305" r:id="rId1489" display="https://fbref.com/en/comps/12/2020-2021/schedule/2020-2021-La-Liga-Scores-and-Fixtures" xr:uid="{01E26AE8-F0B4-40A3-9FA8-C2F7100A8B60}"/>
    <hyperlink ref="J305" r:id="rId1490" display="https://fbref.com/en/squads/ee7c297c/2020-2021/Cadiz-Stats" xr:uid="{94642193-155D-4C14-B025-381CE6B3AD83}"/>
    <hyperlink ref="M305" r:id="rId1491" display="https://fbref.com/en/players/d70ce98e/Lionel-Messi" xr:uid="{0D0C26DF-DB85-4090-9B3B-214231750633}"/>
    <hyperlink ref="A306" r:id="rId1492" display="https://fbref.com/en/matches/5271f34b/Barcelona-Juventus-December-8-2020-Champions-League" xr:uid="{944982FE-3FF0-459E-9548-1FAC0729295A}"/>
    <hyperlink ref="C306" r:id="rId1493" display="https://fbref.com/en/comps/8/2020-2021/schedule/2020-2021-Champions-League-Scores-and-Fixtures" xr:uid="{F3E5322E-C62F-4097-AE98-00FF32196D58}"/>
    <hyperlink ref="D306" r:id="rId1494" display="https://fbref.com/en/comps/8/2020-2021/schedule/2020-2021-Champions-League-Scores-and-Fixtures" xr:uid="{EEB7195F-B6F6-495C-B8E0-BECB4766972B}"/>
    <hyperlink ref="J306" r:id="rId1495" display="https://fbref.com/en/squads/e0652b02/2020-2021/Juventus-Stats" xr:uid="{E9E28484-1BD2-42D8-866C-B1A54BE6918A}"/>
    <hyperlink ref="M306" r:id="rId1496" display="https://fbref.com/en/players/d70ce98e/Lionel-Messi" xr:uid="{62DD2480-9770-4664-AF9E-172F22B4AC21}"/>
    <hyperlink ref="A307" r:id="rId1497" display="https://fbref.com/en/matches/5ef7c398/Barcelona-Levante-December-13-2020-La-Liga" xr:uid="{6DF743A4-1776-4803-B047-92663FE30C94}"/>
    <hyperlink ref="C307" r:id="rId1498" display="https://fbref.com/en/comps/12/2020-2021/schedule/2020-2021-La-Liga-Scores-and-Fixtures" xr:uid="{3ADF5FA5-342C-4A8E-B5DE-4A57ED00AEAD}"/>
    <hyperlink ref="D307" r:id="rId1499" display="https://fbref.com/en/comps/12/2020-2021/schedule/2020-2021-La-Liga-Scores-and-Fixtures" xr:uid="{71FA06E7-F04D-40BD-B3BC-115622094771}"/>
    <hyperlink ref="J307" r:id="rId1500" display="https://fbref.com/en/squads/9800b6a1/2020-2021/Levante-Stats" xr:uid="{9667B804-037F-46B7-99D6-0B92E0D81660}"/>
    <hyperlink ref="M307" r:id="rId1501" display="https://fbref.com/en/players/d70ce98e/Lionel-Messi" xr:uid="{0B4A7F2C-1CF4-4D91-A7A9-C3CCAA19538F}"/>
    <hyperlink ref="A308" r:id="rId1502" display="https://fbref.com/en/matches/be0928c2/Barcelona-Real-Sociedad-December-16-2020-La-Liga" xr:uid="{ED7061C4-1054-4C6C-A4DD-955F503C996C}"/>
    <hyperlink ref="C308" r:id="rId1503" display="https://fbref.com/en/comps/12/2020-2021/schedule/2020-2021-La-Liga-Scores-and-Fixtures" xr:uid="{E247D5C9-81E1-41A0-8F0E-328222B4E1B8}"/>
    <hyperlink ref="D308" r:id="rId1504" display="https://fbref.com/en/comps/12/2020-2021/schedule/2020-2021-La-Liga-Scores-and-Fixtures" xr:uid="{AA6E9937-0771-46DB-887B-6FC6FEC14C21}"/>
    <hyperlink ref="J308" r:id="rId1505" display="https://fbref.com/en/squads/e31d1cd9/2020-2021/Real-Sociedad-Stats" xr:uid="{DF626C45-B987-4AAF-A18E-9EC75F0ABE0B}"/>
    <hyperlink ref="M308" r:id="rId1506" display="https://fbref.com/en/players/d70ce98e/Lionel-Messi" xr:uid="{A0A55777-24D2-4A67-8EB2-38A594C4B238}"/>
    <hyperlink ref="A309" r:id="rId1507" display="https://fbref.com/en/matches/29e2c236/Barcelona-Valencia-December-19-2020-La-Liga" xr:uid="{A7514F88-31A9-42EA-9A43-BD1DCB9680D5}"/>
    <hyperlink ref="C309" r:id="rId1508" display="https://fbref.com/en/comps/12/2020-2021/schedule/2020-2021-La-Liga-Scores-and-Fixtures" xr:uid="{CCCC129C-D371-43C0-A8C8-B21A1778AA44}"/>
    <hyperlink ref="D309" r:id="rId1509" display="https://fbref.com/en/comps/12/2020-2021/schedule/2020-2021-La-Liga-Scores-and-Fixtures" xr:uid="{D71822E3-8928-4599-BE24-B7587AC37DDF}"/>
    <hyperlink ref="J309" r:id="rId1510" display="https://fbref.com/en/squads/dcc91a7b/2020-2021/Valencia-Stats" xr:uid="{E3EE92C5-8780-40E3-8C6D-A7C5446D0C5D}"/>
    <hyperlink ref="M309" r:id="rId1511" display="https://fbref.com/en/players/d70ce98e/Lionel-Messi" xr:uid="{60A09AF8-6DFD-4799-B7B8-1261FC155923}"/>
    <hyperlink ref="A310" r:id="rId1512" display="https://fbref.com/en/matches/086be9c6/Valladolid-Barcelona-December-22-2020-La-Liga" xr:uid="{5BC64723-23B1-4DF0-AB9B-93159D280F6B}"/>
    <hyperlink ref="C310" r:id="rId1513" display="https://fbref.com/en/comps/12/2020-2021/schedule/2020-2021-La-Liga-Scores-and-Fixtures" xr:uid="{106612B9-11FC-499F-AF8D-2285A49CBA6B}"/>
    <hyperlink ref="D310" r:id="rId1514" display="https://fbref.com/en/comps/12/2020-2021/schedule/2020-2021-La-Liga-Scores-and-Fixtures" xr:uid="{B6EBD757-FCC2-4DA2-A081-837DB3A51B03}"/>
    <hyperlink ref="J310" r:id="rId1515" display="https://fbref.com/en/squads/17859612/2020-2021/Valladolid-Stats" xr:uid="{70A590E3-926F-4F36-8E24-791AF9A52A9B}"/>
    <hyperlink ref="M310" r:id="rId1516" display="https://fbref.com/en/players/d70ce98e/Lionel-Messi" xr:uid="{4FDB5DEA-49E0-41C9-861E-80A9338AF0CF}"/>
    <hyperlink ref="A311" r:id="rId1517" display="https://fbref.com/en/matches/d3f9d764/Barcelona-Eibar-December-29-2020-La-Liga" xr:uid="{1F5A0623-33C4-4B15-8C92-AA3CC11285EE}"/>
    <hyperlink ref="C311" r:id="rId1518" display="https://fbref.com/en/comps/12/2020-2021/schedule/2020-2021-La-Liga-Scores-and-Fixtures" xr:uid="{85647A1E-80D9-45DC-A21C-03926F326902}"/>
    <hyperlink ref="D311" r:id="rId1519" display="https://fbref.com/en/comps/12/2020-2021/schedule/2020-2021-La-Liga-Scores-and-Fixtures" xr:uid="{198D3D7F-CBAE-4F1E-B913-70DB699B0A43}"/>
    <hyperlink ref="J311" r:id="rId1520" display="https://fbref.com/en/squads/bea5c710/2020-2021/Eibar-Stats" xr:uid="{411577B6-C177-4CE3-9550-323E3AD49C6E}"/>
    <hyperlink ref="M311" r:id="rId1521" display="https://fbref.com/en/players/6f51e382/Marc-Andre-ter-Stegen" xr:uid="{F14D1ACD-0A42-4FA9-9683-0DF7A4EBECC8}"/>
    <hyperlink ref="A312" r:id="rId1522" display="https://fbref.com/en/matches/200fff0a/Huesca-Barcelona-January-3-2021-La-Liga" xr:uid="{C174B7BF-2E6B-4107-A4A2-6B0E484E67B2}"/>
    <hyperlink ref="C312" r:id="rId1523" display="https://fbref.com/en/comps/12/2020-2021/schedule/2020-2021-La-Liga-Scores-and-Fixtures" xr:uid="{45BB3BEA-F7CC-4D69-9CB8-8B6F888C0150}"/>
    <hyperlink ref="D312" r:id="rId1524" display="https://fbref.com/en/comps/12/2020-2021/schedule/2020-2021-La-Liga-Scores-and-Fixtures" xr:uid="{6F27C4D3-CBFF-46A3-924D-05A8F9F4ED4B}"/>
    <hyperlink ref="J312" r:id="rId1525" display="https://fbref.com/en/squads/c6c493e6/2020-2021/Huesca-Stats" xr:uid="{9567AAE9-86DD-4E20-800B-37F9BB2FD05D}"/>
    <hyperlink ref="M312" r:id="rId1526" display="https://fbref.com/en/players/d70ce98e/Lionel-Messi" xr:uid="{0318E5D6-9F5F-4343-B96B-EC100280FAFF}"/>
    <hyperlink ref="A313" r:id="rId1527" display="https://fbref.com/en/matches/31a74d4f/Athletic-Club-Barcelona-January-6-2021-La-Liga" xr:uid="{E4D392B7-2AD8-4C31-84AF-85B434663A3C}"/>
    <hyperlink ref="C313" r:id="rId1528" display="https://fbref.com/en/comps/12/2020-2021/schedule/2020-2021-La-Liga-Scores-and-Fixtures" xr:uid="{2C602AE5-8AEF-4D6A-BCAE-05A567583BCC}"/>
    <hyperlink ref="D313" r:id="rId1529" display="https://fbref.com/en/comps/12/2020-2021/schedule/2020-2021-La-Liga-Scores-and-Fixtures" xr:uid="{F2A42EC0-26CA-4D83-805F-27274311FF67}"/>
    <hyperlink ref="J313" r:id="rId1530" display="https://fbref.com/en/squads/2b390eca/2020-2021/Athletic-Club-Stats" xr:uid="{B9AC0CA0-17D8-40ED-944D-667E4904880B}"/>
    <hyperlink ref="M313" r:id="rId1531" display="https://fbref.com/en/players/d70ce98e/Lionel-Messi" xr:uid="{739C20D0-9EB7-40D3-85C9-13B0CA57F540}"/>
    <hyperlink ref="A314" r:id="rId1532" display="https://fbref.com/en/matches/820f8ab3/Granada-Barcelona-January-9-2021-La-Liga" xr:uid="{2670569D-EC61-4259-A85A-2905731FEE3D}"/>
    <hyperlink ref="C314" r:id="rId1533" display="https://fbref.com/en/comps/12/2020-2021/schedule/2020-2021-La-Liga-Scores-and-Fixtures" xr:uid="{7A3E5FEA-53FA-48C4-BBA0-230123F7D696}"/>
    <hyperlink ref="D314" r:id="rId1534" display="https://fbref.com/en/comps/12/2020-2021/schedule/2020-2021-La-Liga-Scores-and-Fixtures" xr:uid="{ED1252CB-A7AB-4923-BC7B-706F8016E09B}"/>
    <hyperlink ref="J314" r:id="rId1535" display="https://fbref.com/en/squads/a0435291/2020-2021/Granada-Stats" xr:uid="{90239D6D-C70E-48AC-AA97-2D718F118425}"/>
    <hyperlink ref="M314" r:id="rId1536" display="https://fbref.com/en/players/d70ce98e/Lionel-Messi" xr:uid="{CAE042D9-6CBB-414F-BF51-F69905969DC3}"/>
    <hyperlink ref="A315" r:id="rId1537" display="https://fbref.com/en/matches/7c24477f/Real-Sociedad-Barcelona-January-13-2021-Supercopa-de-Espana" xr:uid="{6E898F6C-2B23-48EE-9F34-BC949BF63316}"/>
    <hyperlink ref="C315" r:id="rId1538" display="https://fbref.com/en/comps/646/2020-2021/schedule/2021-Supercopa-de-Espana-Scores-and-Fixtures" xr:uid="{F0FB53DF-5D07-4A0C-8571-C404F4B99789}"/>
    <hyperlink ref="D315" r:id="rId1539" display="https://fbref.com/en/comps/646/2020-2021/schedule/2021-Supercopa-de-Espana-Scores-and-Fixtures" xr:uid="{7B392131-6EE6-4126-AF8F-D640602665D4}"/>
    <hyperlink ref="J315" r:id="rId1540" display="https://fbref.com/en/squads/e31d1cd9/2020-2021/Real-Sociedad-Stats" xr:uid="{9CCFA9AA-A3FA-4449-9C03-C97B0B67E16E}"/>
    <hyperlink ref="M315" r:id="rId1541" display="https://fbref.com/en/players/5ab0ea87/Sergio-Busquets" xr:uid="{C732B613-DACE-4A8A-82ED-20C5CF9BE571}"/>
    <hyperlink ref="A316" r:id="rId1542" display="https://fbref.com/en/matches/41740976/Barcelona-Athletic-Club-January-17-2021-Supercopa-de-Espana" xr:uid="{9476E1AF-A83E-4675-8FFF-B3A371C7DDC5}"/>
    <hyperlink ref="C316" r:id="rId1543" display="https://fbref.com/en/comps/646/2020-2021/schedule/2021-Supercopa-de-Espana-Scores-and-Fixtures" xr:uid="{E1951A83-4234-4873-A96C-7B1E413B74C4}"/>
    <hyperlink ref="D316" r:id="rId1544" display="https://fbref.com/en/comps/646/2020-2021/schedule/2021-Supercopa-de-Espana-Scores-and-Fixtures" xr:uid="{8042EDFD-CC37-4FA0-9137-445633D4963C}"/>
    <hyperlink ref="J316" r:id="rId1545" display="https://fbref.com/en/squads/2b390eca/2020-2021/Athletic-Club-Stats" xr:uid="{7ED8638F-6F27-4543-B450-CF2A66F9AE38}"/>
    <hyperlink ref="M316" r:id="rId1546" display="https://fbref.com/en/players/d70ce98e/Lionel-Messi" xr:uid="{287F1374-2AF7-4B33-BBA2-1C593FD14DF2}"/>
    <hyperlink ref="A317" r:id="rId1547" display="https://fbref.com/en/matches/d789dd5d/UE-Cornella-Barcelona-January-21-2021-Copa-del-Rey" xr:uid="{1843A53A-CE17-4AC1-81E3-04114F1F47F1}"/>
    <hyperlink ref="C317" r:id="rId1548" display="https://fbref.com/en/comps/569/2020-2021/schedule/2020-2021-Copa-del-Rey-Scores-and-Fixtures" xr:uid="{25C6A544-7BF0-40B0-8B79-3BA784AF2D7F}"/>
    <hyperlink ref="D317" r:id="rId1549" display="https://fbref.com/en/comps/569/2020-2021/schedule/2020-2021-Copa-del-Rey-Scores-and-Fixtures" xr:uid="{C9E8A094-B5BA-40BF-A059-61BDB24B1FAE}"/>
    <hyperlink ref="J317" r:id="rId1550" display="https://fbref.com/en/squads/60254744/2020-2021/UE-Cornella-Stats" xr:uid="{FECE42A9-4029-4036-A1E4-45C2AE3E55F3}"/>
    <hyperlink ref="M317" r:id="rId1551" display="https://fbref.com/en/players/4f28a6ff/Clement-Lenglet" xr:uid="{CC5555B5-91BD-4886-BD62-3945A804C0CB}"/>
    <hyperlink ref="A318" r:id="rId1552" display="https://fbref.com/en/matches/582338aa/Elche-Barcelona-January-24-2021-La-Liga" xr:uid="{B042E268-2C81-4DE2-AD17-79574794EF67}"/>
    <hyperlink ref="C318" r:id="rId1553" display="https://fbref.com/en/comps/12/2020-2021/schedule/2020-2021-La-Liga-Scores-and-Fixtures" xr:uid="{5F699FA6-F9D9-45A5-8736-3028E6C0F9D5}"/>
    <hyperlink ref="D318" r:id="rId1554" display="https://fbref.com/en/comps/12/2020-2021/schedule/2020-2021-La-Liga-Scores-and-Fixtures" xr:uid="{62E6669F-F075-4992-B2B1-DFBCA18369ED}"/>
    <hyperlink ref="J318" r:id="rId1555" display="https://fbref.com/en/squads/6c8b07df/2020-2021/Elche-Stats" xr:uid="{2665DBC0-739E-4D46-8B2E-DDA01A755D01}"/>
    <hyperlink ref="M318" r:id="rId1556" display="https://fbref.com/en/players/5ab0ea87/Sergio-Busquets" xr:uid="{041AF294-657F-4617-A3BA-FAB06C12E90F}"/>
    <hyperlink ref="A319" r:id="rId1557" display="https://fbref.com/en/matches/07f41033/Rayo-Vallecano-Barcelona-January-27-2021-Copa-del-Rey" xr:uid="{560AB038-3241-4EAD-8363-96402FCF9453}"/>
    <hyperlink ref="C319" r:id="rId1558" display="https://fbref.com/en/comps/569/2020-2021/schedule/2020-2021-Copa-del-Rey-Scores-and-Fixtures" xr:uid="{6B61B646-8EDF-4D02-9FB1-B2EDC25EDCBD}"/>
    <hyperlink ref="D319" r:id="rId1559" display="https://fbref.com/en/comps/569/2020-2021/schedule/2020-2021-Copa-del-Rey-Scores-and-Fixtures" xr:uid="{FC4ED59F-0641-442F-9667-E08371B46001}"/>
    <hyperlink ref="J319" r:id="rId1560" display="https://fbref.com/en/squads/98e8af82/2020-2021/Rayo-Vallecano-Stats" xr:uid="{DF22C40B-0607-4D21-A5D0-581436258767}"/>
    <hyperlink ref="M319" r:id="rId1561" display="https://fbref.com/en/players/d70ce98e/Lionel-Messi" xr:uid="{9F28EB74-B00F-4118-B3BB-6150420881B8}"/>
    <hyperlink ref="A320" r:id="rId1562" display="https://fbref.com/en/matches/cdbd8802/Barcelona-Athletic-Club-January-31-2021-La-Liga" xr:uid="{2E6E54F5-24F4-4AE8-9306-EC1AA177CEF3}"/>
    <hyperlink ref="C320" r:id="rId1563" display="https://fbref.com/en/comps/12/2020-2021/schedule/2020-2021-La-Liga-Scores-and-Fixtures" xr:uid="{3AB9DB23-F0A2-416D-B5B7-B6A81BB36D32}"/>
    <hyperlink ref="D320" r:id="rId1564" display="https://fbref.com/en/comps/12/2020-2021/schedule/2020-2021-La-Liga-Scores-and-Fixtures" xr:uid="{20EDDED2-367E-4882-ADFD-F1E49CAA3477}"/>
    <hyperlink ref="J320" r:id="rId1565" display="https://fbref.com/en/squads/2b390eca/2020-2021/Athletic-Club-Stats" xr:uid="{D62CB9EF-C34F-4056-B08A-9FA095E28C91}"/>
    <hyperlink ref="M320" r:id="rId1566" display="https://fbref.com/en/players/d70ce98e/Lionel-Messi" xr:uid="{52FB7C6F-B730-48C6-8EC4-2088363D39E2}"/>
    <hyperlink ref="A321" r:id="rId1567" display="https://fbref.com/en/matches/b7482863/Granada-Barcelona-February-3-2021-Copa-del-Rey" xr:uid="{15CB484C-72AD-4D22-AD5D-02A90E0BFD0B}"/>
    <hyperlink ref="C321" r:id="rId1568" display="https://fbref.com/en/comps/569/2020-2021/schedule/2020-2021-Copa-del-Rey-Scores-and-Fixtures" xr:uid="{D2DAD384-D6BE-4E5B-AEFB-E904C15E5692}"/>
    <hyperlink ref="D321" r:id="rId1569" display="https://fbref.com/en/comps/569/2020-2021/schedule/2020-2021-Copa-del-Rey-Scores-and-Fixtures" xr:uid="{D3B2C5E8-CBFB-4AA1-8026-4CD624E54E3F}"/>
    <hyperlink ref="J321" r:id="rId1570" display="https://fbref.com/en/squads/a0435291/2020-2021/Granada-Stats" xr:uid="{C43849E6-DEA1-4A44-9461-F7759D5E1E4A}"/>
    <hyperlink ref="M321" r:id="rId1571" display="https://fbref.com/en/players/d70ce98e/Lionel-Messi" xr:uid="{A9254730-650E-431D-AA4B-016A204934B7}"/>
    <hyperlink ref="A322" r:id="rId1572" display="https://fbref.com/en/matches/36d21ebb/Real-Betis-Barcelona-February-7-2021-La-Liga" xr:uid="{60C1188D-DC82-4124-BB9F-5FBC805C9057}"/>
    <hyperlink ref="C322" r:id="rId1573" display="https://fbref.com/en/comps/12/2020-2021/schedule/2020-2021-La-Liga-Scores-and-Fixtures" xr:uid="{3A15A715-D56B-4219-8A05-12CAF3A7987A}"/>
    <hyperlink ref="D322" r:id="rId1574" display="https://fbref.com/en/comps/12/2020-2021/schedule/2020-2021-La-Liga-Scores-and-Fixtures" xr:uid="{24E2446C-6333-47DC-A14C-E2078EC699EB}"/>
    <hyperlink ref="J322" r:id="rId1575" display="https://fbref.com/en/squads/fc536746/2020-2021/Real-Betis-Stats" xr:uid="{7B1E9EC1-75B0-47D7-8285-5812B29B3A93}"/>
    <hyperlink ref="M322" r:id="rId1576" display="https://fbref.com/en/players/5ab0ea87/Sergio-Busquets" xr:uid="{DCDFB95A-C549-40D1-BF8A-C11A6E01077E}"/>
    <hyperlink ref="A323" r:id="rId1577" display="https://fbref.com/en/matches/a07fbdac/Sevilla-Barcelona-February-10-2021-Copa-del-Rey" xr:uid="{3ABDC19B-CCD8-4BF1-B575-5CF4D24E2A5E}"/>
    <hyperlink ref="C323" r:id="rId1578" display="https://fbref.com/en/comps/569/2020-2021/schedule/2020-2021-Copa-del-Rey-Scores-and-Fixtures" xr:uid="{52EA0477-589F-4135-A078-41BE5A36CCC4}"/>
    <hyperlink ref="D323" r:id="rId1579" display="https://fbref.com/en/comps/569/2020-2021/schedule/2020-2021-Copa-del-Rey-Scores-and-Fixtures" xr:uid="{EE113535-7BF4-40C2-95FD-C47356E8A432}"/>
    <hyperlink ref="J323" r:id="rId1580" display="https://fbref.com/en/squads/ad2be733/2020-2021/Sevilla-Stats" xr:uid="{305EC4E0-5ABE-4702-9995-20D4775F4C78}"/>
    <hyperlink ref="M323" r:id="rId1581" display="https://fbref.com/en/players/d70ce98e/Lionel-Messi" xr:uid="{202C121C-E6AB-4610-A329-EDB59F3F77CC}"/>
    <hyperlink ref="A324" r:id="rId1582" display="https://fbref.com/en/matches/e1aa194a/Barcelona-Alaves-February-13-2021-La-Liga" xr:uid="{3272B6A6-B7F9-4B14-B8E0-C4A0DB3409F6}"/>
    <hyperlink ref="C324" r:id="rId1583" display="https://fbref.com/en/comps/12/2020-2021/schedule/2020-2021-La-Liga-Scores-and-Fixtures" xr:uid="{E4B71ABF-82CD-4183-B06B-C69D5E34FFBB}"/>
    <hyperlink ref="D324" r:id="rId1584" display="https://fbref.com/en/comps/12/2020-2021/schedule/2020-2021-La-Liga-Scores-and-Fixtures" xr:uid="{6968C513-A545-4520-9C84-50993C5483A6}"/>
    <hyperlink ref="J324" r:id="rId1585" display="https://fbref.com/en/squads/8d6fd021/2020-2021/Alaves-Stats" xr:uid="{111F3D48-D33C-4F19-813F-ED127DD9622C}"/>
    <hyperlink ref="M324" r:id="rId1586" display="https://fbref.com/en/players/d70ce98e/Lionel-Messi" xr:uid="{0B0526B1-628F-4C26-9757-F72EE7F38239}"/>
    <hyperlink ref="A325" r:id="rId1587" display="https://fbref.com/en/matches/3f832a7e/Barcelona-Paris-Saint-Germain-February-16-2021-Champions-League" xr:uid="{E0140AF2-C355-41E2-A6CA-6508E20A35E0}"/>
    <hyperlink ref="C325" r:id="rId1588" display="https://fbref.com/en/comps/8/2020-2021/schedule/2020-2021-Champions-League-Scores-and-Fixtures" xr:uid="{08821817-B2AC-4FAF-8979-D1D1CFAF3DC9}"/>
    <hyperlink ref="D325" r:id="rId1589" display="https://fbref.com/en/comps/8/2020-2021/schedule/2020-2021-Champions-League-Scores-and-Fixtures" xr:uid="{644B4A06-BC4F-408F-BB8E-E240D8D8F3C1}"/>
    <hyperlink ref="J325" r:id="rId1590" display="https://fbref.com/en/squads/e2d8892c/2020-2021/Paris-Saint-Germain-Stats" xr:uid="{D1A23315-3DE2-48FE-B26A-A8DCE2A3C3E3}"/>
    <hyperlink ref="M325" r:id="rId1591" display="https://fbref.com/en/players/d70ce98e/Lionel-Messi" xr:uid="{9B44150B-6936-4E56-961D-EAA0A8629932}"/>
    <hyperlink ref="A326" r:id="rId1592" display="https://fbref.com/en/matches/6d9fe2eb/Barcelona-Cadiz-February-21-2021-La-Liga" xr:uid="{52D108D9-D865-4C86-A47D-851E0B76D495}"/>
    <hyperlink ref="C326" r:id="rId1593" display="https://fbref.com/en/comps/12/2020-2021/schedule/2020-2021-La-Liga-Scores-and-Fixtures" xr:uid="{E2247317-EC79-42BD-B79C-4F26019D4EFE}"/>
    <hyperlink ref="D326" r:id="rId1594" display="https://fbref.com/en/comps/12/2020-2021/schedule/2020-2021-La-Liga-Scores-and-Fixtures" xr:uid="{8579893F-F1CB-4063-8C14-7A1ADFC8810C}"/>
    <hyperlink ref="J326" r:id="rId1595" display="https://fbref.com/en/squads/ee7c297c/2020-2021/Cadiz-Stats" xr:uid="{20EC1525-9FF3-4EC6-B324-9E6DB6E563B0}"/>
    <hyperlink ref="M326" r:id="rId1596" display="https://fbref.com/en/players/d70ce98e/Lionel-Messi" xr:uid="{AEB81BB6-4BAE-4CA5-98DA-8F7AE37E9510}"/>
    <hyperlink ref="A327" r:id="rId1597" display="https://fbref.com/en/matches/f613c734/Barcelona-Elche-February-24-2021-La-Liga" xr:uid="{7D23976A-528F-4283-BF39-4FB61C5D08B0}"/>
    <hyperlink ref="C327" r:id="rId1598" display="https://fbref.com/en/comps/12/2020-2021/schedule/2020-2021-La-Liga-Scores-and-Fixtures" xr:uid="{23C60AA2-3BB6-4101-929A-435A89B47099}"/>
    <hyperlink ref="D327" r:id="rId1599" display="https://fbref.com/en/comps/12/2020-2021/schedule/2020-2021-La-Liga-Scores-and-Fixtures" xr:uid="{4C973B7D-7655-4139-A8DB-0184602EDB1B}"/>
    <hyperlink ref="J327" r:id="rId1600" display="https://fbref.com/en/squads/6c8b07df/2020-2021/Elche-Stats" xr:uid="{4D952637-7E7D-437F-A430-09937BC6FBA9}"/>
    <hyperlink ref="M327" r:id="rId1601" display="https://fbref.com/en/players/d70ce98e/Lionel-Messi" xr:uid="{9DB2BB0D-A399-45E0-A2CA-8A84EB7AAABC}"/>
    <hyperlink ref="A328" r:id="rId1602" display="https://fbref.com/en/matches/cf4341cf/Sevilla-Barcelona-February-27-2021-La-Liga" xr:uid="{2019EE1C-A9E6-4BF6-A273-CBB2A954D3BB}"/>
    <hyperlink ref="C328" r:id="rId1603" display="https://fbref.com/en/comps/12/2020-2021/schedule/2020-2021-La-Liga-Scores-and-Fixtures" xr:uid="{B318A081-6D33-4293-ACAB-E27B40ECE396}"/>
    <hyperlink ref="D328" r:id="rId1604" display="https://fbref.com/en/comps/12/2020-2021/schedule/2020-2021-La-Liga-Scores-and-Fixtures" xr:uid="{CD729378-1D6D-4BF4-B339-E94000222F07}"/>
    <hyperlink ref="J328" r:id="rId1605" display="https://fbref.com/en/squads/ad2be733/2020-2021/Sevilla-Stats" xr:uid="{70E27401-1D0B-41AE-BD96-41ECD043555C}"/>
    <hyperlink ref="M328" r:id="rId1606" display="https://fbref.com/en/players/d70ce98e/Lionel-Messi" xr:uid="{DAD23146-225D-4E84-95A5-94A047C1029D}"/>
    <hyperlink ref="A329" r:id="rId1607" display="https://fbref.com/en/matches/797dc929/Barcelona-Sevilla-March-3-2021-Copa-del-Rey" xr:uid="{2E73014B-40B6-433B-AB4D-EE4A9D0AAAAF}"/>
    <hyperlink ref="C329" r:id="rId1608" display="https://fbref.com/en/comps/569/2020-2021/schedule/2020-2021-Copa-del-Rey-Scores-and-Fixtures" xr:uid="{827F099D-CE6A-495E-A664-FAC925E43615}"/>
    <hyperlink ref="D329" r:id="rId1609" display="https://fbref.com/en/comps/569/2020-2021/schedule/2020-2021-Copa-del-Rey-Scores-and-Fixtures" xr:uid="{39EF57C6-9514-4149-9262-ECBD9B583FCB}"/>
    <hyperlink ref="J329" r:id="rId1610" display="https://fbref.com/en/squads/ad2be733/2020-2021/Sevilla-Stats" xr:uid="{2204B64C-10CB-4525-A4B0-85926EA8F14D}"/>
    <hyperlink ref="M329" r:id="rId1611" display="https://fbref.com/en/players/d70ce98e/Lionel-Messi" xr:uid="{C5ACD195-5443-4B71-A028-A0058E0BDECD}"/>
    <hyperlink ref="A330" r:id="rId1612" display="https://fbref.com/en/matches/5c84db99/Osasuna-Barcelona-March-6-2021-La-Liga" xr:uid="{30B0092E-134B-4C12-B50F-ECF76EE59847}"/>
    <hyperlink ref="C330" r:id="rId1613" display="https://fbref.com/en/comps/12/2020-2021/schedule/2020-2021-La-Liga-Scores-and-Fixtures" xr:uid="{EC7861CD-7133-4BE3-A006-E958B77B8F3A}"/>
    <hyperlink ref="D330" r:id="rId1614" display="https://fbref.com/en/comps/12/2020-2021/schedule/2020-2021-La-Liga-Scores-and-Fixtures" xr:uid="{851385DC-B293-4B4C-8A6F-2147C9C492FC}"/>
    <hyperlink ref="J330" r:id="rId1615" display="https://fbref.com/en/squads/03c57e2b/2020-2021/Osasuna-Stats" xr:uid="{A5CFFE1D-983E-4659-BFC2-F70DA537799E}"/>
    <hyperlink ref="M330" r:id="rId1616" display="https://fbref.com/en/players/d70ce98e/Lionel-Messi" xr:uid="{9CE1A096-A9AF-4A38-98AF-F5C91A07B705}"/>
    <hyperlink ref="A331" r:id="rId1617" display="https://fbref.com/en/matches/629f5c22/Paris-Saint-Germain-Barcelona-March-10-2021-Champions-League" xr:uid="{1AAD6FC4-4939-49CE-807B-EACA3D43AEB9}"/>
    <hyperlink ref="C331" r:id="rId1618" display="https://fbref.com/en/comps/8/2020-2021/schedule/2020-2021-Champions-League-Scores-and-Fixtures" xr:uid="{F74EC1AF-FB06-4466-A1B6-907A68B9B08B}"/>
    <hyperlink ref="D331" r:id="rId1619" display="https://fbref.com/en/comps/8/2020-2021/schedule/2020-2021-Champions-League-Scores-and-Fixtures" xr:uid="{65B55549-B2A7-4AE8-80F1-046593FB3EC7}"/>
    <hyperlink ref="J331" r:id="rId1620" display="https://fbref.com/en/squads/e2d8892c/2020-2021/Paris-Saint-Germain-Stats" xr:uid="{75541616-C53A-4042-91D2-B2C101CB0922}"/>
    <hyperlink ref="M331" r:id="rId1621" display="https://fbref.com/en/players/d70ce98e/Lionel-Messi" xr:uid="{415CBA05-90D3-437B-A593-BF0306781B35}"/>
    <hyperlink ref="A332" r:id="rId1622" display="https://fbref.com/en/matches/f1c35bb5/Barcelona-Huesca-March-15-2021-La-Liga" xr:uid="{96737144-7198-4778-B635-F83610F7ECFA}"/>
    <hyperlink ref="C332" r:id="rId1623" display="https://fbref.com/en/comps/12/2020-2021/schedule/2020-2021-La-Liga-Scores-and-Fixtures" xr:uid="{976DBC87-F8A5-40C2-BD68-0C9CB73101A3}"/>
    <hyperlink ref="D332" r:id="rId1624" display="https://fbref.com/en/comps/12/2020-2021/schedule/2020-2021-La-Liga-Scores-and-Fixtures" xr:uid="{1E33D5F2-7F88-455E-BF76-1680863D2167}"/>
    <hyperlink ref="J332" r:id="rId1625" display="https://fbref.com/en/squads/c6c493e6/2020-2021/Huesca-Stats" xr:uid="{FA23696E-AB48-4340-8E5A-B1641D30A233}"/>
    <hyperlink ref="M332" r:id="rId1626" display="https://fbref.com/en/players/d70ce98e/Lionel-Messi" xr:uid="{FC8AAC38-7B99-4DE8-A323-3834F7B8BE53}"/>
    <hyperlink ref="A333" r:id="rId1627" display="https://fbref.com/en/matches/2073a485/Real-Sociedad-Barcelona-March-21-2021-La-Liga" xr:uid="{95D537AA-AC55-4FC5-83DB-9D9A35847D68}"/>
    <hyperlink ref="C333" r:id="rId1628" display="https://fbref.com/en/comps/12/2020-2021/schedule/2020-2021-La-Liga-Scores-and-Fixtures" xr:uid="{5FD61FC7-48D1-47A2-A2CD-D71155950A76}"/>
    <hyperlink ref="D333" r:id="rId1629" display="https://fbref.com/en/comps/12/2020-2021/schedule/2020-2021-La-Liga-Scores-and-Fixtures" xr:uid="{A8DF5A99-484F-4B6D-9553-BC8CF9D516A5}"/>
    <hyperlink ref="J333" r:id="rId1630" display="https://fbref.com/en/squads/e31d1cd9/2020-2021/Real-Sociedad-Stats" xr:uid="{120F1199-4634-4B3C-A84E-96ABA4353C1B}"/>
    <hyperlink ref="M333" r:id="rId1631" display="https://fbref.com/en/players/d70ce98e/Lionel-Messi" xr:uid="{7E3D56E3-092C-480A-8EBF-5A9AA109B9CA}"/>
    <hyperlink ref="A334" r:id="rId1632" display="https://fbref.com/en/matches/e7c2cb0b/Barcelona-Valladolid-April-5-2021-La-Liga" xr:uid="{E5AE08C3-D21F-415B-841D-817757CE5EEE}"/>
    <hyperlink ref="C334" r:id="rId1633" display="https://fbref.com/en/comps/12/2020-2021/schedule/2020-2021-La-Liga-Scores-and-Fixtures" xr:uid="{960E6AD7-0F54-4ED4-8E2B-A35B96252C0E}"/>
    <hyperlink ref="D334" r:id="rId1634" display="https://fbref.com/en/comps/12/2020-2021/schedule/2020-2021-La-Liga-Scores-and-Fixtures" xr:uid="{42A52A8A-64D0-4574-A172-A0F9483925C0}"/>
    <hyperlink ref="J334" r:id="rId1635" display="https://fbref.com/en/squads/17859612/2020-2021/Valladolid-Stats" xr:uid="{012011E5-8262-46CD-B81B-44C914C6F222}"/>
    <hyperlink ref="M334" r:id="rId1636" display="https://fbref.com/en/players/d70ce98e/Lionel-Messi" xr:uid="{10C1F62C-0AD1-40DF-9B5A-5757E4CB2868}"/>
    <hyperlink ref="A335" r:id="rId1637" display="https://fbref.com/en/matches/80b7ff24/El-Clasico-Real-Madrid-Barcelona-April-10-2021-La-Liga" xr:uid="{F1FB6D1D-BCD6-412E-9C38-36DAE7C8976D}"/>
    <hyperlink ref="C335" r:id="rId1638" display="https://fbref.com/en/comps/12/2020-2021/schedule/2020-2021-La-Liga-Scores-and-Fixtures" xr:uid="{AF3D2219-76BD-4215-AFD4-CCF78D3A417A}"/>
    <hyperlink ref="D335" r:id="rId1639" display="https://fbref.com/en/comps/12/2020-2021/schedule/2020-2021-La-Liga-Scores-and-Fixtures" xr:uid="{1B8E4801-2F9E-4D8D-BC68-16F2983D2FBE}"/>
    <hyperlink ref="J335" r:id="rId1640" display="https://fbref.com/en/squads/53a2f082/2020-2021/Real-Madrid-Stats" xr:uid="{8C732E64-0FF8-4DA7-8071-1807F2D16335}"/>
    <hyperlink ref="M335" r:id="rId1641" display="https://fbref.com/en/players/d70ce98e/Lionel-Messi" xr:uid="{4CE9938D-940A-4211-A9BD-0422834B3FD9}"/>
    <hyperlink ref="A336" r:id="rId1642" display="https://fbref.com/en/matches/bfa125c3/Athletic-Club-Barcelona-April-17-2021-Copa-del-Rey" xr:uid="{26FE22B5-E467-4B7F-8713-907A184D7684}"/>
    <hyperlink ref="C336" r:id="rId1643" display="https://fbref.com/en/comps/569/2020-2021/schedule/2020-2021-Copa-del-Rey-Scores-and-Fixtures" xr:uid="{E26847C7-F65A-4B31-91F0-4A00788EDC23}"/>
    <hyperlink ref="D336" r:id="rId1644" display="https://fbref.com/en/comps/569/2020-2021/schedule/2020-2021-Copa-del-Rey-Scores-and-Fixtures" xr:uid="{53501BD9-2E81-4CCE-B882-03C30DFE2F82}"/>
    <hyperlink ref="J336" r:id="rId1645" display="https://fbref.com/en/squads/2b390eca/2020-2021/Athletic-Club-Stats" xr:uid="{27F4349D-DC35-4239-8868-65B2D7167374}"/>
    <hyperlink ref="M336" r:id="rId1646" display="https://fbref.com/en/players/d70ce98e/Lionel-Messi" xr:uid="{4D542AB8-B2D8-49F3-A120-0E5FE02BFE3C}"/>
    <hyperlink ref="A337" r:id="rId1647" display="https://fbref.com/en/matches/cfa56fb6/Barcelona-Getafe-April-22-2021-La-Liga" xr:uid="{5719EA17-0096-4972-9321-7CE640524BFE}"/>
    <hyperlink ref="C337" r:id="rId1648" display="https://fbref.com/en/comps/12/2020-2021/schedule/2020-2021-La-Liga-Scores-and-Fixtures" xr:uid="{C27462BE-4AD8-4F94-A76E-2E92FB4EE34C}"/>
    <hyperlink ref="D337" r:id="rId1649" display="https://fbref.com/en/comps/12/2020-2021/schedule/2020-2021-La-Liga-Scores-and-Fixtures" xr:uid="{D6632BD2-864D-4417-9C6B-F7A70F31855F}"/>
    <hyperlink ref="J337" r:id="rId1650" display="https://fbref.com/en/squads/7848bd64/2020-2021/Getafe-Stats" xr:uid="{8E92D383-E494-41B9-8654-42D3ED233488}"/>
    <hyperlink ref="M337" r:id="rId1651" display="https://fbref.com/en/players/d70ce98e/Lionel-Messi" xr:uid="{781179FC-9D0B-485E-9A0F-C7CB2C9DE6A9}"/>
    <hyperlink ref="A338" r:id="rId1652" display="https://fbref.com/en/matches/bcc4bf4f/Villarreal-Barcelona-April-25-2021-La-Liga" xr:uid="{58706E6C-C2B5-4148-AB6E-AFDC3E3FD171}"/>
    <hyperlink ref="C338" r:id="rId1653" display="https://fbref.com/en/comps/12/2020-2021/schedule/2020-2021-La-Liga-Scores-and-Fixtures" xr:uid="{9439D3A3-E08E-4634-894A-54D2CB8EA140}"/>
    <hyperlink ref="D338" r:id="rId1654" display="https://fbref.com/en/comps/12/2020-2021/schedule/2020-2021-La-Liga-Scores-and-Fixtures" xr:uid="{1581D48D-E0A8-4BFE-8A18-812025F4E6FB}"/>
    <hyperlink ref="J338" r:id="rId1655" display="https://fbref.com/en/squads/2a8183b3/2020-2021/Villarreal-Stats" xr:uid="{0C74FD1A-82B0-4A1E-B753-2B44A6BBB670}"/>
    <hyperlink ref="M338" r:id="rId1656" display="https://fbref.com/en/players/d70ce98e/Lionel-Messi" xr:uid="{E2D379B4-6D83-4EC7-ABDB-8341D11390A5}"/>
    <hyperlink ref="A339" r:id="rId1657" display="https://fbref.com/en/matches/6f566040/Barcelona-Granada-April-29-2021-La-Liga" xr:uid="{C5837A23-01EC-44AD-887A-B2055E5F2B95}"/>
    <hyperlink ref="C339" r:id="rId1658" display="https://fbref.com/en/comps/12/2020-2021/schedule/2020-2021-La-Liga-Scores-and-Fixtures" xr:uid="{02BCEC8D-2173-45F1-BDDE-972A0AC48B0F}"/>
    <hyperlink ref="D339" r:id="rId1659" display="https://fbref.com/en/comps/12/2020-2021/schedule/2020-2021-La-Liga-Scores-and-Fixtures" xr:uid="{D684E159-78DE-451C-9F0D-B4FFCB115622}"/>
    <hyperlink ref="J339" r:id="rId1660" display="https://fbref.com/en/squads/a0435291/2020-2021/Granada-Stats" xr:uid="{F924195C-64AC-4821-8EF6-1CB444E8CEBD}"/>
    <hyperlink ref="M339" r:id="rId1661" display="https://fbref.com/en/players/d70ce98e/Lionel-Messi" xr:uid="{50C3C621-4543-4B5D-A25F-204CB446D309}"/>
    <hyperlink ref="A340" r:id="rId1662" display="https://fbref.com/en/matches/ce4cd915/Valencia-Barcelona-May-2-2021-La-Liga" xr:uid="{A154F2E4-E320-4863-92E3-AE834F446A4E}"/>
    <hyperlink ref="C340" r:id="rId1663" display="https://fbref.com/en/comps/12/2020-2021/schedule/2020-2021-La-Liga-Scores-and-Fixtures" xr:uid="{DA352B6B-8D8E-4E43-94F6-947A3BC88072}"/>
    <hyperlink ref="D340" r:id="rId1664" display="https://fbref.com/en/comps/12/2020-2021/schedule/2020-2021-La-Liga-Scores-and-Fixtures" xr:uid="{DB1C9836-7450-462B-9A6E-82A4DDD97FA1}"/>
    <hyperlink ref="J340" r:id="rId1665" display="https://fbref.com/en/squads/dcc91a7b/2020-2021/Valencia-Stats" xr:uid="{243E7BA3-22A4-4523-A434-3C05720E4B42}"/>
    <hyperlink ref="M340" r:id="rId1666" display="https://fbref.com/en/players/d70ce98e/Lionel-Messi" xr:uid="{7881DBAA-ECC5-4E6B-9B11-E3F754395B0B}"/>
    <hyperlink ref="A341" r:id="rId1667" display="https://fbref.com/en/matches/820b4053/Barcelona-Atletico-Madrid-May-8-2021-La-Liga" xr:uid="{C3A133BB-E2E1-45E9-A9B9-B1F358DF9A27}"/>
    <hyperlink ref="C341" r:id="rId1668" display="https://fbref.com/en/comps/12/2020-2021/schedule/2020-2021-La-Liga-Scores-and-Fixtures" xr:uid="{9162A489-BA6F-43D7-B1C6-6119FF55D785}"/>
    <hyperlink ref="D341" r:id="rId1669" display="https://fbref.com/en/comps/12/2020-2021/schedule/2020-2021-La-Liga-Scores-and-Fixtures" xr:uid="{B43C2D08-E6BC-480E-8EB5-967B37E43434}"/>
    <hyperlink ref="J341" r:id="rId1670" display="https://fbref.com/en/squads/db3b9613/2020-2021/Atletico-Madrid-Stats" xr:uid="{C1F0F2D6-80C7-432F-8131-6CCB92A775F7}"/>
    <hyperlink ref="M341" r:id="rId1671" display="https://fbref.com/en/players/d70ce98e/Lionel-Messi" xr:uid="{E438DE27-B9E1-4C18-9016-D80AA30EE70B}"/>
    <hyperlink ref="A342" r:id="rId1672" display="https://fbref.com/en/matches/69a3efe4/Levante-Barcelona-May-11-2021-La-Liga" xr:uid="{9724D58E-57C6-4577-90CE-4D9278856056}"/>
    <hyperlink ref="C342" r:id="rId1673" display="https://fbref.com/en/comps/12/2020-2021/schedule/2020-2021-La-Liga-Scores-and-Fixtures" xr:uid="{6660EB8F-9E95-4F15-94B3-78547126DCC1}"/>
    <hyperlink ref="D342" r:id="rId1674" display="https://fbref.com/en/comps/12/2020-2021/schedule/2020-2021-La-Liga-Scores-and-Fixtures" xr:uid="{FAB61657-6D26-45DD-8340-82C19AFC0FB0}"/>
    <hyperlink ref="J342" r:id="rId1675" display="https://fbref.com/en/squads/9800b6a1/2020-2021/Levante-Stats" xr:uid="{FD067620-A5DB-4C7A-8973-5F69E5D90201}"/>
    <hyperlink ref="M342" r:id="rId1676" display="https://fbref.com/en/players/d70ce98e/Lionel-Messi" xr:uid="{2A4670BE-D994-4895-A3CD-3526BE1ECDC9}"/>
    <hyperlink ref="A343" r:id="rId1677" display="https://fbref.com/en/matches/da47580f/Barcelona-Celta-Vigo-May-16-2021-La-Liga" xr:uid="{AF66380C-210E-4CE1-B291-DB490F53CA77}"/>
    <hyperlink ref="C343" r:id="rId1678" display="https://fbref.com/en/comps/12/2020-2021/schedule/2020-2021-La-Liga-Scores-and-Fixtures" xr:uid="{4AF130F4-83E5-4243-9B27-24C6D1264F8E}"/>
    <hyperlink ref="D343" r:id="rId1679" display="https://fbref.com/en/comps/12/2020-2021/schedule/2020-2021-La-Liga-Scores-and-Fixtures" xr:uid="{88C92C17-5A5A-4E32-B611-713D09135806}"/>
    <hyperlink ref="J343" r:id="rId1680" display="https://fbref.com/en/squads/f25da7fb/2020-2021/Celta-Vigo-Stats" xr:uid="{7B85519A-880F-422D-8C04-2892A2FB640E}"/>
    <hyperlink ref="M343" r:id="rId1681" display="https://fbref.com/en/players/d70ce98e/Lionel-Messi" xr:uid="{76DD3642-5433-41B0-B487-C37C0A749C70}"/>
    <hyperlink ref="A344" r:id="rId1682" display="https://fbref.com/en/matches/87ecc4f1/Eibar-Barcelona-May-22-2021-La-Liga" xr:uid="{65EE5DDC-6E37-4E2F-9C6D-F4A77B4BCAF9}"/>
    <hyperlink ref="C344" r:id="rId1683" display="https://fbref.com/en/comps/12/2020-2021/schedule/2020-2021-La-Liga-Scores-and-Fixtures" xr:uid="{B74158D2-144C-4771-B79E-85723FBDAE17}"/>
    <hyperlink ref="D344" r:id="rId1684" display="https://fbref.com/en/comps/12/2020-2021/schedule/2020-2021-La-Liga-Scores-and-Fixtures" xr:uid="{FE686F16-50DF-4236-821F-8A123D71D7DC}"/>
    <hyperlink ref="J344" r:id="rId1685" display="https://fbref.com/en/squads/bea5c710/2020-2021/Eibar-Stats" xr:uid="{ADF60AB5-A7D4-44C8-94EE-38D479B9AA44}"/>
    <hyperlink ref="M344" r:id="rId1686" display="https://fbref.com/en/players/5ab0ea87/Sergio-Busquets" xr:uid="{2997435C-CB89-4151-9120-D1E3DA3890A5}"/>
    <hyperlink ref="A345" r:id="rId1687" display="https://fbref.com/en/matches/23eddc5a/Barcelona-Real-Sociedad-August-15-2021-La-Liga" xr:uid="{DB70995D-25F8-474B-AB86-81AEC1002E78}"/>
    <hyperlink ref="C345" r:id="rId1688" display="https://fbref.com/en/comps/12/2021-2022/schedule/2021-2022-La-Liga-Scores-and-Fixtures" xr:uid="{A319F4A8-3B8F-4832-80F2-3DCB7475A0DF}"/>
    <hyperlink ref="D345" r:id="rId1689" display="https://fbref.com/en/comps/12/2021-2022/schedule/2021-2022-La-Liga-Scores-and-Fixtures" xr:uid="{A2C92492-1194-4C34-8D54-71E792F3FB0D}"/>
    <hyperlink ref="J345" r:id="rId1690" display="https://fbref.com/en/squads/e31d1cd9/2021-2022/Real-Sociedad-Stats" xr:uid="{31D0E070-885C-4C34-B49C-2BA0F5A1F7FE}"/>
    <hyperlink ref="M345" r:id="rId1691" display="https://fbref.com/en/players/5ab0ea87/Sergio-Busquets" xr:uid="{1F984916-823F-4D15-818F-75A754531CCA}"/>
    <hyperlink ref="A346" r:id="rId1692" display="https://fbref.com/en/matches/102335b0/Athletic-Club-Barcelona-August-21-2021-La-Liga" xr:uid="{552CDA57-383E-41D1-9140-A9C9E61AA19B}"/>
    <hyperlink ref="C346" r:id="rId1693" display="https://fbref.com/en/comps/12/2021-2022/schedule/2021-2022-La-Liga-Scores-and-Fixtures" xr:uid="{5D17FA0D-07F9-49F3-9CED-F13F31CDBD0C}"/>
    <hyperlink ref="D346" r:id="rId1694" display="https://fbref.com/en/comps/12/2021-2022/schedule/2021-2022-La-Liga-Scores-and-Fixtures" xr:uid="{A6E89A49-0F26-47FB-9C4E-D57DC84147D6}"/>
    <hyperlink ref="J346" r:id="rId1695" display="https://fbref.com/en/squads/2b390eca/2021-2022/Athletic-Club-Stats" xr:uid="{5701B7FC-7EB6-4EAB-8A63-DF2A7DFF8939}"/>
    <hyperlink ref="M346" r:id="rId1696" display="https://fbref.com/en/players/5ab0ea87/Sergio-Busquets" xr:uid="{DF4B2953-3AB8-4CF2-BBC7-959C2BA66B22}"/>
    <hyperlink ref="A347" r:id="rId1697" display="https://fbref.com/en/matches/c2818e17/Barcelona-Getafe-August-29-2021-La-Liga" xr:uid="{E604DB50-6163-4EE3-ABE4-6EF42243B0A2}"/>
    <hyperlink ref="C347" r:id="rId1698" display="https://fbref.com/en/comps/12/2021-2022/schedule/2021-2022-La-Liga-Scores-and-Fixtures" xr:uid="{46856AF3-EC3D-420D-8761-3D9C3A89EAB9}"/>
    <hyperlink ref="D347" r:id="rId1699" display="https://fbref.com/en/comps/12/2021-2022/schedule/2021-2022-La-Liga-Scores-and-Fixtures" xr:uid="{83510D0C-072D-4306-9747-430BF2931746}"/>
    <hyperlink ref="J347" r:id="rId1700" display="https://fbref.com/en/squads/7848bd64/2021-2022/Getafe-Stats" xr:uid="{FEA02C19-FF7C-480F-9F4D-54ED5105D2F0}"/>
    <hyperlink ref="M347" r:id="rId1701" display="https://fbref.com/en/players/5ab0ea87/Sergio-Busquets" xr:uid="{DB656781-EF6E-4525-AF2C-341B0FF5FED9}"/>
    <hyperlink ref="A348" r:id="rId1702" display="https://fbref.com/en/matches/9673a872/Barcelona-Bayern-Munich-September-14-2021-Champions-League" xr:uid="{AEB5DA18-7B4A-45A9-BF9C-1BC896E35FA0}"/>
    <hyperlink ref="C348" r:id="rId1703" display="https://fbref.com/en/comps/8/2021-2022/schedule/2021-2022-Champions-League-Scores-and-Fixtures" xr:uid="{B7F6DBEA-804F-4A8A-84A6-6CC0CDB9C86E}"/>
    <hyperlink ref="D348" r:id="rId1704" display="https://fbref.com/en/comps/8/2021-2022/schedule/2021-2022-Champions-League-Scores-and-Fixtures" xr:uid="{2E58BC86-4115-4777-A202-69F4665B9FC6}"/>
    <hyperlink ref="J348" r:id="rId1705" display="https://fbref.com/en/squads/054efa67/2021-2022/Bayern-Munich-Stats" xr:uid="{09EBE80D-6E14-4C78-BFDE-E5A154544402}"/>
    <hyperlink ref="M348" r:id="rId1706" display="https://fbref.com/en/players/5ab0ea87/Sergio-Busquets" xr:uid="{89F45B27-A2C0-483D-9F3A-FB10883B63E9}"/>
    <hyperlink ref="A349" r:id="rId1707" display="https://fbref.com/en/matches/0bd211ca/Barcelona-Granada-September-20-2021-La-Liga" xr:uid="{F4B2F259-A9FD-44C3-97DE-6EF990774619}"/>
    <hyperlink ref="C349" r:id="rId1708" display="https://fbref.com/en/comps/12/2021-2022/schedule/2021-2022-La-Liga-Scores-and-Fixtures" xr:uid="{654DCE3D-12C1-46D8-AB85-992A9BB8BF9D}"/>
    <hyperlink ref="D349" r:id="rId1709" display="https://fbref.com/en/comps/12/2021-2022/schedule/2021-2022-La-Liga-Scores-and-Fixtures" xr:uid="{9F6F1030-18BD-4C79-BCB6-31436621DED5}"/>
    <hyperlink ref="J349" r:id="rId1710" display="https://fbref.com/en/squads/a0435291/2021-2022/Granada-Stats" xr:uid="{BB001C71-5B68-410A-95B6-D97C258E8219}"/>
    <hyperlink ref="M349" r:id="rId1711" display="https://fbref.com/en/players/5ab0ea87/Sergio-Busquets" xr:uid="{00BC1F3D-38D8-4A5F-BAF0-65ADC1B1C92D}"/>
    <hyperlink ref="A350" r:id="rId1712" display="https://fbref.com/en/matches/fadbd5f6/Cadiz-Barcelona-September-23-2021-La-Liga" xr:uid="{1E5E2523-6DFD-4909-965C-9EEEB42FC388}"/>
    <hyperlink ref="C350" r:id="rId1713" display="https://fbref.com/en/comps/12/2021-2022/schedule/2021-2022-La-Liga-Scores-and-Fixtures" xr:uid="{C6AE549A-5FA6-4EEB-9EB3-2BE1F91814E8}"/>
    <hyperlink ref="D350" r:id="rId1714" display="https://fbref.com/en/comps/12/2021-2022/schedule/2021-2022-La-Liga-Scores-and-Fixtures" xr:uid="{DF31CB83-5675-4033-827A-F1A326904535}"/>
    <hyperlink ref="J350" r:id="rId1715" display="https://fbref.com/en/squads/ee7c297c/2021-2022/Cadiz-Stats" xr:uid="{C6501BFA-0720-40E0-A1F9-B6354D84B0D5}"/>
    <hyperlink ref="M350" r:id="rId1716" display="https://fbref.com/en/players/5ab0ea87/Sergio-Busquets" xr:uid="{DD983A70-26FE-4B86-98A4-12D0D9D9C3D3}"/>
    <hyperlink ref="A351" r:id="rId1717" display="https://fbref.com/en/matches/eafd9715/Barcelona-Levante-September-26-2021-La-Liga" xr:uid="{8FAA4757-CA03-4F28-8F46-0D125A07DBC3}"/>
    <hyperlink ref="C351" r:id="rId1718" display="https://fbref.com/en/comps/12/2021-2022/schedule/2021-2022-La-Liga-Scores-and-Fixtures" xr:uid="{68B2FA08-E8A7-44FF-9D9C-2537D28F20C0}"/>
    <hyperlink ref="D351" r:id="rId1719" display="https://fbref.com/en/comps/12/2021-2022/schedule/2021-2022-La-Liga-Scores-and-Fixtures" xr:uid="{67A4EE76-605D-4E93-98B4-B9FE0C16FA79}"/>
    <hyperlink ref="J351" r:id="rId1720" display="https://fbref.com/en/squads/9800b6a1/2021-2022/Levante-Stats" xr:uid="{96B93137-625F-4A65-A03D-473CE75BFC8A}"/>
    <hyperlink ref="M351" r:id="rId1721" display="https://fbref.com/en/players/5ab0ea87/Sergio-Busquets" xr:uid="{ACF02FCE-6DD6-4C9B-A046-97A0DA18B19B}"/>
    <hyperlink ref="A352" r:id="rId1722" display="https://fbref.com/en/matches/f2d3da16/Benfica-Barcelona-September-29-2021-Champions-League" xr:uid="{91C6830C-5CF3-4703-AE19-1D07E2937712}"/>
    <hyperlink ref="C352" r:id="rId1723" display="https://fbref.com/en/comps/8/2021-2022/schedule/2021-2022-Champions-League-Scores-and-Fixtures" xr:uid="{C56F4C40-EE80-498C-AE6A-B7E50D1A4C16}"/>
    <hyperlink ref="D352" r:id="rId1724" display="https://fbref.com/en/comps/8/2021-2022/schedule/2021-2022-Champions-League-Scores-and-Fixtures" xr:uid="{F39B3B4E-9AA7-46D3-8EBB-17D6E3ECC7C6}"/>
    <hyperlink ref="J352" r:id="rId1725" display="https://fbref.com/en/squads/a77c513e/2021-2022/Benfica-Stats" xr:uid="{613FC717-8C45-4FB8-9001-E9301C2EBD05}"/>
    <hyperlink ref="M352" r:id="rId1726" display="https://fbref.com/en/players/5ab0ea87/Sergio-Busquets" xr:uid="{22933C55-84A5-430C-9812-1482125552E3}"/>
    <hyperlink ref="A353" r:id="rId1727" display="https://fbref.com/en/matches/5678d0a8/Atletico-Madrid-Barcelona-October-2-2021-La-Liga" xr:uid="{B0DA126D-D896-4010-AB0F-DDAD454AC1FE}"/>
    <hyperlink ref="C353" r:id="rId1728" display="https://fbref.com/en/comps/12/2021-2022/schedule/2021-2022-La-Liga-Scores-and-Fixtures" xr:uid="{9702A6B7-D555-47D3-98DF-D67ECAF6CD23}"/>
    <hyperlink ref="D353" r:id="rId1729" display="https://fbref.com/en/comps/12/2021-2022/schedule/2021-2022-La-Liga-Scores-and-Fixtures" xr:uid="{BD59D923-8DD6-4DDB-BDC7-D05BA3974EB8}"/>
    <hyperlink ref="J353" r:id="rId1730" display="https://fbref.com/en/squads/db3b9613/2021-2022/Atletico-Madrid-Stats" xr:uid="{F8A69BFF-DD22-4BE2-A52D-F7E0BA21985E}"/>
    <hyperlink ref="M353" r:id="rId1731" display="https://fbref.com/en/players/5ab0ea87/Sergio-Busquets" xr:uid="{691C62FA-3B49-48FE-8679-28D52D95BE83}"/>
    <hyperlink ref="A354" r:id="rId1732" display="https://fbref.com/en/matches/2a3e67f6/Barcelona-Valencia-October-17-2021-La-Liga" xr:uid="{D230A945-BF6F-43C1-A5F2-3D5B5024A436}"/>
    <hyperlink ref="C354" r:id="rId1733" display="https://fbref.com/en/comps/12/2021-2022/schedule/2021-2022-La-Liga-Scores-and-Fixtures" xr:uid="{5A624E2D-16BD-4A93-AFFF-8CFDF2B75CA2}"/>
    <hyperlink ref="D354" r:id="rId1734" display="https://fbref.com/en/comps/12/2021-2022/schedule/2021-2022-La-Liga-Scores-and-Fixtures" xr:uid="{BB8AA91B-6B9C-428C-84F5-BB3391902988}"/>
    <hyperlink ref="J354" r:id="rId1735" display="https://fbref.com/en/squads/dcc91a7b/2021-2022/Valencia-Stats" xr:uid="{AE1395F0-AD33-46F1-8E51-CD07062E65F4}"/>
    <hyperlink ref="M354" r:id="rId1736" display="https://fbref.com/en/players/5ab0ea87/Sergio-Busquets" xr:uid="{534438DA-7A47-47B6-AFBF-291280BF2F43}"/>
    <hyperlink ref="A355" r:id="rId1737" display="https://fbref.com/en/matches/e0563452/Barcelona-Dynamo-Kyiv-October-20-2021-Champions-League" xr:uid="{1A49E20C-7651-466F-8EA2-33196B1E56AA}"/>
    <hyperlink ref="C355" r:id="rId1738" display="https://fbref.com/en/comps/8/2021-2022/schedule/2021-2022-Champions-League-Scores-and-Fixtures" xr:uid="{BB722D9E-D77F-4198-9663-AF61A929C79C}"/>
    <hyperlink ref="D355" r:id="rId1739" display="https://fbref.com/en/comps/8/2021-2022/schedule/2021-2022-Champions-League-Scores-and-Fixtures" xr:uid="{6573F7B2-9ED6-4139-A8AE-7881BE74748A}"/>
    <hyperlink ref="J355" r:id="rId1740" display="https://fbref.com/en/squads/c734e22f/2021-2022/Dynamo-Kyiv-Stats" xr:uid="{D7FF0C26-CB0A-4DEF-8EEA-B23720A23B04}"/>
    <hyperlink ref="M355" r:id="rId1741" display="https://fbref.com/en/players/5ab0ea87/Sergio-Busquets" xr:uid="{809FE016-723C-416B-9FC7-F13380E98B67}"/>
    <hyperlink ref="A356" r:id="rId1742" display="https://fbref.com/en/matches/5225b8b5/El-Clasico-Barcelona-Real-Madrid-October-24-2021-La-Liga" xr:uid="{62522426-55BF-4B7B-B2ED-4887EA84E6B5}"/>
    <hyperlink ref="C356" r:id="rId1743" display="https://fbref.com/en/comps/12/2021-2022/schedule/2021-2022-La-Liga-Scores-and-Fixtures" xr:uid="{895E8890-9F73-4527-83DC-BF2C49D6493B}"/>
    <hyperlink ref="D356" r:id="rId1744" display="https://fbref.com/en/comps/12/2021-2022/schedule/2021-2022-La-Liga-Scores-and-Fixtures" xr:uid="{BB9C987B-1CA2-48B9-BF31-0B98BC33F889}"/>
    <hyperlink ref="J356" r:id="rId1745" display="https://fbref.com/en/squads/53a2f082/2021-2022/Real-Madrid-Stats" xr:uid="{A7554E27-2D5B-4286-A657-F30BC5560659}"/>
    <hyperlink ref="M356" r:id="rId1746" display="https://fbref.com/en/players/5ab0ea87/Sergio-Busquets" xr:uid="{7BBBE901-F376-4121-927B-1200984E41FE}"/>
    <hyperlink ref="A357" r:id="rId1747" display="https://fbref.com/en/matches/be333306/Rayo-Vallecano-Barcelona-October-27-2021-La-Liga" xr:uid="{21D85F9F-3DA7-4223-971E-C471DCC487F4}"/>
    <hyperlink ref="C357" r:id="rId1748" display="https://fbref.com/en/comps/12/2021-2022/schedule/2021-2022-La-Liga-Scores-and-Fixtures" xr:uid="{0B3D5AC9-3A36-467C-A71C-288C14A5F0A2}"/>
    <hyperlink ref="D357" r:id="rId1749" display="https://fbref.com/en/comps/12/2021-2022/schedule/2021-2022-La-Liga-Scores-and-Fixtures" xr:uid="{65164E8E-6F9E-466B-9620-1F6C5C7AEF1F}"/>
    <hyperlink ref="J357" r:id="rId1750" display="https://fbref.com/en/squads/98e8af82/2021-2022/Rayo-Vallecano-Stats" xr:uid="{F0011883-BB48-4020-BD81-141A95C42504}"/>
    <hyperlink ref="M357" r:id="rId1751" display="https://fbref.com/en/players/5ab0ea87/Sergio-Busquets" xr:uid="{0DC62CDB-831C-4154-A340-805CB5152D3C}"/>
    <hyperlink ref="A358" r:id="rId1752" display="https://fbref.com/en/matches/ddb09e34/Barcelona-Alaves-October-30-2021-La-Liga" xr:uid="{9EE9B8DD-0CA9-4ECD-B19A-FFFB97FA6A28}"/>
    <hyperlink ref="C358" r:id="rId1753" display="https://fbref.com/en/comps/12/2021-2022/schedule/2021-2022-La-Liga-Scores-and-Fixtures" xr:uid="{2665ED48-A62C-4772-A7D5-8FD04AD32944}"/>
    <hyperlink ref="D358" r:id="rId1754" display="https://fbref.com/en/comps/12/2021-2022/schedule/2021-2022-La-Liga-Scores-and-Fixtures" xr:uid="{D915EF39-F2E4-4C99-9D9B-F41705E6F099}"/>
    <hyperlink ref="J358" r:id="rId1755" display="https://fbref.com/en/squads/8d6fd021/2021-2022/Alaves-Stats" xr:uid="{9BAC486F-D40B-40EC-B511-8A5AC5B963D3}"/>
    <hyperlink ref="M358" r:id="rId1756" display="https://fbref.com/en/players/5ab0ea87/Sergio-Busquets" xr:uid="{A3A63889-5EA9-4555-83BB-A278D779361E}"/>
    <hyperlink ref="A359" r:id="rId1757" display="https://fbref.com/en/matches/3345b115/Dynamo-Kyiv-Barcelona-November-2-2021-Champions-League" xr:uid="{B8022FCF-91B5-4FFD-B8DE-3FC237CBF6AA}"/>
    <hyperlink ref="C359" r:id="rId1758" display="https://fbref.com/en/comps/8/2021-2022/schedule/2021-2022-Champions-League-Scores-and-Fixtures" xr:uid="{565A00BF-A95B-4C73-9D3B-DDFB5FDFBC3B}"/>
    <hyperlink ref="D359" r:id="rId1759" display="https://fbref.com/en/comps/8/2021-2022/schedule/2021-2022-Champions-League-Scores-and-Fixtures" xr:uid="{46F0B3F4-174A-4C41-8D99-923EF218E8D4}"/>
    <hyperlink ref="J359" r:id="rId1760" display="https://fbref.com/en/squads/c734e22f/2021-2022/Dynamo-Kyiv-Stats" xr:uid="{058E5590-0E1B-41B3-BD8C-F1A95C5EC69A}"/>
    <hyperlink ref="M359" r:id="rId1761" display="https://fbref.com/en/players/5ab0ea87/Sergio-Busquets" xr:uid="{3601DE7E-C913-4D8B-9E73-D3208FBDA323}"/>
    <hyperlink ref="A360" r:id="rId1762" display="https://fbref.com/en/matches/59a8ec39/Celta-Vigo-Barcelona-November-6-2021-La-Liga" xr:uid="{1FAE99FB-E22E-4406-AB23-D3F1F5CDD8CF}"/>
    <hyperlink ref="C360" r:id="rId1763" display="https://fbref.com/en/comps/12/2021-2022/schedule/2021-2022-La-Liga-Scores-and-Fixtures" xr:uid="{411A51C8-2BB2-40F1-B56F-7EBE427B64D1}"/>
    <hyperlink ref="D360" r:id="rId1764" display="https://fbref.com/en/comps/12/2021-2022/schedule/2021-2022-La-Liga-Scores-and-Fixtures" xr:uid="{A4F6F3D5-B4DC-4AD1-ADAC-069A42DB5EDC}"/>
    <hyperlink ref="J360" r:id="rId1765" display="https://fbref.com/en/squads/f25da7fb/2021-2022/Celta-Vigo-Stats" xr:uid="{9BC553DF-A6D1-48CA-8D05-05D1D8AF10DA}"/>
    <hyperlink ref="M360" r:id="rId1766" display="https://fbref.com/en/players/5ab0ea87/Sergio-Busquets" xr:uid="{ED1076AB-3F6A-4FE9-B1D8-58D2A3767709}"/>
    <hyperlink ref="A361" r:id="rId1767" display="https://fbref.com/en/matches/abb1da57/Barcelona-Espanyol-November-20-2021-La-Liga" xr:uid="{0BC2572E-5D47-442B-9D97-716BD565BB2D}"/>
    <hyperlink ref="C361" r:id="rId1768" display="https://fbref.com/en/comps/12/2021-2022/schedule/2021-2022-La-Liga-Scores-and-Fixtures" xr:uid="{1CD2843E-7A94-40A8-B907-EFDFAAB59199}"/>
    <hyperlink ref="D361" r:id="rId1769" display="https://fbref.com/en/comps/12/2021-2022/schedule/2021-2022-La-Liga-Scores-and-Fixtures" xr:uid="{3018A5F1-898D-48F9-A5CA-8596C4B799B8}"/>
    <hyperlink ref="J361" r:id="rId1770" display="https://fbref.com/en/squads/a8661628/2021-2022/Espanyol-Stats" xr:uid="{D5509DB4-A593-469D-862B-3FA967E0D687}"/>
    <hyperlink ref="M361" r:id="rId1771" display="https://fbref.com/en/players/5ab0ea87/Sergio-Busquets" xr:uid="{B05E97E1-6CAF-4E7B-A0C2-2B695BAC986B}"/>
    <hyperlink ref="A362" r:id="rId1772" display="https://fbref.com/en/matches/2d0e42b8/Barcelona-Benfica-November-23-2021-Champions-League" xr:uid="{4F6A4E49-AC64-4A66-A1AA-81A3F33549C6}"/>
    <hyperlink ref="C362" r:id="rId1773" display="https://fbref.com/en/comps/8/2021-2022/schedule/2021-2022-Champions-League-Scores-and-Fixtures" xr:uid="{33F6A995-3ED7-4A74-B6E7-D7A8ACD31941}"/>
    <hyperlink ref="D362" r:id="rId1774" display="https://fbref.com/en/comps/8/2021-2022/schedule/2021-2022-Champions-League-Scores-and-Fixtures" xr:uid="{9456E47F-D2B2-42E5-9286-76768CB4C77F}"/>
    <hyperlink ref="J362" r:id="rId1775" display="https://fbref.com/en/squads/a77c513e/2021-2022/Benfica-Stats" xr:uid="{E1D9B8BD-6116-40F3-A5B4-5D3E9E30A390}"/>
    <hyperlink ref="M362" r:id="rId1776" display="https://fbref.com/en/players/5ab0ea87/Sergio-Busquets" xr:uid="{9FE73773-FB6E-4BB7-9928-42149DCACACE}"/>
    <hyperlink ref="A363" r:id="rId1777" display="https://fbref.com/en/matches/33e27dc0/Villarreal-Barcelona-November-27-2021-La-Liga" xr:uid="{B3C5F682-792A-403C-8073-2D7EBB79B319}"/>
    <hyperlink ref="C363" r:id="rId1778" display="https://fbref.com/en/comps/12/2021-2022/schedule/2021-2022-La-Liga-Scores-and-Fixtures" xr:uid="{AF505160-5F88-44D5-A9D5-68E59D407C73}"/>
    <hyperlink ref="D363" r:id="rId1779" display="https://fbref.com/en/comps/12/2021-2022/schedule/2021-2022-La-Liga-Scores-and-Fixtures" xr:uid="{59801A3B-BB07-4029-9BD6-73FC02DC3DDD}"/>
    <hyperlink ref="J363" r:id="rId1780" display="https://fbref.com/en/squads/2a8183b3/2021-2022/Villarreal-Stats" xr:uid="{79185178-2245-445B-9124-B55DED8014D7}"/>
    <hyperlink ref="M363" r:id="rId1781" display="https://fbref.com/en/players/5ab0ea87/Sergio-Busquets" xr:uid="{CF5B78AD-B95B-4D46-B4E4-9CD81E9E5223}"/>
    <hyperlink ref="A364" r:id="rId1782" display="https://fbref.com/en/matches/268dc2a6/Barcelona-Real-Betis-December-4-2021-La-Liga" xr:uid="{41D60FF9-ECF3-42D6-B3A3-242ABE50C577}"/>
    <hyperlink ref="C364" r:id="rId1783" display="https://fbref.com/en/comps/12/2021-2022/schedule/2021-2022-La-Liga-Scores-and-Fixtures" xr:uid="{796B957F-1BCC-490C-A433-EDB774276AD1}"/>
    <hyperlink ref="D364" r:id="rId1784" display="https://fbref.com/en/comps/12/2021-2022/schedule/2021-2022-La-Liga-Scores-and-Fixtures" xr:uid="{E347E573-FF44-4B53-B540-B0998B5DF1C5}"/>
    <hyperlink ref="J364" r:id="rId1785" display="https://fbref.com/en/squads/fc536746/2021-2022/Real-Betis-Stats" xr:uid="{408F0B6E-2A25-4FE0-A0EF-877BDFF5A114}"/>
    <hyperlink ref="M364" r:id="rId1786" display="https://fbref.com/en/players/5ab0ea87/Sergio-Busquets" xr:uid="{060E9CE0-2563-462B-8A48-6761E26EB89D}"/>
    <hyperlink ref="A365" r:id="rId1787" display="https://fbref.com/en/matches/0e70c674/Bayern-Munich-Barcelona-December-8-2021-Champions-League" xr:uid="{4B1BA542-6193-4996-95EB-3A2764A73CA7}"/>
    <hyperlink ref="C365" r:id="rId1788" display="https://fbref.com/en/comps/8/2021-2022/schedule/2021-2022-Champions-League-Scores-and-Fixtures" xr:uid="{FCD8F6EE-D640-4534-9AC9-9FCF897814BC}"/>
    <hyperlink ref="D365" r:id="rId1789" display="https://fbref.com/en/comps/8/2021-2022/schedule/2021-2022-Champions-League-Scores-and-Fixtures" xr:uid="{E830AC5A-CB96-4C83-B057-B6B9BAB49AD0}"/>
    <hyperlink ref="J365" r:id="rId1790" display="https://fbref.com/en/squads/054efa67/2021-2022/Bayern-Munich-Stats" xr:uid="{CB30C5B8-FC42-4C9E-A459-2056764BA52C}"/>
    <hyperlink ref="M365" r:id="rId1791" display="https://fbref.com/en/players/5ab0ea87/Sergio-Busquets" xr:uid="{6CB3221B-6574-415D-B625-867C203B01D3}"/>
    <hyperlink ref="A366" r:id="rId1792" display="https://fbref.com/en/matches/37eadcf7/Osasuna-Barcelona-December-12-2021-La-Liga" xr:uid="{72B987F5-899D-4130-A9AB-33B7524A8960}"/>
    <hyperlink ref="C366" r:id="rId1793" display="https://fbref.com/en/comps/12/2021-2022/schedule/2021-2022-La-Liga-Scores-and-Fixtures" xr:uid="{9B37D1E2-477B-41DB-BC38-43C6F1D527DC}"/>
    <hyperlink ref="D366" r:id="rId1794" display="https://fbref.com/en/comps/12/2021-2022/schedule/2021-2022-La-Liga-Scores-and-Fixtures" xr:uid="{E44BC06D-CAC0-4FCE-93EC-77F36891D134}"/>
    <hyperlink ref="J366" r:id="rId1795" display="https://fbref.com/en/squads/03c57e2b/2021-2022/Osasuna-Stats" xr:uid="{A5F6C44F-4646-4170-8F54-E8827E8C50A7}"/>
    <hyperlink ref="M366" r:id="rId1796" display="https://fbref.com/en/players/5ab0ea87/Sergio-Busquets" xr:uid="{9984AEB8-D692-4B7E-A7CE-1B980383E0F2}"/>
    <hyperlink ref="A367" r:id="rId1797" display="https://fbref.com/en/matches/611e1be5/Barcelona-Elche-December-18-2021-La-Liga" xr:uid="{20C9008C-5A59-499D-B51C-13BE9BB81A04}"/>
    <hyperlink ref="C367" r:id="rId1798" display="https://fbref.com/en/comps/12/2021-2022/schedule/2021-2022-La-Liga-Scores-and-Fixtures" xr:uid="{DB591CCE-C5D3-4F18-813F-44AA2A9E3EF1}"/>
    <hyperlink ref="D367" r:id="rId1799" display="https://fbref.com/en/comps/12/2021-2022/schedule/2021-2022-La-Liga-Scores-and-Fixtures" xr:uid="{61531CD1-D8C9-4D20-BA12-AF11891A8CB4}"/>
    <hyperlink ref="J367" r:id="rId1800" display="https://fbref.com/en/squads/6c8b07df/2021-2022/Elche-Stats" xr:uid="{DB6731A7-3C4F-4CAB-A498-7E8040336444}"/>
    <hyperlink ref="M367" r:id="rId1801" display="https://fbref.com/en/players/5ab0ea87/Sergio-Busquets" xr:uid="{71521860-FC87-4291-BB1E-775AE828F687}"/>
    <hyperlink ref="A368" r:id="rId1802" display="https://fbref.com/en/matches/55b23c59/Sevilla-Barcelona-December-21-2021-La-Liga" xr:uid="{2A69F22F-5680-48E7-856E-C4A770A28408}"/>
    <hyperlink ref="C368" r:id="rId1803" display="https://fbref.com/en/comps/12/2021-2022/schedule/2021-2022-La-Liga-Scores-and-Fixtures" xr:uid="{7C14D9EE-0236-40FD-8A9D-AC381347026E}"/>
    <hyperlink ref="D368" r:id="rId1804" display="https://fbref.com/en/comps/12/2021-2022/schedule/2021-2022-La-Liga-Scores-and-Fixtures" xr:uid="{8B9FF786-8DCC-44C4-8DFA-233DE99FC743}"/>
    <hyperlink ref="J368" r:id="rId1805" display="https://fbref.com/en/squads/ad2be733/2021-2022/Sevilla-Stats" xr:uid="{737DE761-ECE4-4427-9162-C4367F14A049}"/>
    <hyperlink ref="M368" r:id="rId1806" display="https://fbref.com/en/players/5ab0ea87/Sergio-Busquets" xr:uid="{50294CEB-0AC2-45F2-8A47-C1F40321628B}"/>
    <hyperlink ref="A369" r:id="rId1807" display="https://fbref.com/en/matches/800b362a/Mallorca-Barcelona-January-2-2022-La-Liga" xr:uid="{0086E198-F22E-4D8F-AFB8-582F25649E32}"/>
    <hyperlink ref="C369" r:id="rId1808" display="https://fbref.com/en/comps/12/2021-2022/schedule/2021-2022-La-Liga-Scores-and-Fixtures" xr:uid="{BAC73AB7-0921-4F27-AFEA-6F90CDF5866D}"/>
    <hyperlink ref="D369" r:id="rId1809" display="https://fbref.com/en/comps/12/2021-2022/schedule/2021-2022-La-Liga-Scores-and-Fixtures" xr:uid="{E1E0F831-6D89-4E89-957C-33CDBB17205B}"/>
    <hyperlink ref="J369" r:id="rId1810" display="https://fbref.com/en/squads/2aa12281/2021-2022/Mallorca-Stats" xr:uid="{E41E5DA5-592C-4965-AA8E-AB97EB29914F}"/>
    <hyperlink ref="M369" r:id="rId1811" display="https://fbref.com/en/players/adfc9123/Gerard-Pique" xr:uid="{11725610-1435-4CA8-82E7-621584B59BFA}"/>
    <hyperlink ref="A370" r:id="rId1812" display="https://fbref.com/en/matches/917c6a74/Linares-Deportivo-Barcelona-January-5-2022-Copa-del-Rey" xr:uid="{C4D4EF6B-FE03-4028-B8F7-F87E832D3F85}"/>
    <hyperlink ref="C370" r:id="rId1813" display="https://fbref.com/en/comps/569/2021-2022/schedule/2021-2022-Copa-del-Rey-Scores-and-Fixtures" xr:uid="{79E7684D-3F6B-4737-8186-F3885BACA135}"/>
    <hyperlink ref="D370" r:id="rId1814" display="https://fbref.com/en/comps/569/2021-2022/schedule/2021-2022-Copa-del-Rey-Scores-and-Fixtures" xr:uid="{180C3D8C-CE11-4E1C-991B-A0C4EFC588B6}"/>
    <hyperlink ref="J370" r:id="rId1815" display="https://fbref.com/en/squads/0b1d333e/2021-2022/Linares-Deportivo-Stats" xr:uid="{EAD7E42F-A98B-4497-BC70-19A3721411B0}"/>
    <hyperlink ref="M370" r:id="rId1816" display="https://fbref.com/en/players/5ab0ea87/Sergio-Busquets" xr:uid="{FA8A506E-8E80-457B-A345-4032434282D2}"/>
    <hyperlink ref="A371" r:id="rId1817" display="https://fbref.com/en/matches/b9ea6288/Granada-Barcelona-January-8-2022-La-Liga" xr:uid="{8074BF10-ACF9-4EE6-9639-E211C7FFF0EC}"/>
    <hyperlink ref="C371" r:id="rId1818" display="https://fbref.com/en/comps/12/2021-2022/schedule/2021-2022-La-Liga-Scores-and-Fixtures" xr:uid="{80B4734D-D7D4-4B97-B88D-43716B2B4FD6}"/>
    <hyperlink ref="D371" r:id="rId1819" display="https://fbref.com/en/comps/12/2021-2022/schedule/2021-2022-La-Liga-Scores-and-Fixtures" xr:uid="{7E15817B-0BB1-4AD5-B485-94EA663896FD}"/>
    <hyperlink ref="J371" r:id="rId1820" display="https://fbref.com/en/squads/a0435291/2021-2022/Granada-Stats" xr:uid="{67783A89-E627-460D-A3BF-3F7A6C3B23AE}"/>
    <hyperlink ref="M371" r:id="rId1821" display="https://fbref.com/en/players/5ab0ea87/Sergio-Busquets" xr:uid="{27F763B9-9018-4ADF-8422-9043A088874E}"/>
    <hyperlink ref="A372" r:id="rId1822" display="https://fbref.com/en/matches/dff6a9ad/El-Clasico-Barcelona-Real-Madrid-January-12-2022-Supercopa-de-Espana" xr:uid="{3D166F4B-CD16-4B81-8EAD-C1BA5DC8AED9}"/>
    <hyperlink ref="C372" r:id="rId1823" display="https://fbref.com/en/comps/646/2021-2022/schedule/2022-Supercopa-de-Espana-Scores-and-Fixtures" xr:uid="{A43C8893-9477-44FD-BD8F-675AE6A25C3D}"/>
    <hyperlink ref="D372" r:id="rId1824" display="https://fbref.com/en/comps/646/2021-2022/schedule/2022-Supercopa-de-Espana-Scores-and-Fixtures" xr:uid="{ADA8250C-5667-46C7-A4F9-1C8EE6105D87}"/>
    <hyperlink ref="J372" r:id="rId1825" display="https://fbref.com/en/squads/53a2f082/2021-2022/Real-Madrid-Stats" xr:uid="{7D59223E-3075-4363-875F-9950BB5CD636}"/>
    <hyperlink ref="M372" r:id="rId1826" display="https://fbref.com/en/players/5ab0ea87/Sergio-Busquets" xr:uid="{58319B5D-13FD-4598-A1DF-3FECED4BF45C}"/>
    <hyperlink ref="A373" r:id="rId1827" display="https://fbref.com/en/matches/8a32466a/Athletic-Club-Barcelona-January-20-2022-Copa-del-Rey" xr:uid="{321E3DC9-9DF7-4218-A2FC-207C93356218}"/>
    <hyperlink ref="C373" r:id="rId1828" display="https://fbref.com/en/comps/569/2021-2022/schedule/2021-2022-Copa-del-Rey-Scores-and-Fixtures" xr:uid="{B749246A-1D79-480D-B8CD-09ABD1EBAE64}"/>
    <hyperlink ref="D373" r:id="rId1829" display="https://fbref.com/en/comps/569/2021-2022/schedule/2021-2022-Copa-del-Rey-Scores-and-Fixtures" xr:uid="{15005D85-2B9A-4AA2-A11D-8F8A9D7E557A}"/>
    <hyperlink ref="J373" r:id="rId1830" display="https://fbref.com/en/squads/2b390eca/2021-2022/Athletic-Club-Stats" xr:uid="{402397CE-3CCD-43B4-8EF0-62BE91C597EC}"/>
    <hyperlink ref="M373" r:id="rId1831" display="https://fbref.com/en/players/5ab0ea87/Sergio-Busquets" xr:uid="{358C33BA-AB61-494E-82F4-241CBED1CF7D}"/>
    <hyperlink ref="A374" r:id="rId1832" display="https://fbref.com/en/matches/c80aedca/Alaves-Barcelona-January-23-2022-La-Liga" xr:uid="{2AF81ACB-FE05-49F1-A87D-EEF712949864}"/>
    <hyperlink ref="C374" r:id="rId1833" display="https://fbref.com/en/comps/12/2021-2022/schedule/2021-2022-La-Liga-Scores-and-Fixtures" xr:uid="{E2E4BB30-0B12-4286-8AC3-A13FA8C10934}"/>
    <hyperlink ref="D374" r:id="rId1834" display="https://fbref.com/en/comps/12/2021-2022/schedule/2021-2022-La-Liga-Scores-and-Fixtures" xr:uid="{913F72A9-4E82-4562-901A-5E0C7A490E77}"/>
    <hyperlink ref="J374" r:id="rId1835" display="https://fbref.com/en/squads/8d6fd021/2021-2022/Alaves-Stats" xr:uid="{D0E07068-1618-498C-B6B1-2AA3D5048E67}"/>
    <hyperlink ref="M374" r:id="rId1836" display="https://fbref.com/en/players/5ab0ea87/Sergio-Busquets" xr:uid="{3D1EB05E-13DA-493C-BF94-66BE3DBECB7B}"/>
    <hyperlink ref="A375" r:id="rId1837" display="https://fbref.com/en/matches/ce2db225/Barcelona-Atletico-Madrid-February-6-2022-La-Liga" xr:uid="{962266DC-1A58-44D9-99AA-C69572BCF55D}"/>
    <hyperlink ref="C375" r:id="rId1838" display="https://fbref.com/en/comps/12/2021-2022/schedule/2021-2022-La-Liga-Scores-and-Fixtures" xr:uid="{3A1B5A27-5AB6-4981-8AF7-8AF4A103247E}"/>
    <hyperlink ref="D375" r:id="rId1839" display="https://fbref.com/en/comps/12/2021-2022/schedule/2021-2022-La-Liga-Scores-and-Fixtures" xr:uid="{2C609D8F-1698-485A-BCCD-99444E30415B}"/>
    <hyperlink ref="J375" r:id="rId1840" display="https://fbref.com/en/squads/db3b9613/2021-2022/Atletico-Madrid-Stats" xr:uid="{AD14F2BF-00BE-40AE-BC38-16EFF021CC78}"/>
    <hyperlink ref="M375" r:id="rId1841" display="https://fbref.com/en/players/5ab0ea87/Sergio-Busquets" xr:uid="{F70170C7-EE2A-4F2B-82A2-73E46DBACB00}"/>
    <hyperlink ref="A376" r:id="rId1842" display="https://fbref.com/en/matches/682e2c2a/Espanyol-Barcelona-February-13-2022-La-Liga" xr:uid="{012C803E-8BCA-446D-A4ED-7CA5A7DCDBB0}"/>
    <hyperlink ref="C376" r:id="rId1843" display="https://fbref.com/en/comps/12/2021-2022/schedule/2021-2022-La-Liga-Scores-and-Fixtures" xr:uid="{7C2D0441-1369-4682-8820-D843843474B6}"/>
    <hyperlink ref="D376" r:id="rId1844" display="https://fbref.com/en/comps/12/2021-2022/schedule/2021-2022-La-Liga-Scores-and-Fixtures" xr:uid="{69C8671F-6469-40BC-9379-AF0E210B1ED3}"/>
    <hyperlink ref="J376" r:id="rId1845" display="https://fbref.com/en/squads/a8661628/2021-2022/Espanyol-Stats" xr:uid="{80EFA99F-1CE0-47FA-A0E5-123E7A17A774}"/>
    <hyperlink ref="M376" r:id="rId1846" display="https://fbref.com/en/players/5ab0ea87/Sergio-Busquets" xr:uid="{CB205C84-4B2C-4CD4-9033-C2916DBE08EF}"/>
    <hyperlink ref="A377" r:id="rId1847" display="https://fbref.com/en/matches/ac68fa2e/Barcelona-Napoli-February-17-2022-Europa-League" xr:uid="{4529C545-13C1-41AF-87AF-82BE1CD41FAA}"/>
    <hyperlink ref="C377" r:id="rId1848" display="https://fbref.com/en/comps/19/2021-2022/schedule/2021-2022-Europa-League-Scores-and-Fixtures" xr:uid="{195ED71D-1689-4882-8E48-DD97855B58E0}"/>
    <hyperlink ref="D377" r:id="rId1849" display="https://fbref.com/en/comps/19/2021-2022/schedule/2021-2022-Europa-League-Scores-and-Fixtures" xr:uid="{8071ADFF-E871-4582-A10B-B99AF03B22DC}"/>
    <hyperlink ref="J377" r:id="rId1850" display="https://fbref.com/en/squads/d48ad4ff/2021-2022/Napoli-Stats" xr:uid="{83E7946F-8057-49D0-9706-19ED9958FD2A}"/>
    <hyperlink ref="M377" r:id="rId1851" display="https://fbref.com/en/players/adfc9123/Gerard-Pique" xr:uid="{AB44077D-D289-4D61-B579-A25504D452D0}"/>
    <hyperlink ref="A378" r:id="rId1852" display="https://fbref.com/en/matches/368c0ef5/Valencia-Barcelona-February-20-2022-La-Liga" xr:uid="{FA2ECAD8-07B9-4FB5-A563-586B95AE61DF}"/>
    <hyperlink ref="C378" r:id="rId1853" display="https://fbref.com/en/comps/12/2021-2022/schedule/2021-2022-La-Liga-Scores-and-Fixtures" xr:uid="{C851D777-562B-47A4-A45C-2512D6D5766A}"/>
    <hyperlink ref="D378" r:id="rId1854" display="https://fbref.com/en/comps/12/2021-2022/schedule/2021-2022-La-Liga-Scores-and-Fixtures" xr:uid="{DD04C0B2-9D00-4F86-843B-F4FC902360C4}"/>
    <hyperlink ref="J378" r:id="rId1855" display="https://fbref.com/en/squads/dcc91a7b/2021-2022/Valencia-Stats" xr:uid="{CE1B10B8-8D2C-4D36-B7D2-87307AAC010F}"/>
    <hyperlink ref="M378" r:id="rId1856" display="https://fbref.com/en/players/5ab0ea87/Sergio-Busquets" xr:uid="{A85AF42C-F34D-486A-9C06-EDC43A6DE6F3}"/>
    <hyperlink ref="A379" r:id="rId1857" display="https://fbref.com/en/matches/352ce719/Napoli-Barcelona-February-24-2022-Europa-League" xr:uid="{0767BD87-B22C-4CD0-8531-942D04F513ED}"/>
    <hyperlink ref="C379" r:id="rId1858" display="https://fbref.com/en/comps/19/2021-2022/schedule/2021-2022-Europa-League-Scores-and-Fixtures" xr:uid="{FA7FE793-5CDE-441B-B882-34648038585A}"/>
    <hyperlink ref="D379" r:id="rId1859" display="https://fbref.com/en/comps/19/2021-2022/schedule/2021-2022-Europa-League-Scores-and-Fixtures" xr:uid="{F3B8F572-C64A-445F-91CC-A9965599B7E1}"/>
    <hyperlink ref="J379" r:id="rId1860" display="https://fbref.com/en/squads/d48ad4ff/2021-2022/Napoli-Stats" xr:uid="{8ECC4C9C-1775-41F9-ADB3-DA230F37DDDC}"/>
    <hyperlink ref="M379" r:id="rId1861" display="https://fbref.com/en/players/5ab0ea87/Sergio-Busquets" xr:uid="{43D35721-2D14-439B-9A1D-B819710A4E07}"/>
    <hyperlink ref="A380" r:id="rId1862" display="https://fbref.com/en/matches/7d192eac/Barcelona-Athletic-Club-February-27-2022-La-Liga" xr:uid="{19EAC278-378F-4C6F-B41A-C80133E9996D}"/>
    <hyperlink ref="C380" r:id="rId1863" display="https://fbref.com/en/comps/12/2021-2022/schedule/2021-2022-La-Liga-Scores-and-Fixtures" xr:uid="{2370B70A-1F9B-4CDD-9D80-5F3F1550F6F9}"/>
    <hyperlink ref="D380" r:id="rId1864" display="https://fbref.com/en/comps/12/2021-2022/schedule/2021-2022-La-Liga-Scores-and-Fixtures" xr:uid="{EF83AB75-A824-46BA-A597-0B2F8EA60B5A}"/>
    <hyperlink ref="J380" r:id="rId1865" display="https://fbref.com/en/squads/2b390eca/2021-2022/Athletic-Club-Stats" xr:uid="{E941CF3E-9E96-4C1B-B2C2-947AC5C7088E}"/>
    <hyperlink ref="M380" r:id="rId1866" display="https://fbref.com/en/players/5ab0ea87/Sergio-Busquets" xr:uid="{1AB47D00-B4B5-43CE-8560-8107D1BCB520}"/>
    <hyperlink ref="A381" r:id="rId1867" display="https://fbref.com/en/matches/3f2a5af5/Elche-Barcelona-March-6-2022-La-Liga" xr:uid="{6BC2EBBD-9338-4B32-8CE4-3F0E0573165F}"/>
    <hyperlink ref="C381" r:id="rId1868" display="https://fbref.com/en/comps/12/2021-2022/schedule/2021-2022-La-Liga-Scores-and-Fixtures" xr:uid="{E3E6383F-8531-4F2A-93B8-ACE8014DE85B}"/>
    <hyperlink ref="D381" r:id="rId1869" display="https://fbref.com/en/comps/12/2021-2022/schedule/2021-2022-La-Liga-Scores-and-Fixtures" xr:uid="{FFE97AC9-A73C-4E0B-9FDF-67F5AC068F2C}"/>
    <hyperlink ref="J381" r:id="rId1870" display="https://fbref.com/en/squads/6c8b07df/2021-2022/Elche-Stats" xr:uid="{7011D3EC-AF36-46EE-AC66-B8906ED22FE4}"/>
    <hyperlink ref="M381" r:id="rId1871" display="https://fbref.com/en/players/5ab0ea87/Sergio-Busquets" xr:uid="{80E0C7BB-336C-4D6B-A7A4-ABC6E21C689D}"/>
    <hyperlink ref="A382" r:id="rId1872" display="https://fbref.com/en/matches/00b3aa88/Barcelona-Galatasaray-March-10-2022-Europa-League" xr:uid="{97E30C52-4E4A-4A04-AA35-35A4B7C03B84}"/>
    <hyperlink ref="C382" r:id="rId1873" display="https://fbref.com/en/comps/19/2021-2022/schedule/2021-2022-Europa-League-Scores-and-Fixtures" xr:uid="{6C402E42-A71E-47FD-9CD2-3250E37A6AC7}"/>
    <hyperlink ref="D382" r:id="rId1874" display="https://fbref.com/en/comps/19/2021-2022/schedule/2021-2022-Europa-League-Scores-and-Fixtures" xr:uid="{461F616C-3428-4E70-870E-8B4658296705}"/>
    <hyperlink ref="J382" r:id="rId1875" display="https://fbref.com/en/squads/ecd11ca2/2021-2022/Galatasaray-Stats" xr:uid="{1FFEE744-254F-4AC4-86FF-55F5115EC9EB}"/>
    <hyperlink ref="M382" r:id="rId1876" display="https://fbref.com/en/players/4601e194/Jordi-Alba" xr:uid="{CB39ADC0-C0D1-4969-829F-B5EFAD03CD8A}"/>
    <hyperlink ref="A383" r:id="rId1877" display="https://fbref.com/en/matches/34cda9be/Barcelona-Osasuna-March-13-2022-La-Liga" xr:uid="{EB392B4A-D28E-4DE3-AFEF-4B53B4528303}"/>
    <hyperlink ref="C383" r:id="rId1878" display="https://fbref.com/en/comps/12/2021-2022/schedule/2021-2022-La-Liga-Scores-and-Fixtures" xr:uid="{91F8D691-CC1B-46D0-84DF-7287394A82E8}"/>
    <hyperlink ref="D383" r:id="rId1879" display="https://fbref.com/en/comps/12/2021-2022/schedule/2021-2022-La-Liga-Scores-and-Fixtures" xr:uid="{9ADA66C5-CF7F-4D9D-B7E5-7B0B46BD83FB}"/>
    <hyperlink ref="J383" r:id="rId1880" display="https://fbref.com/en/squads/03c57e2b/2021-2022/Osasuna-Stats" xr:uid="{39C60C4C-E456-46D0-836F-864EFB9C435E}"/>
    <hyperlink ref="M383" r:id="rId1881" display="https://fbref.com/en/players/5ab0ea87/Sergio-Busquets" xr:uid="{62315551-3BFB-43A2-97F1-0C6B6C954171}"/>
    <hyperlink ref="A384" r:id="rId1882" display="https://fbref.com/en/matches/d7f7268a/Galatasaray-Barcelona-March-17-2022-Europa-League" xr:uid="{294220E8-85DD-4CC6-96BB-10A086A9A657}"/>
    <hyperlink ref="C384" r:id="rId1883" display="https://fbref.com/en/comps/19/2021-2022/schedule/2021-2022-Europa-League-Scores-and-Fixtures" xr:uid="{1529B2FD-1BB8-4B7D-9ADC-CB270E64ABF0}"/>
    <hyperlink ref="D384" r:id="rId1884" display="https://fbref.com/en/comps/19/2021-2022/schedule/2021-2022-Europa-League-Scores-and-Fixtures" xr:uid="{06304AA6-02FA-4633-937B-F154C77458EC}"/>
    <hyperlink ref="J384" r:id="rId1885" display="https://fbref.com/en/squads/ecd11ca2/2021-2022/Galatasaray-Stats" xr:uid="{C63188E8-D2EF-4749-8B4C-379BCAE3FDD5}"/>
    <hyperlink ref="M384" r:id="rId1886" display="https://fbref.com/en/players/5ab0ea87/Sergio-Busquets" xr:uid="{5DD37042-6F78-4F7E-9DC3-46946D6823DD}"/>
    <hyperlink ref="A385" r:id="rId1887" display="https://fbref.com/en/matches/e6a099a7/El-Clasico-Real-Madrid-Barcelona-March-20-2022-La-Liga" xr:uid="{BC3446DA-A64E-4E94-9F70-2B4C4A1D2151}"/>
    <hyperlink ref="C385" r:id="rId1888" display="https://fbref.com/en/comps/12/2021-2022/schedule/2021-2022-La-Liga-Scores-and-Fixtures" xr:uid="{5352B005-2957-4FA8-866F-B0E0C69F708D}"/>
    <hyperlink ref="D385" r:id="rId1889" display="https://fbref.com/en/comps/12/2021-2022/schedule/2021-2022-La-Liga-Scores-and-Fixtures" xr:uid="{2CB09937-6542-41A3-92E6-B25E2E9E3081}"/>
    <hyperlink ref="J385" r:id="rId1890" display="https://fbref.com/en/squads/53a2f082/2021-2022/Real-Madrid-Stats" xr:uid="{8529AE24-57B7-4A29-A795-A7A6C6BC82C5}"/>
    <hyperlink ref="M385" r:id="rId1891" display="https://fbref.com/en/players/5ab0ea87/Sergio-Busquets" xr:uid="{6BC0AF5E-17E5-4A42-BD2C-9C0283F7DC9D}"/>
    <hyperlink ref="A386" r:id="rId1892" display="https://fbref.com/en/matches/7710201e/Barcelona-Sevilla-April-3-2022-La-Liga" xr:uid="{856D4916-07DB-4AF6-8D8C-D3E460B95C39}"/>
    <hyperlink ref="C386" r:id="rId1893" display="https://fbref.com/en/comps/12/2021-2022/schedule/2021-2022-La-Liga-Scores-and-Fixtures" xr:uid="{D8354D73-735F-4AE9-91E5-8ECC6A8D895B}"/>
    <hyperlink ref="D386" r:id="rId1894" display="https://fbref.com/en/comps/12/2021-2022/schedule/2021-2022-La-Liga-Scores-and-Fixtures" xr:uid="{46D5264E-B129-442F-B4A0-CB9D910B8DA6}"/>
    <hyperlink ref="J386" r:id="rId1895" display="https://fbref.com/en/squads/ad2be733/2021-2022/Sevilla-Stats" xr:uid="{B4D5ABEB-4D6B-4A50-BAD4-84186DCEBCEF}"/>
    <hyperlink ref="M386" r:id="rId1896" display="https://fbref.com/en/players/5ab0ea87/Sergio-Busquets" xr:uid="{2C56F8A7-BE09-45FD-9B6C-9D10D8C0DBB5}"/>
    <hyperlink ref="A387" r:id="rId1897" display="https://fbref.com/en/matches/16c0bd90/Eintracht-Frankfurt-Barcelona-April-7-2022-Europa-League" xr:uid="{4CF2CFE3-EB0D-4A7E-B549-2E8A07116697}"/>
    <hyperlink ref="C387" r:id="rId1898" display="https://fbref.com/en/comps/19/2021-2022/schedule/2021-2022-Europa-League-Scores-and-Fixtures" xr:uid="{8CBE0968-8F32-4D75-87C6-584452E148BB}"/>
    <hyperlink ref="D387" r:id="rId1899" display="https://fbref.com/en/comps/19/2021-2022/schedule/2021-2022-Europa-League-Scores-and-Fixtures" xr:uid="{CCB0B1CB-DE2C-4760-A10C-55E1153C3F33}"/>
    <hyperlink ref="J387" r:id="rId1900" display="https://fbref.com/en/squads/f0ac8ee6/2021-2022/Eintracht-Frankfurt-Stats" xr:uid="{829FDA0C-2D93-4458-9FE1-BD8D548DE54B}"/>
    <hyperlink ref="M387" r:id="rId1901" display="https://fbref.com/en/players/5ab0ea87/Sergio-Busquets" xr:uid="{4C22EA57-4968-4A0C-90DD-B23106793655}"/>
    <hyperlink ref="A388" r:id="rId1902" display="https://fbref.com/en/matches/daab4bf0/Levante-Barcelona-April-10-2022-La-Liga" xr:uid="{D39ED687-BF42-4FDF-BD11-7073F29B5E88}"/>
    <hyperlink ref="C388" r:id="rId1903" display="https://fbref.com/en/comps/12/2021-2022/schedule/2021-2022-La-Liga-Scores-and-Fixtures" xr:uid="{027E3F1B-6D77-4713-809D-C2E7344AC35B}"/>
    <hyperlink ref="D388" r:id="rId1904" display="https://fbref.com/en/comps/12/2021-2022/schedule/2021-2022-La-Liga-Scores-and-Fixtures" xr:uid="{1174116C-5D80-4DE2-81C1-E4AADD9BCD5C}"/>
    <hyperlink ref="J388" r:id="rId1905" display="https://fbref.com/en/squads/9800b6a1/2021-2022/Levante-Stats" xr:uid="{907E3C41-EB00-4076-86D5-400D7F00E471}"/>
    <hyperlink ref="M388" r:id="rId1906" display="https://fbref.com/en/players/5ab0ea87/Sergio-Busquets" xr:uid="{FDB19F42-59A3-4D4B-979C-EDD6A059F1A5}"/>
    <hyperlink ref="A389" r:id="rId1907" display="https://fbref.com/en/matches/e1750f9b/Barcelona-Eintracht-Frankfurt-April-14-2022-Europa-League" xr:uid="{1CB23C7D-4BD3-4D1B-B464-3BCD1B63DA2B}"/>
    <hyperlink ref="C389" r:id="rId1908" display="https://fbref.com/en/comps/19/2021-2022/schedule/2021-2022-Europa-League-Scores-and-Fixtures" xr:uid="{EB045A0E-E189-497B-B034-67F9FAC7912B}"/>
    <hyperlink ref="D389" r:id="rId1909" display="https://fbref.com/en/comps/19/2021-2022/schedule/2021-2022-Europa-League-Scores-and-Fixtures" xr:uid="{4182A2AD-7D47-41B9-AD41-ACD37B8A222B}"/>
    <hyperlink ref="J389" r:id="rId1910" display="https://fbref.com/en/squads/f0ac8ee6/2021-2022/Eintracht-Frankfurt-Stats" xr:uid="{5B1085D0-4FFC-4132-84E4-23FDA0A91946}"/>
    <hyperlink ref="M389" r:id="rId1911" display="https://fbref.com/en/players/5ab0ea87/Sergio-Busquets" xr:uid="{A0100FAF-5862-44EB-B8B0-CDC73CD60299}"/>
    <hyperlink ref="A390" r:id="rId1912" display="https://fbref.com/en/matches/e206a428/Barcelona-Cadiz-April-18-2022-La-Liga" xr:uid="{73AF8876-34D1-4080-800A-BB2F48147613}"/>
    <hyperlink ref="C390" r:id="rId1913" display="https://fbref.com/en/comps/12/2021-2022/schedule/2021-2022-La-Liga-Scores-and-Fixtures" xr:uid="{AAF7DDFE-1BC9-4CB2-B38D-ED72EE04F176}"/>
    <hyperlink ref="D390" r:id="rId1914" display="https://fbref.com/en/comps/12/2021-2022/schedule/2021-2022-La-Liga-Scores-and-Fixtures" xr:uid="{E1F7FD54-1237-42D4-948E-CAEC2C640371}"/>
    <hyperlink ref="J390" r:id="rId1915" display="https://fbref.com/en/squads/ee7c297c/2021-2022/Cadiz-Stats" xr:uid="{261A13EF-C6B1-49FF-85B9-5D403D884349}"/>
    <hyperlink ref="M390" r:id="rId1916" display="https://fbref.com/en/players/5ab0ea87/Sergio-Busquets" xr:uid="{E8A0F870-93AF-49C5-8BCE-B6B6E8FAA5D1}"/>
    <hyperlink ref="A391" r:id="rId1917" display="https://fbref.com/en/matches/7e8b3ffd/Real-Sociedad-Barcelona-April-21-2022-La-Liga" xr:uid="{615CCA11-CF2C-4541-A50F-C96DFC9197A2}"/>
    <hyperlink ref="C391" r:id="rId1918" display="https://fbref.com/en/comps/12/2021-2022/schedule/2021-2022-La-Liga-Scores-and-Fixtures" xr:uid="{E09D8702-5E8B-4DA7-B46D-245F52ED0AFF}"/>
    <hyperlink ref="D391" r:id="rId1919" display="https://fbref.com/en/comps/12/2021-2022/schedule/2021-2022-La-Liga-Scores-and-Fixtures" xr:uid="{195349B6-231F-4E35-B30A-AC310A8B979A}"/>
    <hyperlink ref="J391" r:id="rId1920" display="https://fbref.com/en/squads/e31d1cd9/2021-2022/Real-Sociedad-Stats" xr:uid="{2A3ACD3C-6A59-4A3A-817B-0630E563DC10}"/>
    <hyperlink ref="M391" r:id="rId1921" display="https://fbref.com/en/players/5ab0ea87/Sergio-Busquets" xr:uid="{593570A0-3839-4DC8-B2DE-7DCD042EC473}"/>
    <hyperlink ref="A392" r:id="rId1922" display="https://fbref.com/en/matches/82dd9d2e/Barcelona-Rayo-Vallecano-April-24-2022-La-Liga" xr:uid="{46073AD6-A569-47C9-AF94-69C832C13401}"/>
    <hyperlink ref="C392" r:id="rId1923" display="https://fbref.com/en/comps/12/2021-2022/schedule/2021-2022-La-Liga-Scores-and-Fixtures" xr:uid="{9D380419-6C08-48C3-AB37-70E0CD110F80}"/>
    <hyperlink ref="D392" r:id="rId1924" display="https://fbref.com/en/comps/12/2021-2022/schedule/2021-2022-La-Liga-Scores-and-Fixtures" xr:uid="{ED21D164-0765-4452-A2AA-4D37F1634AC7}"/>
    <hyperlink ref="J392" r:id="rId1925" display="https://fbref.com/en/squads/98e8af82/2021-2022/Rayo-Vallecano-Stats" xr:uid="{694927A5-2E4C-4C59-BA59-107705545182}"/>
    <hyperlink ref="M392" r:id="rId1926" display="https://fbref.com/en/players/5ab0ea87/Sergio-Busquets" xr:uid="{8BA6235A-2B84-48F6-856E-59073BE86B4F}"/>
    <hyperlink ref="A393" r:id="rId1927" display="https://fbref.com/en/matches/c2369d86/Barcelona-Mallorca-May-1-2022-La-Liga" xr:uid="{8CF50FAF-3EA3-4E87-A041-FEED283449F3}"/>
    <hyperlink ref="C393" r:id="rId1928" display="https://fbref.com/en/comps/12/2021-2022/schedule/2021-2022-La-Liga-Scores-and-Fixtures" xr:uid="{292F00FD-8384-48EA-BB53-54DD851CA49D}"/>
    <hyperlink ref="D393" r:id="rId1929" display="https://fbref.com/en/comps/12/2021-2022/schedule/2021-2022-La-Liga-Scores-and-Fixtures" xr:uid="{2179384E-702D-4A1E-A000-14E9E5E54EA5}"/>
    <hyperlink ref="J393" r:id="rId1930" display="https://fbref.com/en/squads/2aa12281/2021-2022/Mallorca-Stats" xr:uid="{D9293D20-6951-4E4F-8B41-274E182EF04C}"/>
    <hyperlink ref="M393" r:id="rId1931" display="https://fbref.com/en/players/5ab0ea87/Sergio-Busquets" xr:uid="{A99CE8B1-40DF-4F54-8573-BAB908C0B16D}"/>
    <hyperlink ref="A394" r:id="rId1932" display="https://fbref.com/en/matches/aa0da874/Real-Betis-Barcelona-May-7-2022-La-Liga" xr:uid="{70131563-2474-4B62-9C48-3C36F26D96C1}"/>
    <hyperlink ref="C394" r:id="rId1933" display="https://fbref.com/en/comps/12/2021-2022/schedule/2021-2022-La-Liga-Scores-and-Fixtures" xr:uid="{20BE7133-A41F-4AB7-98B8-1375960F1E11}"/>
    <hyperlink ref="D394" r:id="rId1934" display="https://fbref.com/en/comps/12/2021-2022/schedule/2021-2022-La-Liga-Scores-and-Fixtures" xr:uid="{A9C77536-21A1-4220-962B-95B821686F52}"/>
    <hyperlink ref="J394" r:id="rId1935" display="https://fbref.com/en/squads/fc536746/2021-2022/Real-Betis-Stats" xr:uid="{3244BA06-7271-46B2-9FFF-9D11032C027A}"/>
    <hyperlink ref="M394" r:id="rId1936" display="https://fbref.com/en/players/5ab0ea87/Sergio-Busquets" xr:uid="{FE38B7DB-C452-4B5F-B37C-4FDB08532DDB}"/>
    <hyperlink ref="A395" r:id="rId1937" display="https://fbref.com/en/matches/b811b679/Barcelona-Celta-Vigo-May-10-2022-La-Liga" xr:uid="{F76C2C36-91BC-476C-9829-54A30E0676E8}"/>
    <hyperlink ref="C395" r:id="rId1938" display="https://fbref.com/en/comps/12/2021-2022/schedule/2021-2022-La-Liga-Scores-and-Fixtures" xr:uid="{58CDCC17-CC26-42C5-98F4-009D3AD9FB35}"/>
    <hyperlink ref="D395" r:id="rId1939" display="https://fbref.com/en/comps/12/2021-2022/schedule/2021-2022-La-Liga-Scores-and-Fixtures" xr:uid="{86E24E17-C323-49E8-8A84-882B394B3091}"/>
    <hyperlink ref="J395" r:id="rId1940" display="https://fbref.com/en/squads/f25da7fb/2021-2022/Celta-Vigo-Stats" xr:uid="{407C2A0E-5F50-44F4-A0FE-7E2CD4AA6DBF}"/>
    <hyperlink ref="M395" r:id="rId1941" display="https://fbref.com/en/players/4601e194/Jordi-Alba" xr:uid="{8C9E47D4-072F-443C-9FFD-9748CAD9EDD3}"/>
    <hyperlink ref="A396" r:id="rId1942" display="https://fbref.com/en/matches/8108aa10/Getafe-Barcelona-May-15-2022-La-Liga" xr:uid="{D96062F1-A0D3-4A22-9E44-932522C76548}"/>
    <hyperlink ref="C396" r:id="rId1943" display="https://fbref.com/en/comps/12/2021-2022/schedule/2021-2022-La-Liga-Scores-and-Fixtures" xr:uid="{BB4E87DA-6A41-4EEC-802A-77F4192BF509}"/>
    <hyperlink ref="D396" r:id="rId1944" display="https://fbref.com/en/comps/12/2021-2022/schedule/2021-2022-La-Liga-Scores-and-Fixtures" xr:uid="{004AB05F-2071-4FD0-8CDA-5BD605A5A45A}"/>
    <hyperlink ref="J396" r:id="rId1945" display="https://fbref.com/en/squads/7848bd64/2021-2022/Getafe-Stats" xr:uid="{CB1BD6D3-C61B-4A91-B71E-016E8571D030}"/>
    <hyperlink ref="M396" r:id="rId1946" display="https://fbref.com/en/players/5ab0ea87/Sergio-Busquets" xr:uid="{32C4435B-CF80-48AF-A051-6658A2CA1C42}"/>
    <hyperlink ref="A397" r:id="rId1947" display="https://fbref.com/en/matches/3afd4f9f/Barcelona-Villarreal-May-22-2022-La-Liga" xr:uid="{5182010B-E124-4E58-B182-DE1A44E00389}"/>
    <hyperlink ref="C397" r:id="rId1948" display="https://fbref.com/en/comps/12/2021-2022/schedule/2021-2022-La-Liga-Scores-and-Fixtures" xr:uid="{C0B69868-5561-4D8A-957B-F0083A837C63}"/>
    <hyperlink ref="D397" r:id="rId1949" display="https://fbref.com/en/comps/12/2021-2022/schedule/2021-2022-La-Liga-Scores-and-Fixtures" xr:uid="{5FD64C68-F680-4FBF-83AE-B07D84BD7254}"/>
    <hyperlink ref="J397" r:id="rId1950" display="https://fbref.com/en/squads/2a8183b3/2021-2022/Villarreal-Stats" xr:uid="{1ADB07D1-37CA-4FA7-BC3E-8FCFD7A5188A}"/>
    <hyperlink ref="M397" r:id="rId1951" display="https://fbref.com/en/players/5ab0ea87/Sergio-Busquets" xr:uid="{C4623D7F-77AF-4AF6-A782-98C17790FFFF}"/>
    <hyperlink ref="A398" r:id="rId1952" display="https://fbref.com/en/matches/cbe0a303/Barcelona-Rayo-Vallecano-August-13-2022-La-Liga" xr:uid="{1417479A-F445-4BE4-81D1-CA5F17601585}"/>
    <hyperlink ref="C398" r:id="rId1953" display="https://fbref.com/en/comps/12/2022-2023/schedule/2022-2023-La-Liga-Scores-and-Fixtures" xr:uid="{AD3CF180-10F0-43DD-95FB-156586BA9A20}"/>
    <hyperlink ref="D398" r:id="rId1954" display="https://fbref.com/en/comps/12/2022-2023/schedule/2022-2023-La-Liga-Scores-and-Fixtures" xr:uid="{44C0EE1B-E925-4DA8-AB26-56694BAB60B5}"/>
    <hyperlink ref="J398" r:id="rId1955" display="https://fbref.com/en/squads/98e8af82/2022-2023/Rayo-Vallecano-Stats" xr:uid="{568EF238-22EE-4F28-991F-3D36BBC0FDA6}"/>
    <hyperlink ref="M398" r:id="rId1956" display="https://fbref.com/en/players/5ab0ea87/Sergio-Busquets" xr:uid="{84F503B1-6619-45BF-8629-C2990D620DE1}"/>
    <hyperlink ref="A399" r:id="rId1957" display="https://fbref.com/en/matches/9a5e0f15/Real-Sociedad-Barcelona-August-21-2022-La-Liga" xr:uid="{6B648413-E351-4D0B-BE4F-C9A996647A61}"/>
    <hyperlink ref="C399" r:id="rId1958" display="https://fbref.com/en/comps/12/2022-2023/schedule/2022-2023-La-Liga-Scores-and-Fixtures" xr:uid="{34C01158-3C25-426F-A993-A2A14186DDBD}"/>
    <hyperlink ref="D399" r:id="rId1959" display="https://fbref.com/en/comps/12/2022-2023/schedule/2022-2023-La-Liga-Scores-and-Fixtures" xr:uid="{76D08723-8EFB-4612-8882-E431D58E6821}"/>
    <hyperlink ref="J399" r:id="rId1960" display="https://fbref.com/en/squads/e31d1cd9/2022-2023/Real-Sociedad-Stats" xr:uid="{6751B068-04D5-4F1E-AFF2-ADEAA5348E4B}"/>
    <hyperlink ref="M399" r:id="rId1961" display="https://fbref.com/en/players/6f51e382/Marc-Andre-ter-Stegen" xr:uid="{17DB7E4A-6348-4402-82BA-6EDF6B1184BF}"/>
    <hyperlink ref="A400" r:id="rId1962" display="https://fbref.com/en/matches/4ed9f64b/Barcelona-Valladolid-August-28-2022-La-Liga" xr:uid="{88FDA1B5-17EB-4069-B9D2-1256D1A35AD4}"/>
    <hyperlink ref="C400" r:id="rId1963" display="https://fbref.com/en/comps/12/2022-2023/schedule/2022-2023-La-Liga-Scores-and-Fixtures" xr:uid="{4FF0FC68-C8F9-4E2B-B558-85A4A99A776C}"/>
    <hyperlink ref="D400" r:id="rId1964" display="https://fbref.com/en/comps/12/2022-2023/schedule/2022-2023-La-Liga-Scores-and-Fixtures" xr:uid="{B88D0E43-B261-4108-B2E8-9F6D95F85B63}"/>
    <hyperlink ref="J400" r:id="rId1965" display="https://fbref.com/en/squads/17859612/2022-2023/Valladolid-Stats" xr:uid="{CAAF1F9E-F6EE-4250-91C5-AD855F0209B6}"/>
    <hyperlink ref="M400" r:id="rId1966" display="https://fbref.com/en/players/5ab0ea87/Sergio-Busquets" xr:uid="{98F9E2DA-D8AC-441E-9BFF-EC8C3C99178F}"/>
    <hyperlink ref="A401" r:id="rId1967" display="https://fbref.com/en/matches/7952eab7/Sevilla-Barcelona-September-3-2022-La-Liga" xr:uid="{ED92365F-820C-4B81-AEA9-1FE62B40127A}"/>
    <hyperlink ref="C401" r:id="rId1968" display="https://fbref.com/en/comps/12/2022-2023/schedule/2022-2023-La-Liga-Scores-and-Fixtures" xr:uid="{9CA84AC7-09F3-4DEC-8BEE-987BC3839B48}"/>
    <hyperlink ref="D401" r:id="rId1969" display="https://fbref.com/en/comps/12/2022-2023/schedule/2022-2023-La-Liga-Scores-and-Fixtures" xr:uid="{122B7480-F63D-46DA-84F9-B5931498684A}"/>
    <hyperlink ref="J401" r:id="rId1970" display="https://fbref.com/en/squads/ad2be733/2022-2023/Sevilla-Stats" xr:uid="{73DEC4AB-B11F-4011-BE0F-D2CFB86A98EE}"/>
    <hyperlink ref="M401" r:id="rId1971" display="https://fbref.com/en/players/5ab0ea87/Sergio-Busquets" xr:uid="{99243C7F-C4EC-49F0-B703-949C1CDFBCEC}"/>
    <hyperlink ref="A402" r:id="rId1972" display="https://fbref.com/en/matches/d0611a51/Barcelona-Viktoria-Plzen-September-7-2022-Champions-League" xr:uid="{CFCB74F3-26D0-4526-BAE8-DBCF9F7A5EDC}"/>
    <hyperlink ref="C402" r:id="rId1973" display="https://fbref.com/en/comps/8/2022-2023/schedule/2022-2023-Champions-League-Scores-and-Fixtures" xr:uid="{EC379CDB-79A2-418C-B7DD-7167E875E307}"/>
    <hyperlink ref="D402" r:id="rId1974" display="https://fbref.com/en/comps/8/2022-2023/schedule/2022-2023-Champions-League-Scores-and-Fixtures" xr:uid="{B8BF3AB4-9580-47B4-A716-3084CD6DFD3B}"/>
    <hyperlink ref="J402" r:id="rId1975" display="https://fbref.com/en/squads/02cd81bf/2022-2023/Viktoria-Plzen-Stats" xr:uid="{6747E8DF-0B38-49A4-89C5-31932A9CA142}"/>
    <hyperlink ref="M402" r:id="rId1976" display="https://fbref.com/en/players/335fa267/Sergi-Roberto" xr:uid="{0DE69E4A-D5D5-4531-903F-10A1B065328A}"/>
    <hyperlink ref="A403" r:id="rId1977" display="https://fbref.com/en/matches/50a0b6b9/Cadiz-Barcelona-September-10-2022-La-Liga" xr:uid="{A006EE58-F3B8-4504-9049-E8BD5BCBCA68}"/>
    <hyperlink ref="C403" r:id="rId1978" display="https://fbref.com/en/comps/12/2022-2023/schedule/2022-2023-La-Liga-Scores-and-Fixtures" xr:uid="{5EAC9EBE-EFE3-405F-887A-435B3875A301}"/>
    <hyperlink ref="D403" r:id="rId1979" display="https://fbref.com/en/comps/12/2022-2023/schedule/2022-2023-La-Liga-Scores-and-Fixtures" xr:uid="{1718BFA9-9CF8-4A64-A33F-DCCE55026DE7}"/>
    <hyperlink ref="J403" r:id="rId1980" display="https://fbref.com/en/squads/ee7c297c/2022-2023/Cadiz-Stats" xr:uid="{3F1D8AFA-7FA2-4DCC-8F39-8B954DD3E7F6}"/>
    <hyperlink ref="M403" r:id="rId1981" display="https://fbref.com/en/players/5ab0ea87/Sergio-Busquets" xr:uid="{B0D07293-5F7E-4575-991E-1BA962642C88}"/>
    <hyperlink ref="A404" r:id="rId1982" display="https://fbref.com/en/matches/fa6819d6/Bayern-Munich-Barcelona-September-13-2022-Champions-League" xr:uid="{80E37907-4872-4EAB-9EEF-3665C19272EE}"/>
    <hyperlink ref="C404" r:id="rId1983" display="https://fbref.com/en/comps/8/2022-2023/schedule/2022-2023-Champions-League-Scores-and-Fixtures" xr:uid="{5605464A-E63B-4B0A-8300-F9D22219CA6A}"/>
    <hyperlink ref="D404" r:id="rId1984" display="https://fbref.com/en/comps/8/2022-2023/schedule/2022-2023-Champions-League-Scores-and-Fixtures" xr:uid="{D07A5F23-DC59-4655-9027-CF270DE5F36B}"/>
    <hyperlink ref="J404" r:id="rId1985" display="https://fbref.com/en/squads/054efa67/2022-2023/Bayern-Munich-Stats" xr:uid="{C095AD6A-053A-4B43-B2C0-2E5D425E2D75}"/>
    <hyperlink ref="M404" r:id="rId1986" display="https://fbref.com/en/players/5ab0ea87/Sergio-Busquets" xr:uid="{F2ECA05B-664B-4E22-A5B5-9F34DCF0AE56}"/>
    <hyperlink ref="A405" r:id="rId1987" display="https://fbref.com/en/matches/edcc3e7a/Barcelona-Elche-September-17-2022-La-Liga" xr:uid="{EFDE78BF-EA95-4FE1-AF8B-9757439BC95E}"/>
    <hyperlink ref="C405" r:id="rId1988" display="https://fbref.com/en/comps/12/2022-2023/schedule/2022-2023-La-Liga-Scores-and-Fixtures" xr:uid="{B0A6A40A-5B0F-452D-829A-2C63000BB061}"/>
    <hyperlink ref="D405" r:id="rId1989" display="https://fbref.com/en/comps/12/2022-2023/schedule/2022-2023-La-Liga-Scores-and-Fixtures" xr:uid="{D38382DF-9AAC-4A16-9223-5F350DE4BA80}"/>
    <hyperlink ref="J405" r:id="rId1990" display="https://fbref.com/en/squads/6c8b07df/2022-2023/Elche-Stats" xr:uid="{A9EE7F80-AB96-4E25-8B82-49DD1554F260}"/>
    <hyperlink ref="M405" r:id="rId1991" display="https://fbref.com/en/players/6f51e382/Marc-Andre-ter-Stegen" xr:uid="{EE057E96-8F41-4148-B0A8-B9D2F757D4FD}"/>
    <hyperlink ref="A406" r:id="rId1992" display="https://fbref.com/en/matches/5e73ad1a/Mallorca-Barcelona-October-1-2022-La-Liga" xr:uid="{8D8B8033-F717-44C4-A567-29E67025B8AD}"/>
    <hyperlink ref="C406" r:id="rId1993" display="https://fbref.com/en/comps/12/2022-2023/schedule/2022-2023-La-Liga-Scores-and-Fixtures" xr:uid="{8E11EC8A-49FC-4BB5-9D45-53F973B33C61}"/>
    <hyperlink ref="D406" r:id="rId1994" display="https://fbref.com/en/comps/12/2022-2023/schedule/2022-2023-La-Liga-Scores-and-Fixtures" xr:uid="{E765E81E-5992-4F16-B0AB-0205FBABAA4C}"/>
    <hyperlink ref="J406" r:id="rId1995" display="https://fbref.com/en/squads/2aa12281/2022-2023/Mallorca-Stats" xr:uid="{B29826B3-B8F3-421E-9E53-7D56D77B0FDC}"/>
    <hyperlink ref="M406" r:id="rId1996" display="https://fbref.com/en/players/5ab0ea87/Sergio-Busquets" xr:uid="{1BA42B62-44FE-42A4-9A39-65DE75C5B792}"/>
    <hyperlink ref="A407" r:id="rId1997" display="https://fbref.com/en/matches/3b3866ca/Internazionale-Barcelona-October-4-2022-Champions-League" xr:uid="{FC018E94-C331-4C2E-AD2D-94A78EAEBEDC}"/>
    <hyperlink ref="C407" r:id="rId1998" display="https://fbref.com/en/comps/8/2022-2023/schedule/2022-2023-Champions-League-Scores-and-Fixtures" xr:uid="{EE04C547-3A92-49D2-90A1-F3DF10D7AEDC}"/>
    <hyperlink ref="D407" r:id="rId1999" display="https://fbref.com/en/comps/8/2022-2023/schedule/2022-2023-Champions-League-Scores-and-Fixtures" xr:uid="{67E8157E-E678-4856-8FE4-61F06B30D655}"/>
    <hyperlink ref="J407" r:id="rId2000" display="https://fbref.com/en/squads/d609edc0/2022-2023/Internazionale-Stats" xr:uid="{26DF74F7-E6C1-4F67-ADA5-EE43FEDCFD94}"/>
    <hyperlink ref="M407" r:id="rId2001" display="https://fbref.com/en/players/5ab0ea87/Sergio-Busquets" xr:uid="{E661F4DC-B486-4096-A646-BDA339946734}"/>
    <hyperlink ref="A408" r:id="rId2002" display="https://fbref.com/en/matches/a32c09d3/Barcelona-Celta-Vigo-October-9-2022-La-Liga" xr:uid="{E8DC46C8-50BF-4CF0-B60D-6D7B606D84E2}"/>
    <hyperlink ref="C408" r:id="rId2003" display="https://fbref.com/en/comps/12/2022-2023/schedule/2022-2023-La-Liga-Scores-and-Fixtures" xr:uid="{3CB15504-A33F-4696-B1FC-F9BECCAED913}"/>
    <hyperlink ref="D408" r:id="rId2004" display="https://fbref.com/en/comps/12/2022-2023/schedule/2022-2023-La-Liga-Scores-and-Fixtures" xr:uid="{4B294A84-A55B-43EB-B884-C598409BC2CA}"/>
    <hyperlink ref="J408" r:id="rId2005" display="https://fbref.com/en/squads/f25da7fb/2022-2023/Celta-Vigo-Stats" xr:uid="{DA3FE87C-7843-4C5E-9D6B-9F3417DEA8C5}"/>
    <hyperlink ref="M408" r:id="rId2006" display="https://fbref.com/en/players/5ab0ea87/Sergio-Busquets" xr:uid="{CF665FE6-6C9B-47B1-A2A0-46526EDC6621}"/>
    <hyperlink ref="A409" r:id="rId2007" display="https://fbref.com/en/matches/fac347dd/Barcelona-Internazionale-October-12-2022-Champions-League" xr:uid="{DF9113CA-70DA-411C-AAF2-9B58FC24666A}"/>
    <hyperlink ref="C409" r:id="rId2008" display="https://fbref.com/en/comps/8/2022-2023/schedule/2022-2023-Champions-League-Scores-and-Fixtures" xr:uid="{4B7CF2A9-9261-44B3-A0E0-8CE5FB33642F}"/>
    <hyperlink ref="D409" r:id="rId2009" display="https://fbref.com/en/comps/8/2022-2023/schedule/2022-2023-Champions-League-Scores-and-Fixtures" xr:uid="{8E39CF32-AADB-4C6D-8704-4F2F719E5AD8}"/>
    <hyperlink ref="J409" r:id="rId2010" display="https://fbref.com/en/squads/d609edc0/2022-2023/Internazionale-Stats" xr:uid="{BFF90EF2-9735-42F2-96A4-15604A8CEE90}"/>
    <hyperlink ref="M409" r:id="rId2011" display="https://fbref.com/en/players/5ab0ea87/Sergio-Busquets" xr:uid="{BEC31B1D-0B13-47EA-BAB3-07F00AF24B3E}"/>
    <hyperlink ref="A410" r:id="rId2012" display="https://fbref.com/en/matches/c1875f22/El-Clasico-Real-Madrid-Barcelona-October-16-2022-La-Liga" xr:uid="{E7B7DAAC-7CF3-4EF8-BB1E-8A5AA0B58AA4}"/>
    <hyperlink ref="C410" r:id="rId2013" display="https://fbref.com/en/comps/12/2022-2023/schedule/2022-2023-La-Liga-Scores-and-Fixtures" xr:uid="{6B03C466-5CB7-4F55-831F-A3EB9A87E1BF}"/>
    <hyperlink ref="D410" r:id="rId2014" display="https://fbref.com/en/comps/12/2022-2023/schedule/2022-2023-La-Liga-Scores-and-Fixtures" xr:uid="{71D2DA3E-4CE3-41A0-AAEB-7AB61C843367}"/>
    <hyperlink ref="J410" r:id="rId2015" display="https://fbref.com/en/squads/53a2f082/2022-2023/Real-Madrid-Stats" xr:uid="{610A7018-7C4E-4C31-817E-68C93D0AB967}"/>
    <hyperlink ref="M410" r:id="rId2016" display="https://fbref.com/en/players/5ab0ea87/Sergio-Busquets" xr:uid="{68FCFBDC-A48D-4CFC-9E04-D356F8CC538E}"/>
    <hyperlink ref="A411" r:id="rId2017" display="https://fbref.com/en/matches/1fc0e34e/Barcelona-Villarreal-October-20-2022-La-Liga" xr:uid="{20C3BD20-509A-407A-BEA8-B6FDEEB0D107}"/>
    <hyperlink ref="C411" r:id="rId2018" display="https://fbref.com/en/comps/12/2022-2023/schedule/2022-2023-La-Liga-Scores-and-Fixtures" xr:uid="{3AA23ADA-1AA6-4EBF-B4BE-DEBFD3FA5077}"/>
    <hyperlink ref="D411" r:id="rId2019" display="https://fbref.com/en/comps/12/2022-2023/schedule/2022-2023-La-Liga-Scores-and-Fixtures" xr:uid="{3DD8B40C-81F8-4A3D-8433-D8919660470C}"/>
    <hyperlink ref="J411" r:id="rId2020" display="https://fbref.com/en/squads/2a8183b3/2022-2023/Villarreal-Stats" xr:uid="{AF4A3BA1-9A43-4B6E-8D03-B8F892D59FB7}"/>
    <hyperlink ref="M411" r:id="rId2021" display="https://fbref.com/en/players/335fa267/Sergi-Roberto" xr:uid="{EDE4A344-A553-473A-A3F7-BAAAD8C61FF1}"/>
    <hyperlink ref="A412" r:id="rId2022" display="https://fbref.com/en/matches/2fb55ba0/Barcelona-Athletic-Club-October-23-2022-La-Liga" xr:uid="{F1F505DA-FBA0-47F0-A8F9-A8A606BD16C2}"/>
    <hyperlink ref="C412" r:id="rId2023" display="https://fbref.com/en/comps/12/2022-2023/schedule/2022-2023-La-Liga-Scores-and-Fixtures" xr:uid="{CDE8B138-9C99-461A-9252-2FE27E4B5E06}"/>
    <hyperlink ref="D412" r:id="rId2024" display="https://fbref.com/en/comps/12/2022-2023/schedule/2022-2023-La-Liga-Scores-and-Fixtures" xr:uid="{0B733356-D464-48F2-9D83-69876529F353}"/>
    <hyperlink ref="J412" r:id="rId2025" display="https://fbref.com/en/squads/2b390eca/2022-2023/Athletic-Club-Stats" xr:uid="{15677239-0DDF-4FBB-96BE-86B5DAB67B13}"/>
    <hyperlink ref="M412" r:id="rId2026" display="https://fbref.com/en/players/5ab0ea87/Sergio-Busquets" xr:uid="{6149FB4D-8233-454C-90EA-14A99E5F6607}"/>
    <hyperlink ref="A413" r:id="rId2027" display="https://fbref.com/en/matches/ced16d03/Barcelona-Bayern-Munich-October-26-2022-Champions-League" xr:uid="{4EA1E77F-7271-41EE-A64D-46B1764B2D68}"/>
    <hyperlink ref="C413" r:id="rId2028" display="https://fbref.com/en/comps/8/2022-2023/schedule/2022-2023-Champions-League-Scores-and-Fixtures" xr:uid="{D8C023FB-C9BD-4DB1-AA63-378E9101C2E7}"/>
    <hyperlink ref="D413" r:id="rId2029" display="https://fbref.com/en/comps/8/2022-2023/schedule/2022-2023-Champions-League-Scores-and-Fixtures" xr:uid="{711FF166-9E0D-4E8F-B606-FAA41C9D0277}"/>
    <hyperlink ref="J413" r:id="rId2030" display="https://fbref.com/en/squads/054efa67/2022-2023/Bayern-Munich-Stats" xr:uid="{022A9209-4B89-4087-889D-66252BE5E1C2}"/>
    <hyperlink ref="M413" r:id="rId2031" display="https://fbref.com/en/players/5ab0ea87/Sergio-Busquets" xr:uid="{FAD26BD9-5F9D-41C1-8453-940AAD881C73}"/>
    <hyperlink ref="A414" r:id="rId2032" display="https://fbref.com/en/matches/9abb9c34/Valencia-Barcelona-October-29-2022-La-Liga" xr:uid="{92C428DB-2534-4473-8475-84FEBA520CD5}"/>
    <hyperlink ref="C414" r:id="rId2033" display="https://fbref.com/en/comps/12/2022-2023/schedule/2022-2023-La-Liga-Scores-and-Fixtures" xr:uid="{F91B8894-A563-4CF7-9B9D-14EB5F4D7B09}"/>
    <hyperlink ref="D414" r:id="rId2034" display="https://fbref.com/en/comps/12/2022-2023/schedule/2022-2023-La-Liga-Scores-and-Fixtures" xr:uid="{11204F21-226A-4193-8487-326A9C7109F3}"/>
    <hyperlink ref="J414" r:id="rId2035" display="https://fbref.com/en/squads/dcc91a7b/2022-2023/Valencia-Stats" xr:uid="{7D2353C5-EC46-4300-B143-9AC0BD016119}"/>
    <hyperlink ref="M414" r:id="rId2036" display="https://fbref.com/en/players/5ab0ea87/Sergio-Busquets" xr:uid="{E6FF7F29-ECA4-4A23-8FE1-C274CE4AFC90}"/>
    <hyperlink ref="A415" r:id="rId2037" display="https://fbref.com/en/matches/7011379b/Viktoria-Plzen-Barcelona-November-1-2022-Champions-League" xr:uid="{4BEF47AA-28F1-429F-8B2A-D23B9CCFE22A}"/>
    <hyperlink ref="C415" r:id="rId2038" display="https://fbref.com/en/comps/8/2022-2023/schedule/2022-2023-Champions-League-Scores-and-Fixtures" xr:uid="{8B4C24B5-6DD2-4390-B1C2-B4E2C6FE0560}"/>
    <hyperlink ref="D415" r:id="rId2039" display="https://fbref.com/en/comps/8/2022-2023/schedule/2022-2023-Champions-League-Scores-and-Fixtures" xr:uid="{30126C56-0955-4544-B228-A971AEE447E8}"/>
    <hyperlink ref="J415" r:id="rId2040" display="https://fbref.com/en/squads/02cd81bf/2022-2023/Viktoria-Plzen-Stats" xr:uid="{E3A5BDED-1EA7-4463-ADBE-3D5748C68AC0}"/>
    <hyperlink ref="M415" r:id="rId2041" display="https://fbref.com/en/players/adfc9123/Gerard-Pique" xr:uid="{0DAA627C-03DD-4AC2-A2A6-29F9AFBEABE9}"/>
    <hyperlink ref="A416" r:id="rId2042" display="https://fbref.com/en/matches/b9cc54ac/Barcelona-Almeria-November-5-2022-La-Liga" xr:uid="{5F0A56BB-9C5A-499B-9E86-40372D8A8D17}"/>
    <hyperlink ref="C416" r:id="rId2043" display="https://fbref.com/en/comps/12/2022-2023/schedule/2022-2023-La-Liga-Scores-and-Fixtures" xr:uid="{09566CAB-571A-4348-AE6F-D06D8AA1DB10}"/>
    <hyperlink ref="D416" r:id="rId2044" display="https://fbref.com/en/comps/12/2022-2023/schedule/2022-2023-La-Liga-Scores-and-Fixtures" xr:uid="{E8EFDF51-EE26-4F85-B9BF-58E009D57790}"/>
    <hyperlink ref="J416" r:id="rId2045" display="https://fbref.com/en/squads/78ecf4bb/2022-2023/Almeria-Stats" xr:uid="{7BFA35D4-EF93-4FE5-8BDB-3100B74A5477}"/>
    <hyperlink ref="M416" r:id="rId2046" display="https://fbref.com/en/players/adfc9123/Gerard-Pique" xr:uid="{14A90734-CCD1-42FF-8EAA-5217A5FC2578}"/>
    <hyperlink ref="A417" r:id="rId2047" display="https://fbref.com/en/matches/1eecb0cd/Osasuna-Barcelona-November-8-2022-La-Liga" xr:uid="{085610EE-65A0-4081-BA8A-56C774815ED5}"/>
    <hyperlink ref="C417" r:id="rId2048" display="https://fbref.com/en/comps/12/2022-2023/schedule/2022-2023-La-Liga-Scores-and-Fixtures" xr:uid="{A8DF77A5-5813-4A3C-9C94-8C9F442CD390}"/>
    <hyperlink ref="D417" r:id="rId2049" display="https://fbref.com/en/comps/12/2022-2023/schedule/2022-2023-La-Liga-Scores-and-Fixtures" xr:uid="{57FA8C54-ED9F-40ED-9E6E-3AF48FE226A0}"/>
    <hyperlink ref="J417" r:id="rId2050" display="https://fbref.com/en/squads/03c57e2b/2022-2023/Osasuna-Stats" xr:uid="{6722C3F1-1E3B-4422-B843-B45A2076917C}"/>
    <hyperlink ref="M417" r:id="rId2051" display="https://fbref.com/en/players/5ab0ea87/Sergio-Busquets" xr:uid="{E216C677-AE6D-4A4A-94D9-9828449702C2}"/>
    <hyperlink ref="A418" r:id="rId2052" display="https://fbref.com/en/matches/2af3934b/Barcelona-Espanyol-December-31-2022-La-Liga" xr:uid="{1866A7F5-B49E-4356-84D6-07ED6A4D6A87}"/>
    <hyperlink ref="C418" r:id="rId2053" display="https://fbref.com/en/comps/12/2022-2023/schedule/2022-2023-La-Liga-Scores-and-Fixtures" xr:uid="{010D2E0F-F1B2-4296-8E09-136AFBD5293D}"/>
    <hyperlink ref="D418" r:id="rId2054" display="https://fbref.com/en/comps/12/2022-2023/schedule/2022-2023-La-Liga-Scores-and-Fixtures" xr:uid="{2C11C930-72A2-44D9-8CBB-1249BCEA9A38}"/>
    <hyperlink ref="J418" r:id="rId2055" display="https://fbref.com/en/squads/a8661628/2022-2023/Espanyol-Stats" xr:uid="{9A05A535-25D4-41D2-ACBD-B10128A598A7}"/>
    <hyperlink ref="M418" r:id="rId2056" display="https://fbref.com/en/players/335fa267/Sergi-Roberto" xr:uid="{AF341552-4F43-4538-9110-3593E430207B}"/>
    <hyperlink ref="A419" r:id="rId2057" display="https://fbref.com/en/matches/f49a3835/CF-Intercity-Barcelona-January-4-2023-Copa-del-Rey" xr:uid="{64EB4ECC-7B6B-41C5-945D-6E5A251EBE4C}"/>
    <hyperlink ref="C419" r:id="rId2058" display="https://fbref.com/en/comps/569/2022-2023/schedule/2022-2023-Copa-del-Rey-Scores-and-Fixtures" xr:uid="{147E1FCB-F779-4DBC-8FA5-FFCE97D0B134}"/>
    <hyperlink ref="D419" r:id="rId2059" display="https://fbref.com/en/comps/569/2022-2023/schedule/2022-2023-Copa-del-Rey-Scores-and-Fixtures" xr:uid="{B5A588EB-0DCA-47F9-B3D9-9D50835F5D09}"/>
    <hyperlink ref="J419" r:id="rId2060" display="https://fbref.com/en/squads/a30c0db6/CF-Intercity-Stats" xr:uid="{5FEF6CEA-E9CB-4772-A93B-0C829532A9A5}"/>
    <hyperlink ref="M419" r:id="rId2061" display="https://fbref.com/en/players/5ab0ea87/Sergio-Busquets" xr:uid="{C0A0604A-0008-4532-BE96-C16EC7232889}"/>
    <hyperlink ref="A420" r:id="rId2062" display="https://fbref.com/en/matches/3169fc9b/Atletico-Madrid-Barcelona-January-8-2023-La-Liga" xr:uid="{D6323BA2-7020-480E-A188-8161E1235EA4}"/>
    <hyperlink ref="C420" r:id="rId2063" display="https://fbref.com/en/comps/12/2022-2023/schedule/2022-2023-La-Liga-Scores-and-Fixtures" xr:uid="{FC9607B8-F69E-4250-ABFB-E84CCA966E22}"/>
    <hyperlink ref="D420" r:id="rId2064" display="https://fbref.com/en/comps/12/2022-2023/schedule/2022-2023-La-Liga-Scores-and-Fixtures" xr:uid="{A28A85BB-61D8-4FE6-A9DB-424E39C78F3C}"/>
    <hyperlink ref="J420" r:id="rId2065" display="https://fbref.com/en/squads/db3b9613/2022-2023/Atletico-Madrid-Stats" xr:uid="{F49E23E1-6111-4A6F-9C62-B3942D796500}"/>
    <hyperlink ref="M420" r:id="rId2066" display="https://fbref.com/en/players/5ab0ea87/Sergio-Busquets" xr:uid="{D1D28D5B-E08A-4EAA-9949-4DFA327CD56D}"/>
    <hyperlink ref="A421" r:id="rId2067" display="https://fbref.com/en/matches/5e0a98e6/Real-Betis-Barcelona-January-12-2023-Supercopa-de-Espana" xr:uid="{0BA08967-FFE9-49B2-A894-D5E7E9552857}"/>
    <hyperlink ref="C421" r:id="rId2068" display="https://fbref.com/en/comps/646/2022-2023/schedule/2023-Supercopa-de-Espana-Scores-and-Fixtures" xr:uid="{ABAC56F7-B1D4-4342-B123-0B2FD1E0E999}"/>
    <hyperlink ref="D421" r:id="rId2069" display="https://fbref.com/en/comps/646/2022-2023/schedule/2023-Supercopa-de-Espana-Scores-and-Fixtures" xr:uid="{1FA6F446-1319-4D68-A2AC-7E51406E37E0}"/>
    <hyperlink ref="J421" r:id="rId2070" display="https://fbref.com/en/squads/fc536746/2022-2023/Real-Betis-Stats" xr:uid="{A66EF391-FCD3-4EE5-A2EE-9725E5374C8E}"/>
    <hyperlink ref="M421" r:id="rId2071" display="https://fbref.com/en/players/335fa267/Sergi-Roberto" xr:uid="{F0E349CB-9D2A-410A-9E6C-AD4FDB82C84B}"/>
    <hyperlink ref="A422" r:id="rId2072" display="https://fbref.com/en/matches/fc49664d/El-Clasico-Real-Madrid-Barcelona-January-15-2023-Supercopa-de-Espana" xr:uid="{A87EC367-21E0-481C-8FB4-DF655CCCCB6D}"/>
    <hyperlink ref="C422" r:id="rId2073" display="https://fbref.com/en/comps/646/2022-2023/schedule/2023-Supercopa-de-Espana-Scores-and-Fixtures" xr:uid="{5EB285DD-46EB-413A-A406-01D4121BA1A1}"/>
    <hyperlink ref="D422" r:id="rId2074" display="https://fbref.com/en/comps/646/2022-2023/schedule/2023-Supercopa-de-Espana-Scores-and-Fixtures" xr:uid="{EA253350-5ACC-4F1A-8665-2C74010A26F3}"/>
    <hyperlink ref="J422" r:id="rId2075" display="https://fbref.com/en/squads/53a2f082/2022-2023/Real-Madrid-Stats" xr:uid="{75978E45-A517-4419-A8C3-B60FF7D8B648}"/>
    <hyperlink ref="M422" r:id="rId2076" display="https://fbref.com/en/players/5ab0ea87/Sergio-Busquets" xr:uid="{565A26DF-700A-408A-96DB-98242366E555}"/>
    <hyperlink ref="A423" r:id="rId2077" display="https://fbref.com/en/matches/046d687e/AD-Ceuta-FC-Barcelona-January-19-2023-Copa-del-Rey" xr:uid="{8D05D268-0F2F-404A-B444-D4F6D734BA01}"/>
    <hyperlink ref="C423" r:id="rId2078" display="https://fbref.com/en/comps/569/2022-2023/schedule/2022-2023-Copa-del-Rey-Scores-and-Fixtures" xr:uid="{4000122B-DBF2-4368-8BB2-81A5F952E54D}"/>
    <hyperlink ref="D423" r:id="rId2079" display="https://fbref.com/en/comps/569/2022-2023/schedule/2022-2023-Copa-del-Rey-Scores-and-Fixtures" xr:uid="{B601871B-CB29-4460-A6B3-9E65EB8AFA73}"/>
    <hyperlink ref="J423" r:id="rId2080" display="https://fbref.com/en/squads/5fd2cd83/2022-2023/AD-Ceuta-FC-Stats" xr:uid="{D99E93C3-2835-4741-9136-11B4D762C484}"/>
    <hyperlink ref="M423" r:id="rId2081" display="https://fbref.com/en/players/335fa267/Sergi-Roberto" xr:uid="{4777DCF1-F818-4BAD-B2DB-7AD5DDA7DFE1}"/>
    <hyperlink ref="A424" r:id="rId2082" display="https://fbref.com/en/matches/09f83bbc/Barcelona-Getafe-January-22-2023-La-Liga" xr:uid="{6909FADF-003E-4B65-AFDA-F24110ADEFB1}"/>
    <hyperlink ref="C424" r:id="rId2083" display="https://fbref.com/en/comps/12/2022-2023/schedule/2022-2023-La-Liga-Scores-and-Fixtures" xr:uid="{D8D252DC-A299-4434-8B2F-07C7CE5349A6}"/>
    <hyperlink ref="D424" r:id="rId2084" display="https://fbref.com/en/comps/12/2022-2023/schedule/2022-2023-La-Liga-Scores-and-Fixtures" xr:uid="{C9B11A2E-A471-4F12-BCD5-6525B290D75F}"/>
    <hyperlink ref="J424" r:id="rId2085" display="https://fbref.com/en/squads/7848bd64/2022-2023/Getafe-Stats" xr:uid="{87F7F49C-DB8A-4C51-A1E0-D21FAA8EC70A}"/>
    <hyperlink ref="M424" r:id="rId2086" display="https://fbref.com/en/players/5ab0ea87/Sergio-Busquets" xr:uid="{B27DBBBC-243C-4737-809B-3ACCC107786A}"/>
    <hyperlink ref="A425" r:id="rId2087" display="https://fbref.com/en/matches/fd948a48/Barcelona-Real-Sociedad-January-25-2023-Copa-del-Rey" xr:uid="{2A56CAEB-B371-4A0F-9525-0FB88C8F4081}"/>
    <hyperlink ref="C425" r:id="rId2088" display="https://fbref.com/en/comps/569/2022-2023/schedule/2022-2023-Copa-del-Rey-Scores-and-Fixtures" xr:uid="{93B5272C-081B-48C8-B550-185A95D34156}"/>
    <hyperlink ref="D425" r:id="rId2089" display="https://fbref.com/en/comps/569/2022-2023/schedule/2022-2023-Copa-del-Rey-Scores-and-Fixtures" xr:uid="{33D498FF-A718-4919-A950-00D7B2A32ACD}"/>
    <hyperlink ref="J425" r:id="rId2090" display="https://fbref.com/en/squads/e31d1cd9/2022-2023/Real-Sociedad-Stats" xr:uid="{6821B7AE-BB1E-4DAD-8610-18E372851BCB}"/>
    <hyperlink ref="M425" r:id="rId2091" display="https://fbref.com/en/players/5ab0ea87/Sergio-Busquets" xr:uid="{39713034-D22D-4265-BDBB-3AE7AF5A32D8}"/>
    <hyperlink ref="A426" r:id="rId2092" display="https://fbref.com/en/matches/05df662a/Girona-Barcelona-January-28-2023-La-Liga" xr:uid="{3E337BC5-C945-4007-BCA3-A28B8E79DDF2}"/>
    <hyperlink ref="C426" r:id="rId2093" display="https://fbref.com/en/comps/12/2022-2023/schedule/2022-2023-La-Liga-Scores-and-Fixtures" xr:uid="{78A4C5E0-F92E-4BE2-9255-97176D87289D}"/>
    <hyperlink ref="D426" r:id="rId2094" display="https://fbref.com/en/comps/12/2022-2023/schedule/2022-2023-La-Liga-Scores-and-Fixtures" xr:uid="{6BC3709E-89B7-42CE-A0A6-7308D41A4955}"/>
    <hyperlink ref="J426" r:id="rId2095" display="https://fbref.com/en/squads/9024a00a/2022-2023/Girona-Stats" xr:uid="{779A21E2-A77A-41EA-A964-64F97989D53A}"/>
    <hyperlink ref="M426" r:id="rId2096" display="https://fbref.com/en/players/5ab0ea87/Sergio-Busquets" xr:uid="{B78BFBBF-A459-41E8-9A1B-6307627BD560}"/>
    <hyperlink ref="A427" r:id="rId2097" display="https://fbref.com/en/matches/1826e512/Real-Betis-Barcelona-February-1-2023-La-Liga" xr:uid="{07C51880-3E33-4C77-A78D-CC65C2D1F77E}"/>
    <hyperlink ref="C427" r:id="rId2098" display="https://fbref.com/en/comps/12/2022-2023/schedule/2022-2023-La-Liga-Scores-and-Fixtures" xr:uid="{E69861C6-D3AC-421A-BBA7-6E103261046A}"/>
    <hyperlink ref="D427" r:id="rId2099" display="https://fbref.com/en/comps/12/2022-2023/schedule/2022-2023-La-Liga-Scores-and-Fixtures" xr:uid="{D550AE0E-C1B0-440F-9ED5-3E771FA1F3FF}"/>
    <hyperlink ref="J427" r:id="rId2100" display="https://fbref.com/en/squads/fc536746/2022-2023/Real-Betis-Stats" xr:uid="{AF5EDA76-E9DA-43A6-A3C8-1207F05A3BA1}"/>
    <hyperlink ref="M427" r:id="rId2101" display="https://fbref.com/en/players/5ab0ea87/Sergio-Busquets" xr:uid="{4AA596C6-C353-4FB8-8784-E29387F14620}"/>
    <hyperlink ref="A428" r:id="rId2102" display="https://fbref.com/en/matches/1ccc0d2c/Barcelona-Sevilla-February-5-2023-La-Liga" xr:uid="{41554164-5965-47C3-B94A-7E3769DC85C9}"/>
    <hyperlink ref="C428" r:id="rId2103" display="https://fbref.com/en/comps/12/2022-2023/schedule/2022-2023-La-Liga-Scores-and-Fixtures" xr:uid="{EA5DC478-7181-41F0-83BF-4A4DE233D900}"/>
    <hyperlink ref="D428" r:id="rId2104" display="https://fbref.com/en/comps/12/2022-2023/schedule/2022-2023-La-Liga-Scores-and-Fixtures" xr:uid="{091E2D19-9DFB-45D5-9178-04FF72319659}"/>
    <hyperlink ref="J428" r:id="rId2105" display="https://fbref.com/en/squads/ad2be733/2022-2023/Sevilla-Stats" xr:uid="{66D1C03A-8020-41C5-89FA-0BB8235EB92B}"/>
    <hyperlink ref="M428" r:id="rId2106" display="https://fbref.com/en/players/5ab0ea87/Sergio-Busquets" xr:uid="{1A714F84-F764-4AC7-9344-BF5CFB686168}"/>
    <hyperlink ref="A429" r:id="rId2107" display="https://fbref.com/en/matches/44e57939/Villarreal-Barcelona-February-12-2023-La-Liga" xr:uid="{2CE90710-F227-4616-A10B-3E0B6B93DC18}"/>
    <hyperlink ref="C429" r:id="rId2108" display="https://fbref.com/en/comps/12/2022-2023/schedule/2022-2023-La-Liga-Scores-and-Fixtures" xr:uid="{BFDA132E-318F-4F73-86C6-B99614C4BEBD}"/>
    <hyperlink ref="D429" r:id="rId2109" display="https://fbref.com/en/comps/12/2022-2023/schedule/2022-2023-La-Liga-Scores-and-Fixtures" xr:uid="{52E95259-C285-47DF-BFF7-C449B8952BC0}"/>
    <hyperlink ref="J429" r:id="rId2110" display="https://fbref.com/en/squads/2a8183b3/2022-2023/Villarreal-Stats" xr:uid="{010B6B25-33E6-4612-8B26-001178C38D63}"/>
    <hyperlink ref="M429" r:id="rId2111" display="https://fbref.com/en/players/6f51e382/Marc-Andre-ter-Stegen" xr:uid="{30144C13-12F4-40DA-BCFE-18D833A220F9}"/>
    <hyperlink ref="A430" r:id="rId2112" display="https://fbref.com/en/matches/96fc7983/Barcelona-Manchester-United-February-16-2023-Europa-League" xr:uid="{4319F711-7E70-45F9-A4B5-1499E2B243D2}"/>
    <hyperlink ref="C430" r:id="rId2113" display="https://fbref.com/en/comps/19/2022-2023/schedule/2022-2023-Europa-League-Scores-and-Fixtures" xr:uid="{42735726-B1DA-41BC-B582-5EAE5A5C8B4D}"/>
    <hyperlink ref="D430" r:id="rId2114" display="https://fbref.com/en/comps/19/2022-2023/schedule/2022-2023-Europa-League-Scores-and-Fixtures" xr:uid="{DA514109-EAD3-4863-A4ED-B83F17C87E27}"/>
    <hyperlink ref="J430" r:id="rId2115" display="https://fbref.com/en/squads/19538871/2022-2023/Manchester-United-Stats" xr:uid="{EB451A70-8078-49A7-BD44-7C0D113F3DB6}"/>
    <hyperlink ref="M430" r:id="rId2116" display="https://fbref.com/en/players/4601e194/Jordi-Alba" xr:uid="{02104778-A91B-4031-923D-1F1D86E596E8}"/>
    <hyperlink ref="A431" r:id="rId2117" display="https://fbref.com/en/matches/c3d1d09b/Barcelona-Cadiz-February-19-2023-La-Liga" xr:uid="{843D1477-3991-42AF-A3AE-34D0C40B5A99}"/>
    <hyperlink ref="C431" r:id="rId2118" display="https://fbref.com/en/comps/12/2022-2023/schedule/2022-2023-La-Liga-Scores-and-Fixtures" xr:uid="{9A875FB5-E1D4-4F74-8BAB-86DB2331785A}"/>
    <hyperlink ref="D431" r:id="rId2119" display="https://fbref.com/en/comps/12/2022-2023/schedule/2022-2023-La-Liga-Scores-and-Fixtures" xr:uid="{D771EA1B-401E-4DD7-8E36-A11DF7FC988A}"/>
    <hyperlink ref="J431" r:id="rId2120" display="https://fbref.com/en/squads/ee7c297c/2022-2023/Cadiz-Stats" xr:uid="{D48E3967-B369-456E-A931-AFE77BBE1F55}"/>
    <hyperlink ref="M431" r:id="rId2121" display="https://fbref.com/en/players/335fa267/Sergi-Roberto" xr:uid="{FE1A5CF3-BA3A-41E6-A656-316089F9DF40}"/>
    <hyperlink ref="A432" r:id="rId2122" display="https://fbref.com/en/matches/a096cedf/Manchester-United-Barcelona-February-23-2023-Europa-League" xr:uid="{9F86E1D5-5897-49F5-9C6B-0807A4C72188}"/>
    <hyperlink ref="C432" r:id="rId2123" display="https://fbref.com/en/comps/19/2022-2023/schedule/2022-2023-Europa-League-Scores-and-Fixtures" xr:uid="{20332D67-65BF-4141-AA22-3F7FF7B44551}"/>
    <hyperlink ref="D432" r:id="rId2124" display="https://fbref.com/en/comps/19/2022-2023/schedule/2022-2023-Europa-League-Scores-and-Fixtures" xr:uid="{B6CA77C3-CF6B-4EC8-81E2-B490CD6CF9A8}"/>
    <hyperlink ref="J432" r:id="rId2125" display="https://fbref.com/en/squads/19538871/2022-2023/Manchester-United-Stats" xr:uid="{5147A496-4CE0-4159-8D1C-D8C3E0A5FC45}"/>
    <hyperlink ref="M432" r:id="rId2126" display="https://fbref.com/en/players/5ab0ea87/Sergio-Busquets" xr:uid="{BCDDBF27-FB09-4BFB-9719-8551C4354447}"/>
    <hyperlink ref="A433" r:id="rId2127" display="https://fbref.com/en/matches/47134469/Almeria-Barcelona-February-26-2023-La-Liga" xr:uid="{EB12AE8C-C59A-413E-9E06-E43E3C544009}"/>
    <hyperlink ref="C433" r:id="rId2128" display="https://fbref.com/en/comps/12/2022-2023/schedule/2022-2023-La-Liga-Scores-and-Fixtures" xr:uid="{DD017F19-885B-47ED-9E07-132D0FCE09B6}"/>
    <hyperlink ref="D433" r:id="rId2129" display="https://fbref.com/en/comps/12/2022-2023/schedule/2022-2023-La-Liga-Scores-and-Fixtures" xr:uid="{A1CD2661-6CD0-461A-B89D-13A137F67801}"/>
    <hyperlink ref="J433" r:id="rId2130" display="https://fbref.com/en/squads/78ecf4bb/2022-2023/Almeria-Stats" xr:uid="{6B06A685-48DB-4113-93E3-BF52CFC39126}"/>
    <hyperlink ref="M433" r:id="rId2131" display="https://fbref.com/en/players/5ab0ea87/Sergio-Busquets" xr:uid="{CCB36575-5E04-4DA7-B542-59F2CA699998}"/>
    <hyperlink ref="A434" r:id="rId2132" display="https://fbref.com/en/matches/03573fea/El-Clasico-Real-Madrid-Barcelona-March-2-2023-Copa-del-Rey" xr:uid="{A1ED56F1-9872-4293-A63F-E5AD1DC58381}"/>
    <hyperlink ref="C434" r:id="rId2133" display="https://fbref.com/en/comps/569/2022-2023/schedule/2022-2023-Copa-del-Rey-Scores-and-Fixtures" xr:uid="{A17AD010-2C3B-4CFF-8439-426DC0B4CDBE}"/>
    <hyperlink ref="D434" r:id="rId2134" display="https://fbref.com/en/comps/569/2022-2023/schedule/2022-2023-Copa-del-Rey-Scores-and-Fixtures" xr:uid="{89C99FB5-927B-49B3-835E-0D0B180C89B9}"/>
    <hyperlink ref="J434" r:id="rId2135" display="https://fbref.com/en/squads/53a2f082/2022-2023/Real-Madrid-Stats" xr:uid="{622B346B-E1CB-43A3-A2DB-45E59B9EF69D}"/>
    <hyperlink ref="M434" r:id="rId2136" display="https://fbref.com/en/players/5ab0ea87/Sergio-Busquets" xr:uid="{9A9A5099-B511-4F9E-B810-AFA373F884A4}"/>
    <hyperlink ref="A435" r:id="rId2137" display="https://fbref.com/en/matches/3dc648e6/Barcelona-Valencia-March-5-2023-La-Liga" xr:uid="{81FC53DC-E6BC-4539-AD5F-2B88B8ADDB4C}"/>
    <hyperlink ref="C435" r:id="rId2138" display="https://fbref.com/en/comps/12/2022-2023/schedule/2022-2023-La-Liga-Scores-and-Fixtures" xr:uid="{569DE72E-AF83-4664-AA8D-F54CE1C84F40}"/>
    <hyperlink ref="D435" r:id="rId2139" display="https://fbref.com/en/comps/12/2022-2023/schedule/2022-2023-La-Liga-Scores-and-Fixtures" xr:uid="{E804B169-D967-46C3-BA2F-CD0684C1B768}"/>
    <hyperlink ref="J435" r:id="rId2140" display="https://fbref.com/en/squads/dcc91a7b/2022-2023/Valencia-Stats" xr:uid="{F8B3F409-2C68-4830-81F2-7DC60DF54001}"/>
    <hyperlink ref="M435" r:id="rId2141" display="https://fbref.com/en/players/5ab0ea87/Sergio-Busquets" xr:uid="{44B72DED-4999-4860-B849-FCC79802162B}"/>
    <hyperlink ref="A436" r:id="rId2142" display="https://fbref.com/en/matches/11efb749/Athletic-Club-Barcelona-March-12-2023-La-Liga" xr:uid="{64CBFDC9-29AA-4367-BA6E-9BD5EFCE8DBC}"/>
    <hyperlink ref="C436" r:id="rId2143" display="https://fbref.com/en/comps/12/2022-2023/schedule/2022-2023-La-Liga-Scores-and-Fixtures" xr:uid="{C7EB6AD9-BD0E-48B4-8947-4A846AEF9442}"/>
    <hyperlink ref="D436" r:id="rId2144" display="https://fbref.com/en/comps/12/2022-2023/schedule/2022-2023-La-Liga-Scores-and-Fixtures" xr:uid="{4825939A-1FC1-4537-8F06-4AB5C1AB32DF}"/>
    <hyperlink ref="J436" r:id="rId2145" display="https://fbref.com/en/squads/2b390eca/2022-2023/Athletic-Club-Stats" xr:uid="{C7ECE54A-EDC9-43EB-8A64-9B4F4D50D930}"/>
    <hyperlink ref="M436" r:id="rId2146" display="https://fbref.com/en/players/5ab0ea87/Sergio-Busquets" xr:uid="{2FBA4C2F-1EDD-4000-8BE6-55DFA91B5570}"/>
    <hyperlink ref="A437" r:id="rId2147" display="https://fbref.com/en/matches/fbf241b4/El-Clasico-Barcelona-Real-Madrid-March-19-2023-La-Liga" xr:uid="{B2AAB1F4-7C74-437D-A7E9-EEE24128654A}"/>
    <hyperlink ref="C437" r:id="rId2148" display="https://fbref.com/en/comps/12/2022-2023/schedule/2022-2023-La-Liga-Scores-and-Fixtures" xr:uid="{2CF27FC6-2C5E-49D4-9B05-102489D8A022}"/>
    <hyperlink ref="D437" r:id="rId2149" display="https://fbref.com/en/comps/12/2022-2023/schedule/2022-2023-La-Liga-Scores-and-Fixtures" xr:uid="{6C2EE47F-2E12-413F-8407-F6F649575F6B}"/>
    <hyperlink ref="J437" r:id="rId2150" display="https://fbref.com/en/squads/53a2f082/2022-2023/Real-Madrid-Stats" xr:uid="{884120DE-F344-4686-8E72-9CC6A29F164F}"/>
    <hyperlink ref="M437" r:id="rId2151" display="https://fbref.com/en/players/5ab0ea87/Sergio-Busquets" xr:uid="{CB30740C-1A4A-4AD0-8F44-335A9001539A}"/>
    <hyperlink ref="A438" r:id="rId2152" display="https://fbref.com/en/matches/15bdf085/Elche-Barcelona-April-1-2023-La-Liga" xr:uid="{93876BA8-0D0E-4136-8C13-09504B76B326}"/>
    <hyperlink ref="C438" r:id="rId2153" display="https://fbref.com/en/comps/12/2022-2023/schedule/2022-2023-La-Liga-Scores-and-Fixtures" xr:uid="{A15A3B31-7684-4231-848E-1F808C7C115C}"/>
    <hyperlink ref="D438" r:id="rId2154" display="https://fbref.com/en/comps/12/2022-2023/schedule/2022-2023-La-Liga-Scores-and-Fixtures" xr:uid="{36440E49-2A12-4AED-A51B-FB1F92B1A05D}"/>
    <hyperlink ref="J438" r:id="rId2155" display="https://fbref.com/en/squads/6c8b07df/2022-2023/Elche-Stats" xr:uid="{8AA76083-9119-4EAD-87EA-2029FEBD2302}"/>
    <hyperlink ref="M438" r:id="rId2156" display="https://fbref.com/en/players/335fa267/Sergi-Roberto" xr:uid="{04246FE7-A2E5-4400-9BC6-FBD2D3EBFB91}"/>
    <hyperlink ref="A439" r:id="rId2157" display="https://fbref.com/en/matches/27b6ac0a/El-Clasico-Barcelona-Real-Madrid-April-5-2023-Copa-del-Rey" xr:uid="{5D06CE7F-B731-4219-9723-DCA834F70523}"/>
    <hyperlink ref="C439" r:id="rId2158" display="https://fbref.com/en/comps/569/2022-2023/schedule/2022-2023-Copa-del-Rey-Scores-and-Fixtures" xr:uid="{36EDDC78-F32B-442A-AE56-A9FCFF48FB0C}"/>
    <hyperlink ref="D439" r:id="rId2159" display="https://fbref.com/en/comps/569/2022-2023/schedule/2022-2023-Copa-del-Rey-Scores-and-Fixtures" xr:uid="{072408A5-CD0B-4D8D-9615-FEEA1A7489C1}"/>
    <hyperlink ref="J439" r:id="rId2160" display="https://fbref.com/en/squads/53a2f082/2022-2023/Real-Madrid-Stats" xr:uid="{8F08AF2A-F8FB-4459-AF4A-7B22189545B0}"/>
    <hyperlink ref="M439" r:id="rId2161" display="https://fbref.com/en/players/5ab0ea87/Sergio-Busquets" xr:uid="{F33D6342-B1DD-4DE7-B714-173C644A84F4}"/>
    <hyperlink ref="A440" r:id="rId2162" display="https://fbref.com/en/matches/495ec163/Barcelona-Girona-April-10-2023-La-Liga" xr:uid="{F204780B-F66F-4733-8E77-363DC9160FA8}"/>
    <hyperlink ref="C440" r:id="rId2163" display="https://fbref.com/en/comps/12/2022-2023/schedule/2022-2023-La-Liga-Scores-and-Fixtures" xr:uid="{BE2FB3C9-C5F0-46E3-8230-CCED7FB6374A}"/>
    <hyperlink ref="D440" r:id="rId2164" display="https://fbref.com/en/comps/12/2022-2023/schedule/2022-2023-La-Liga-Scores-and-Fixtures" xr:uid="{243D825A-AA55-4E64-9F1E-2B0167176DFF}"/>
    <hyperlink ref="J440" r:id="rId2165" display="https://fbref.com/en/squads/9024a00a/2022-2023/Girona-Stats" xr:uid="{75A9E40A-C6D8-48EB-B6FB-C5D317062520}"/>
    <hyperlink ref="M440" r:id="rId2166" display="https://fbref.com/en/players/5ab0ea87/Sergio-Busquets" xr:uid="{F2796EE0-5891-4503-ABBA-36F081611275}"/>
    <hyperlink ref="A441" r:id="rId2167" display="https://fbref.com/en/matches/acef62b2/Getafe-Barcelona-April-16-2023-La-Liga" xr:uid="{809C6AD0-70E5-499F-AF5D-970F7B85A0D3}"/>
    <hyperlink ref="C441" r:id="rId2168" display="https://fbref.com/en/comps/12/2022-2023/schedule/2022-2023-La-Liga-Scores-and-Fixtures" xr:uid="{7B212F4C-BCD8-4A9B-A359-1EDDA0C9BFFA}"/>
    <hyperlink ref="D441" r:id="rId2169" display="https://fbref.com/en/comps/12/2022-2023/schedule/2022-2023-La-Liga-Scores-and-Fixtures" xr:uid="{BA0904B8-BA79-4BD2-9F55-3C3B1E900651}"/>
    <hyperlink ref="J441" r:id="rId2170" display="https://fbref.com/en/squads/7848bd64/2022-2023/Getafe-Stats" xr:uid="{E2BC23DD-51E7-4020-9190-F450D5E924B0}"/>
    <hyperlink ref="M441" r:id="rId2171" display="https://fbref.com/en/players/5ab0ea87/Sergio-Busquets" xr:uid="{738FE7B2-F3EE-41F3-A5A8-71CECC94F426}"/>
    <hyperlink ref="A442" r:id="rId2172" display="https://fbref.com/en/matches/92aae030/Barcelona-Atletico-Madrid-April-23-2023-La-Liga" xr:uid="{3816D2E4-FF15-4AFA-92D7-B598B314D4B8}"/>
    <hyperlink ref="C442" r:id="rId2173" display="https://fbref.com/en/comps/12/2022-2023/schedule/2022-2023-La-Liga-Scores-and-Fixtures" xr:uid="{4588A138-1B7B-420C-B429-F31DE81751D3}"/>
    <hyperlink ref="D442" r:id="rId2174" display="https://fbref.com/en/comps/12/2022-2023/schedule/2022-2023-La-Liga-Scores-and-Fixtures" xr:uid="{545FA615-B945-41CB-9F56-0830E3293B08}"/>
    <hyperlink ref="J442" r:id="rId2175" display="https://fbref.com/en/squads/db3b9613/2022-2023/Atletico-Madrid-Stats" xr:uid="{707622A6-1AB1-4519-BB1F-5D049DF7CC12}"/>
    <hyperlink ref="M442" r:id="rId2176" display="https://fbref.com/en/players/5ab0ea87/Sergio-Busquets" xr:uid="{D7BF288A-5F3C-4482-85A6-59362C69DD71}"/>
    <hyperlink ref="A443" r:id="rId2177" display="https://fbref.com/en/matches/06840a85/Rayo-Vallecano-Barcelona-April-26-2023-La-Liga" xr:uid="{E1907E74-83A0-42D7-9535-5A4E12BC128C}"/>
    <hyperlink ref="C443" r:id="rId2178" display="https://fbref.com/en/comps/12/2022-2023/schedule/2022-2023-La-Liga-Scores-and-Fixtures" xr:uid="{71F97A56-1C31-459B-8A3E-6A27366BEF70}"/>
    <hyperlink ref="D443" r:id="rId2179" display="https://fbref.com/en/comps/12/2022-2023/schedule/2022-2023-La-Liga-Scores-and-Fixtures" xr:uid="{39838BCD-76E8-4148-92A1-23E715265C88}"/>
    <hyperlink ref="J443" r:id="rId2180" display="https://fbref.com/en/squads/98e8af82/2022-2023/Rayo-Vallecano-Stats" xr:uid="{2A6E86A7-5CEA-4591-B905-4B328102A860}"/>
    <hyperlink ref="M443" r:id="rId2181" display="https://fbref.com/en/players/6f51e382/Marc-Andre-ter-Stegen" xr:uid="{5AFE02C7-C3C0-464A-AFA5-337628A34065}"/>
    <hyperlink ref="A444" r:id="rId2182" display="https://fbref.com/en/matches/3da68242/Barcelona-Real-Betis-April-29-2023-La-Liga" xr:uid="{F8A5748F-C89C-4A8A-AD64-E3A9142245A4}"/>
    <hyperlink ref="C444" r:id="rId2183" display="https://fbref.com/en/comps/12/2022-2023/schedule/2022-2023-La-Liga-Scores-and-Fixtures" xr:uid="{C2AAF701-2DD9-4BEA-9F08-0B176BE1299A}"/>
    <hyperlink ref="D444" r:id="rId2184" display="https://fbref.com/en/comps/12/2022-2023/schedule/2022-2023-La-Liga-Scores-and-Fixtures" xr:uid="{2E37828D-246D-44F2-A080-7C2571DF42EA}"/>
    <hyperlink ref="J444" r:id="rId2185" display="https://fbref.com/en/squads/fc536746/2022-2023/Real-Betis-Stats" xr:uid="{2A3B69B2-8385-4F6E-A6C5-EC1542C408DF}"/>
    <hyperlink ref="M444" r:id="rId2186" display="https://fbref.com/en/players/5ab0ea87/Sergio-Busquets" xr:uid="{2FBD4024-F28E-4044-8F07-4B1EE56B0073}"/>
    <hyperlink ref="A445" r:id="rId2187" display="https://fbref.com/en/matches/8bf7a09f/Barcelona-Osasuna-May-2-2023-La-Liga" xr:uid="{89E5BF45-A4C8-4CE8-AE95-378427FDC8F9}"/>
    <hyperlink ref="C445" r:id="rId2188" display="https://fbref.com/en/comps/12/2022-2023/schedule/2022-2023-La-Liga-Scores-and-Fixtures" xr:uid="{38AC2DF4-82D8-4B53-AFA6-C481DD89BCF7}"/>
    <hyperlink ref="D445" r:id="rId2189" display="https://fbref.com/en/comps/12/2022-2023/schedule/2022-2023-La-Liga-Scores-and-Fixtures" xr:uid="{A4974A9D-BE9D-4EA1-A1A0-6E28571A5519}"/>
    <hyperlink ref="J445" r:id="rId2190" display="https://fbref.com/en/squads/03c57e2b/2022-2023/Osasuna-Stats" xr:uid="{F3D025EE-0993-4185-AC70-BF0CE8D2AA6D}"/>
    <hyperlink ref="M445" r:id="rId2191" display="https://fbref.com/en/players/5ab0ea87/Sergio-Busquets" xr:uid="{179F0C67-3158-4F56-A9E6-6243FE03B772}"/>
    <hyperlink ref="A446" r:id="rId2192" display="https://fbref.com/en/matches/1c37a941/Espanyol-Barcelona-May-14-2023-La-Liga" xr:uid="{63E803DA-979F-4F95-81FB-E8EC827AC585}"/>
    <hyperlink ref="C446" r:id="rId2193" display="https://fbref.com/en/comps/12/2022-2023/schedule/2022-2023-La-Liga-Scores-and-Fixtures" xr:uid="{DBF309DB-8FAF-4DBE-8E15-0660BD99D2F2}"/>
    <hyperlink ref="D446" r:id="rId2194" display="https://fbref.com/en/comps/12/2022-2023/schedule/2022-2023-La-Liga-Scores-and-Fixtures" xr:uid="{5CDEA44D-C7BC-4120-8EBE-688178EFA979}"/>
    <hyperlink ref="J446" r:id="rId2195" display="https://fbref.com/en/squads/a8661628/2022-2023/Espanyol-Stats" xr:uid="{256F22EE-C286-4C71-87A5-A11A52E2B50D}"/>
    <hyperlink ref="M446" r:id="rId2196" display="https://fbref.com/en/players/5ab0ea87/Sergio-Busquets" xr:uid="{25D7741A-264A-44B7-8EB5-C88FD41C9754}"/>
    <hyperlink ref="A447" r:id="rId2197" display="https://fbref.com/en/matches/e0ef2dea/Barcelona-Real-Sociedad-May-20-2023-La-Liga" xr:uid="{0F2BE2A3-2AE7-48B9-962B-93FE04EC7303}"/>
    <hyperlink ref="C447" r:id="rId2198" display="https://fbref.com/en/comps/12/2022-2023/schedule/2022-2023-La-Liga-Scores-and-Fixtures" xr:uid="{65DE64CA-4702-4C24-8F4E-25F8AB7C1888}"/>
    <hyperlink ref="D447" r:id="rId2199" display="https://fbref.com/en/comps/12/2022-2023/schedule/2022-2023-La-Liga-Scores-and-Fixtures" xr:uid="{7A03CFE7-972A-47F4-BBA4-17661BBDC6C8}"/>
    <hyperlink ref="J447" r:id="rId2200" display="https://fbref.com/en/squads/e31d1cd9/2022-2023/Real-Sociedad-Stats" xr:uid="{8597EF9C-64E7-46CA-B97A-4F66FAA53E14}"/>
    <hyperlink ref="M447" r:id="rId2201" display="https://fbref.com/en/players/5ab0ea87/Sergio-Busquets" xr:uid="{4312E551-8641-4B92-BAC3-C08CBFA10DA3}"/>
    <hyperlink ref="A448" r:id="rId2202" display="https://fbref.com/en/matches/d3913703/Valladolid-Barcelona-May-23-2023-La-Liga" xr:uid="{EDE0FD12-C6F4-4554-AE85-B01F751A05B4}"/>
    <hyperlink ref="C448" r:id="rId2203" display="https://fbref.com/en/comps/12/2022-2023/schedule/2022-2023-La-Liga-Scores-and-Fixtures" xr:uid="{ABDD15CF-66D2-41FF-9996-C06575AD1B8C}"/>
    <hyperlink ref="D448" r:id="rId2204" display="https://fbref.com/en/comps/12/2022-2023/schedule/2022-2023-La-Liga-Scores-and-Fixtures" xr:uid="{2B24CF2B-EDE2-4293-B110-1DA6DBC56E5B}"/>
    <hyperlink ref="J448" r:id="rId2205" display="https://fbref.com/en/squads/17859612/2022-2023/Valladolid-Stats" xr:uid="{B843ED50-B0C4-4AB4-8D9D-B198A342456E}"/>
    <hyperlink ref="M448" r:id="rId2206" display="https://fbref.com/en/players/335fa267/Sergi-Roberto" xr:uid="{23E7225A-6545-4775-A528-458FDBC6A25D}"/>
    <hyperlink ref="A449" r:id="rId2207" display="https://fbref.com/en/matches/bfedb115/Barcelona-Mallorca-May-28-2023-La-Liga" xr:uid="{DB0D0FE9-924D-4B11-AE63-08C7D349D5FB}"/>
    <hyperlink ref="C449" r:id="rId2208" display="https://fbref.com/en/comps/12/2022-2023/schedule/2022-2023-La-Liga-Scores-and-Fixtures" xr:uid="{342818E9-B7B6-463E-A00B-04B39F0D1641}"/>
    <hyperlink ref="D449" r:id="rId2209" display="https://fbref.com/en/comps/12/2022-2023/schedule/2022-2023-La-Liga-Scores-and-Fixtures" xr:uid="{C5EC7A82-0D39-412D-A7A3-A2CCD6242619}"/>
    <hyperlink ref="J449" r:id="rId2210" display="https://fbref.com/en/squads/2aa12281/2022-2023/Mallorca-Stats" xr:uid="{52C3F696-38D0-48AA-A282-CD874BDE75E5}"/>
    <hyperlink ref="M449" r:id="rId2211" display="https://fbref.com/en/players/5ab0ea87/Sergio-Busquets" xr:uid="{837E2D08-DAB4-4702-A932-FD3B49F7AC38}"/>
    <hyperlink ref="A450" r:id="rId2212" display="https://fbref.com/en/matches/93e7ec48/Celta-Vigo-Barcelona-June-4-2023-La-Liga" xr:uid="{129676DE-5DD5-46E6-AF95-DC0780DE0303}"/>
    <hyperlink ref="C450" r:id="rId2213" display="https://fbref.com/en/comps/12/2022-2023/schedule/2022-2023-La-Liga-Scores-and-Fixtures" xr:uid="{19725DF5-CA50-4EDF-A440-5AA509AA5DF6}"/>
    <hyperlink ref="D450" r:id="rId2214" display="https://fbref.com/en/comps/12/2022-2023/schedule/2022-2023-La-Liga-Scores-and-Fixtures" xr:uid="{F3F62B3D-A299-4E2D-9D28-648B18D07C62}"/>
    <hyperlink ref="J450" r:id="rId2215" display="https://fbref.com/en/squads/f25da7fb/2022-2023/Celta-Vigo-Stats" xr:uid="{38651AD7-CDDB-4178-9D72-CC8C1975E01C}"/>
    <hyperlink ref="M450" r:id="rId2216" display="https://fbref.com/en/players/335fa267/Sergi-Roberto" xr:uid="{CDB0EBDE-31F4-4EB5-B9B4-ED4ED6C7E4D8}"/>
    <hyperlink ref="A451" r:id="rId2217" display="https://fbref.com/en/matches/b34ff242/Getafe-Barcelona-August-13-2023-La-Liga" xr:uid="{B2628145-D8BE-4D49-A67A-3B6C6E655F5D}"/>
    <hyperlink ref="C451" r:id="rId2218" display="https://fbref.com/en/comps/12/2023-2024/schedule/2023-2024-La-Liga-Scores-and-Fixtures" xr:uid="{8BB4FBA3-4FF6-44B4-B821-44C512905F8F}"/>
    <hyperlink ref="D451" r:id="rId2219" display="https://fbref.com/en/comps/12/2023-2024/schedule/2023-2024-La-Liga-Scores-and-Fixtures" xr:uid="{BDF49D68-E19E-4670-BE30-B2CF349C520D}"/>
    <hyperlink ref="J451" r:id="rId2220" display="https://fbref.com/en/squads/7848bd64/2023-2024/Getafe-Stats" xr:uid="{A8398844-7B97-4F01-9986-4D52CC46A565}"/>
    <hyperlink ref="M451" r:id="rId2221" display="https://fbref.com/en/players/6f51e382/Marc-Andre-ter-Stegen" xr:uid="{AA38A58B-B025-4845-BD02-ACB43353F273}"/>
    <hyperlink ref="A452" r:id="rId2222" display="https://fbref.com/en/matches/312852e3/Barcelona-Cadiz-August-20-2023-La-Liga" xr:uid="{693F81AE-A3A2-4628-B605-6458DC6ADD84}"/>
    <hyperlink ref="C452" r:id="rId2223" display="https://fbref.com/en/comps/12/2023-2024/schedule/2023-2024-La-Liga-Scores-and-Fixtures" xr:uid="{048EECFF-CE40-430E-BA61-F947FCD0A8A9}"/>
    <hyperlink ref="D452" r:id="rId2224" display="https://fbref.com/en/comps/12/2023-2024/schedule/2023-2024-La-Liga-Scores-and-Fixtures" xr:uid="{F0B070D9-7049-4718-B450-AD65AB6D3B57}"/>
    <hyperlink ref="J452" r:id="rId2225" display="https://fbref.com/en/squads/ee7c297c/2023-2024/Cadiz-Stats" xr:uid="{853A772B-2132-4E4A-BAA3-FAF1396992AF}"/>
    <hyperlink ref="M452" r:id="rId2226" display="https://fbref.com/en/players/6f51e382/Marc-Andre-ter-Stegen" xr:uid="{C1B45792-AAC7-4214-AA7A-9B7185E8DD8F}"/>
    <hyperlink ref="A453" r:id="rId2227" display="https://fbref.com/en/matches/b10c7abc/Villarreal-Barcelona-August-27-2023-La-Liga" xr:uid="{8C7E9276-C596-4E35-87E9-7061F920061C}"/>
    <hyperlink ref="C453" r:id="rId2228" display="https://fbref.com/en/comps/12/2023-2024/schedule/2023-2024-La-Liga-Scores-and-Fixtures" xr:uid="{2A909097-C5CE-49EF-B994-69D62E6A9C64}"/>
    <hyperlink ref="D453" r:id="rId2229" display="https://fbref.com/en/comps/12/2023-2024/schedule/2023-2024-La-Liga-Scores-and-Fixtures" xr:uid="{A62A5600-8674-46A4-B819-D81191A2FAF6}"/>
    <hyperlink ref="J453" r:id="rId2230" display="https://fbref.com/en/squads/2a8183b3/2023-2024/Villarreal-Stats" xr:uid="{D014E88A-1CD4-460E-9F32-C03748EAECD5}"/>
    <hyperlink ref="M453" r:id="rId2231" display="https://fbref.com/en/players/335fa267/Sergi-Roberto" xr:uid="{8579D1E2-2080-488B-B05E-F8ADBA862F3E}"/>
    <hyperlink ref="A454" r:id="rId2232" display="https://fbref.com/en/matches/de343043/Osasuna-Barcelona-September-3-2023-La-Liga" xr:uid="{CC65FAFA-9FF3-4C28-A96B-EFFE76E05FC3}"/>
    <hyperlink ref="C454" r:id="rId2233" display="https://fbref.com/en/comps/12/2023-2024/schedule/2023-2024-La-Liga-Scores-and-Fixtures" xr:uid="{D2E2D58B-50C4-406B-B34B-4E2F9EC52628}"/>
    <hyperlink ref="D454" r:id="rId2234" display="https://fbref.com/en/comps/12/2023-2024/schedule/2023-2024-La-Liga-Scores-and-Fixtures" xr:uid="{3014CF2B-9768-40B6-81E0-A82A519186BA}"/>
    <hyperlink ref="J454" r:id="rId2235" display="https://fbref.com/en/squads/03c57e2b/2023-2024/Osasuna-Stats" xr:uid="{F564F0E5-B5A8-4362-8841-53AC1B583FEB}"/>
    <hyperlink ref="M454" r:id="rId2236" display="https://fbref.com/en/players/335fa267/Sergi-Roberto" xr:uid="{2A755127-2F1B-4F80-8CBA-F5F1FE0F8618}"/>
    <hyperlink ref="A455" r:id="rId2237" display="https://fbref.com/en/matches/91deddae/Barcelona-Real-Betis-September-16-2023-La-Liga" xr:uid="{B36F009D-E706-4923-9D8F-8E762D696CF5}"/>
    <hyperlink ref="C455" r:id="rId2238" display="https://fbref.com/en/comps/12/2023-2024/schedule/2023-2024-La-Liga-Scores-and-Fixtures" xr:uid="{667D8D9C-4E5E-4CF5-8F7E-71AD4F871EE5}"/>
    <hyperlink ref="D455" r:id="rId2239" display="https://fbref.com/en/comps/12/2023-2024/schedule/2023-2024-La-Liga-Scores-and-Fixtures" xr:uid="{C677C8F6-E85E-4147-A552-56B7DB05DE7D}"/>
    <hyperlink ref="J455" r:id="rId2240" display="https://fbref.com/en/squads/fc536746/2023-2024/Real-Betis-Stats" xr:uid="{97ACA09E-B194-4B3C-AF12-514DE1EBF3ED}"/>
    <hyperlink ref="M455" r:id="rId2241" display="https://fbref.com/en/players/6f51e382/Marc-Andre-ter-Stegen" xr:uid="{068F4F94-D09D-465A-9C98-0328881351B7}"/>
    <hyperlink ref="A456" r:id="rId2242" display="https://fbref.com/en/matches/c9d2ec0f/Barcelona-Antwerp-September-19-2023-Champions-League" xr:uid="{8E81B0E4-62BA-4576-B4F9-7385A952CD6E}"/>
    <hyperlink ref="C456" r:id="rId2243" display="https://fbref.com/en/comps/8/2023-2024/schedule/2023-2024-Champions-League-Scores-and-Fixtures" xr:uid="{F9C7D168-2F5B-4491-9A29-7B77D7C2CE91}"/>
    <hyperlink ref="D456" r:id="rId2244" display="https://fbref.com/en/comps/8/2023-2024/schedule/2023-2024-Champions-League-Scores-and-Fixtures" xr:uid="{AB723F81-7458-4C85-BD11-DDBEAB2A9B1D}"/>
    <hyperlink ref="J456" r:id="rId2245" display="https://fbref.com/en/squads/c2e6b53b/2023-2024/Antwerp-Stats" xr:uid="{D36AC2F3-8F92-4E43-9054-EDFEA3D374A3}"/>
    <hyperlink ref="M456" r:id="rId2246" display="https://fbref.com/en/players/6f51e382/Marc-Andre-ter-Stegen" xr:uid="{C34D402B-026D-4080-A758-7DB44B96D452}"/>
    <hyperlink ref="A457" r:id="rId2247" display="https://fbref.com/en/matches/027eed9e/Barcelona-Celta-Vigo-September-23-2023-La-Liga" xr:uid="{B3A0B9AF-C4A1-4043-835E-1560537B77BD}"/>
    <hyperlink ref="C457" r:id="rId2248" display="https://fbref.com/en/comps/12/2023-2024/schedule/2023-2024-La-Liga-Scores-and-Fixtures" xr:uid="{03ACD78C-8FDF-471A-8F98-EC1D390CA424}"/>
    <hyperlink ref="D457" r:id="rId2249" display="https://fbref.com/en/comps/12/2023-2024/schedule/2023-2024-La-Liga-Scores-and-Fixtures" xr:uid="{D8094504-1479-45BD-A489-55F77A7FEEDD}"/>
    <hyperlink ref="J457" r:id="rId2250" display="https://fbref.com/en/squads/f25da7fb/2023-2024/Celta-Vigo-Stats" xr:uid="{BE527973-D4E7-440E-9460-E5973C7C361C}"/>
    <hyperlink ref="M457" r:id="rId2251" display="https://fbref.com/en/players/6f51e382/Marc-Andre-ter-Stegen" xr:uid="{5CA8C5F6-935E-43EE-9857-F2EFF03C8063}"/>
    <hyperlink ref="A458" r:id="rId2252" display="https://fbref.com/en/matches/c95852d8/Mallorca-Barcelona-September-26-2023-La-Liga" xr:uid="{F3C18C79-FA90-4722-B686-207A902CE700}"/>
    <hyperlink ref="C458" r:id="rId2253" display="https://fbref.com/en/comps/12/2023-2024/schedule/2023-2024-La-Liga-Scores-and-Fixtures" xr:uid="{D7361F36-3BC4-492B-82A1-758A2E82E22A}"/>
    <hyperlink ref="D458" r:id="rId2254" display="https://fbref.com/en/comps/12/2023-2024/schedule/2023-2024-La-Liga-Scores-and-Fixtures" xr:uid="{2C8DF815-3D61-4AD0-B417-24AA0EBE7144}"/>
    <hyperlink ref="J458" r:id="rId2255" display="https://fbref.com/en/squads/2aa12281/2023-2024/Mallorca-Stats" xr:uid="{5A195B72-2DDB-444B-B8D0-C7319446B80D}"/>
    <hyperlink ref="M458" r:id="rId2256" display="https://fbref.com/en/players/6f51e382/Marc-Andre-ter-Stegen" xr:uid="{16F8853F-F2E6-4E46-A824-F14A7BDDDEB9}"/>
    <hyperlink ref="A459" r:id="rId2257" display="https://fbref.com/en/matches/c5fbae8a/Barcelona-Sevilla-September-29-2023-La-Liga" xr:uid="{6DE1A057-8593-41F1-8F4E-50FC1B7A03B3}"/>
    <hyperlink ref="C459" r:id="rId2258" display="https://fbref.com/en/comps/12/2023-2024/schedule/2023-2024-La-Liga-Scores-and-Fixtures" xr:uid="{B77AF07F-0606-4849-8DFA-16FA718D91DF}"/>
    <hyperlink ref="D459" r:id="rId2259" display="https://fbref.com/en/comps/12/2023-2024/schedule/2023-2024-La-Liga-Scores-and-Fixtures" xr:uid="{4431E8B7-2EF3-4456-ADA9-1C62E84001D3}"/>
    <hyperlink ref="J459" r:id="rId2260" display="https://fbref.com/en/squads/ad2be733/2023-2024/Sevilla-Stats" xr:uid="{AAED427E-C072-4BFB-8581-B600F8DE0719}"/>
    <hyperlink ref="M459" r:id="rId2261" display="https://fbref.com/en/players/6f51e382/Marc-Andre-ter-Stegen" xr:uid="{F3017BB3-2EBC-4E1F-A9C1-08B26462DC06}"/>
    <hyperlink ref="A460" r:id="rId2262" display="https://fbref.com/en/matches/7d91e229/Porto-Barcelona-October-4-2023-Champions-League" xr:uid="{58322F40-C1D4-422F-9676-B8C807BA096F}"/>
    <hyperlink ref="C460" r:id="rId2263" display="https://fbref.com/en/comps/8/2023-2024/schedule/2023-2024-Champions-League-Scores-and-Fixtures" xr:uid="{98D7970B-5E00-4962-ACB0-89202C190BD3}"/>
    <hyperlink ref="D460" r:id="rId2264" display="https://fbref.com/en/comps/8/2023-2024/schedule/2023-2024-Champions-League-Scores-and-Fixtures" xr:uid="{841B7F15-141F-4F20-B21D-ED547CA8645D}"/>
    <hyperlink ref="J460" r:id="rId2265" display="https://fbref.com/en/squads/5e876ee6/2023-2024/Porto-Stats" xr:uid="{F924D0C2-1E7D-446F-8FF6-0C0D64DCC631}"/>
    <hyperlink ref="M460" r:id="rId2266" display="https://fbref.com/en/players/6f51e382/Marc-Andre-ter-Stegen" xr:uid="{D2118D4F-1FEE-4B24-B762-DAEB2A1AD83A}"/>
    <hyperlink ref="A461" r:id="rId2267" display="https://fbref.com/en/matches/e2ce9278/Granada-Barcelona-October-8-2023-La-Liga" xr:uid="{7DFBCF17-4F4B-48F3-AFA7-366548B27F7D}"/>
    <hyperlink ref="C461" r:id="rId2268" display="https://fbref.com/en/comps/12/2023-2024/schedule/2023-2024-La-Liga-Scores-and-Fixtures" xr:uid="{42A85903-09CD-42B8-8B9F-994165F09F1A}"/>
    <hyperlink ref="D461" r:id="rId2269" display="https://fbref.com/en/comps/12/2023-2024/schedule/2023-2024-La-Liga-Scores-and-Fixtures" xr:uid="{41083D76-785A-4F8E-AA38-DA8E4F1E0CC0}"/>
    <hyperlink ref="J461" r:id="rId2270" display="https://fbref.com/en/squads/a0435291/2023-2024/Granada-Stats" xr:uid="{5F5D33A1-E91C-4244-9B09-60F0D7027CCB}"/>
    <hyperlink ref="M461" r:id="rId2271" display="https://fbref.com/en/players/6f51e382/Marc-Andre-ter-Stegen" xr:uid="{B4AD3A40-1464-4390-9750-06150C909436}"/>
    <hyperlink ref="A462" r:id="rId2272" display="https://fbref.com/en/matches/5be40f3e/Barcelona-Athletic-Club-October-22-2023-La-Liga" xr:uid="{EC2F3756-4363-48EB-A4C3-D43F90D5ADE7}"/>
    <hyperlink ref="C462" r:id="rId2273" display="https://fbref.com/en/comps/12/2023-2024/schedule/2023-2024-La-Liga-Scores-and-Fixtures" xr:uid="{C7932FAE-DA56-4DC3-9107-616128ECC547}"/>
    <hyperlink ref="D462" r:id="rId2274" display="https://fbref.com/en/comps/12/2023-2024/schedule/2023-2024-La-Liga-Scores-and-Fixtures" xr:uid="{62EA4C29-6593-4ADF-A75B-B84A08044024}"/>
    <hyperlink ref="J462" r:id="rId2275" display="https://fbref.com/en/squads/2b390eca/2023-2024/Athletic-Club-Stats" xr:uid="{09D99A9E-C5FE-405E-811E-8A929C6D1733}"/>
    <hyperlink ref="M462" r:id="rId2276" display="https://fbref.com/en/players/6f51e382/Marc-Andre-ter-Stegen" xr:uid="{E7CDB5A8-B932-4F2C-9DEB-23960068FEE4}"/>
    <hyperlink ref="A463" r:id="rId2277" display="https://fbref.com/en/matches/0eff6ab7/Barcelona-Shakhtar-Donetsk-October-25-2023-Champions-League" xr:uid="{765FCAED-5716-4C9F-A149-414A71F1E161}"/>
    <hyperlink ref="C463" r:id="rId2278" display="https://fbref.com/en/comps/8/2023-2024/schedule/2023-2024-Champions-League-Scores-and-Fixtures" xr:uid="{99FE2F85-0300-4D6E-A210-0D7E29304EFD}"/>
    <hyperlink ref="D463" r:id="rId2279" display="https://fbref.com/en/comps/8/2023-2024/schedule/2023-2024-Champions-League-Scores-and-Fixtures" xr:uid="{93F18468-64A0-43CD-AF07-058E03B8DD08}"/>
    <hyperlink ref="J463" r:id="rId2280" display="https://fbref.com/en/squads/e89d5a28/2023-2024/Shakhtar-Donetsk-Stats" xr:uid="{D2810B46-42E2-40EE-A592-FA9484B9671A}"/>
    <hyperlink ref="M463" r:id="rId2281" display="https://fbref.com/en/players/6f51e382/Marc-Andre-ter-Stegen" xr:uid="{ED88E2EA-2DAA-41AB-AF99-05254FFB3933}"/>
    <hyperlink ref="A464" r:id="rId2282" display="https://fbref.com/en/matches/59b0e4f0/El-Clasico-Barcelona-Real-Madrid-October-28-2023-La-Liga" xr:uid="{30943697-5090-4D9C-AB6E-132A097BB6B9}"/>
    <hyperlink ref="C464" r:id="rId2283" display="https://fbref.com/en/comps/12/2023-2024/schedule/2023-2024-La-Liga-Scores-and-Fixtures" xr:uid="{5DDBFDD4-31FD-4474-B6C1-F47F17F5F418}"/>
    <hyperlink ref="D464" r:id="rId2284" display="https://fbref.com/en/comps/12/2023-2024/schedule/2023-2024-La-Liga-Scores-and-Fixtures" xr:uid="{4AB238AA-CD76-4E5B-872B-3C500FF6B6BC}"/>
    <hyperlink ref="J464" r:id="rId2285" display="https://fbref.com/en/squads/53a2f082/2023-2024/Real-Madrid-Stats" xr:uid="{49388AAA-3C7B-42ED-8DFA-B4DAEE924BF7}"/>
    <hyperlink ref="M464" r:id="rId2286" display="https://fbref.com/en/players/6f51e382/Marc-Andre-ter-Stegen" xr:uid="{3D065862-8AB8-447F-B67D-E93EB47F9BBC}"/>
    <hyperlink ref="A465" r:id="rId2287" display="https://fbref.com/en/matches/a81185c4/Real-Sociedad-Barcelona-November-4-2023-La-Liga" xr:uid="{55412856-9404-479F-BEF8-D93F647DDA55}"/>
    <hyperlink ref="C465" r:id="rId2288" display="https://fbref.com/en/comps/12/2023-2024/schedule/2023-2024-La-Liga-Scores-and-Fixtures" xr:uid="{3BEFA023-8412-44B1-BFAB-0A8BBA3C3976}"/>
    <hyperlink ref="D465" r:id="rId2289" display="https://fbref.com/en/comps/12/2023-2024/schedule/2023-2024-La-Liga-Scores-and-Fixtures" xr:uid="{A14875CA-1E6A-41F9-960D-898B2AEA04FB}"/>
    <hyperlink ref="J465" r:id="rId2290" display="https://fbref.com/en/squads/e31d1cd9/2023-2024/Real-Sociedad-Stats" xr:uid="{1B4D7A01-B1B5-4C2F-8979-D4C2BD4661CD}"/>
    <hyperlink ref="M465" r:id="rId2291" display="https://fbref.com/en/players/6f51e382/Marc-Andre-ter-Stegen" xr:uid="{B38992BB-48C3-4703-9EAA-800CA253B56F}"/>
    <hyperlink ref="A466" r:id="rId2292" display="https://fbref.com/en/matches/66e789bc/Shakhtar-Donetsk-Barcelona-November-7-2023-Champions-League" xr:uid="{FE1DE40C-C811-469F-997B-7E3B3AE91A32}"/>
    <hyperlink ref="C466" r:id="rId2293" display="https://fbref.com/en/comps/8/2023-2024/schedule/2023-2024-Champions-League-Scores-and-Fixtures" xr:uid="{32CE9ADF-F54C-40A9-97F0-B95F530669F9}"/>
    <hyperlink ref="D466" r:id="rId2294" display="https://fbref.com/en/comps/8/2023-2024/schedule/2023-2024-Champions-League-Scores-and-Fixtures" xr:uid="{11C4E68A-30C8-48A3-AD52-07C4E54DE022}"/>
    <hyperlink ref="J466" r:id="rId2295" display="https://fbref.com/en/squads/e89d5a28/2023-2024/Shakhtar-Donetsk-Stats" xr:uid="{CCD2650F-4275-46F7-AEB3-33AB3A8B004B}"/>
    <hyperlink ref="M466" r:id="rId2296" display="https://fbref.com/en/players/6f51e382/Marc-Andre-ter-Stegen" xr:uid="{686897ED-04AB-477D-A389-25BB40050DFB}"/>
    <hyperlink ref="A467" r:id="rId2297" display="https://fbref.com/en/matches/3541e819/Barcelona-Alaves-November-12-2023-La-Liga" xr:uid="{EF661EA6-7D33-405F-849A-ECEF61AE5821}"/>
    <hyperlink ref="C467" r:id="rId2298" display="https://fbref.com/en/comps/12/2023-2024/schedule/2023-2024-La-Liga-Scores-and-Fixtures" xr:uid="{9E851DEA-2BBF-4F0D-8392-8C6D626CB417}"/>
    <hyperlink ref="D467" r:id="rId2299" display="https://fbref.com/en/comps/12/2023-2024/schedule/2023-2024-La-Liga-Scores-and-Fixtures" xr:uid="{4E3038DE-F410-4788-91BA-204D71616680}"/>
    <hyperlink ref="J467" r:id="rId2300" display="https://fbref.com/en/squads/8d6fd021/2023-2024/Alaves-Stats" xr:uid="{F845BC2B-7E1D-4E99-AEF3-5CD130FEF62E}"/>
    <hyperlink ref="M467" r:id="rId2301" display="https://fbref.com/en/players/6f51e382/Marc-Andre-ter-Stegen" xr:uid="{ADCD9F14-2D8F-4FB6-83EA-57E8D71BBA62}"/>
    <hyperlink ref="A468" r:id="rId2302" display="https://fbref.com/en/matches/01f34256/Rayo-Vallecano-Barcelona-November-25-2023-La-Liga" xr:uid="{6954E561-93E3-4003-AFEF-0CE461ACD8B7}"/>
    <hyperlink ref="C468" r:id="rId2303" display="https://fbref.com/en/comps/12/2023-2024/schedule/2023-2024-La-Liga-Scores-and-Fixtures" xr:uid="{5BB106ED-23FF-4284-B54A-E07D5743B21A}"/>
    <hyperlink ref="D468" r:id="rId2304" display="https://fbref.com/en/comps/12/2023-2024/schedule/2023-2024-La-Liga-Scores-and-Fixtures" xr:uid="{5344D353-76B1-43DB-93A9-09DF46CD69F2}"/>
    <hyperlink ref="J468" r:id="rId2305" display="https://fbref.com/en/squads/98e8af82/2023-2024/Rayo-Vallecano-Stats" xr:uid="{8C7BF153-F4B0-4855-8FFB-BFF09D66EAAA}"/>
    <hyperlink ref="M468" r:id="rId2306" display="https://fbref.com/en/players/1bacc518/Frenkie-de-Jong" xr:uid="{EDA2EAFE-DAB3-4124-BBF5-F5F23051C778}"/>
    <hyperlink ref="A469" r:id="rId2307" display="https://fbref.com/en/matches/ed34277e/Barcelona-Porto-November-28-2023-Champions-League" xr:uid="{7E37A0AD-D673-4737-B267-5E43AAE3F532}"/>
    <hyperlink ref="C469" r:id="rId2308" display="https://fbref.com/en/comps/8/2023-2024/schedule/2023-2024-Champions-League-Scores-and-Fixtures" xr:uid="{3B38E22D-BA5A-493D-AF52-86AB09FB5578}"/>
    <hyperlink ref="D469" r:id="rId2309" display="https://fbref.com/en/comps/8/2023-2024/schedule/2023-2024-Champions-League-Scores-and-Fixtures" xr:uid="{E91D6D1E-D715-4C12-B563-EF6BE605166E}"/>
    <hyperlink ref="J469" r:id="rId2310" display="https://fbref.com/en/squads/5e876ee6/2023-2024/Porto-Stats" xr:uid="{104420AC-A4AD-488A-8519-9A57D237B312}"/>
    <hyperlink ref="M469" r:id="rId2311" display="https://fbref.com/en/players/2bef2bca/Ronald-Araujo" xr:uid="{6820A796-CD44-4BF7-9F0D-3231680B572C}"/>
    <hyperlink ref="A470" r:id="rId2312" display="https://fbref.com/en/matches/0012462a/Barcelona-Atletico-Madrid-December-3-2023-La-Liga" xr:uid="{BD5F42F3-4E50-408F-8A90-39F32C07141C}"/>
    <hyperlink ref="C470" r:id="rId2313" display="https://fbref.com/en/comps/12/2023-2024/schedule/2023-2024-La-Liga-Scores-and-Fixtures" xr:uid="{AE454B15-53D6-4070-95CC-BDA6D019439E}"/>
    <hyperlink ref="D470" r:id="rId2314" display="https://fbref.com/en/comps/12/2023-2024/schedule/2023-2024-La-Liga-Scores-and-Fixtures" xr:uid="{EF50C016-ACAA-4FAB-B7E6-28B62395AC0F}"/>
    <hyperlink ref="J470" r:id="rId2315" display="https://fbref.com/en/squads/db3b9613/2023-2024/Atletico-Madrid-Stats" xr:uid="{8851F888-166C-4641-B827-FE57C1EEBE32}"/>
    <hyperlink ref="M470" r:id="rId2316" display="https://fbref.com/en/players/2bef2bca/Ronald-Araujo" xr:uid="{C8F658CB-5EF6-45E1-B3CB-4387AB0ADB62}"/>
    <hyperlink ref="A471" r:id="rId2317" display="https://fbref.com/en/matches/36e35f1b/Barcelona-Girona-December-10-2023-La-Liga" xr:uid="{830B2E68-C820-4DC4-B418-6FB59B358C2E}"/>
    <hyperlink ref="C471" r:id="rId2318" display="https://fbref.com/en/comps/12/2023-2024/schedule/2023-2024-La-Liga-Scores-and-Fixtures" xr:uid="{7F603E47-0A75-4885-A3ED-4D9EB3F9CDB5}"/>
    <hyperlink ref="D471" r:id="rId2319" display="https://fbref.com/en/comps/12/2023-2024/schedule/2023-2024-La-Liga-Scores-and-Fixtures" xr:uid="{ABA5EC06-1D15-4C95-9C9D-65A27A93A04B}"/>
    <hyperlink ref="J471" r:id="rId2320" display="https://fbref.com/en/squads/9024a00a/2023-2024/Girona-Stats" xr:uid="{7A5B0232-A674-46D1-B1E2-5959D0D9117E}"/>
    <hyperlink ref="M471" r:id="rId2321" display="https://fbref.com/en/players/2bef2bca/Ronald-Araujo" xr:uid="{0B64D631-842D-4EC8-923A-49E1AA68D960}"/>
    <hyperlink ref="A472" r:id="rId2322" display="https://fbref.com/en/matches/511c707c/Antwerp-Barcelona-December-13-2023-Champions-League" xr:uid="{57F45519-DCFB-42A5-852D-B928B7DA8FE9}"/>
    <hyperlink ref="C472" r:id="rId2323" display="https://fbref.com/en/comps/8/2023-2024/schedule/2023-2024-Champions-League-Scores-and-Fixtures" xr:uid="{E9EE77E4-BA87-48C4-A452-1F52A0C8152D}"/>
    <hyperlink ref="D472" r:id="rId2324" display="https://fbref.com/en/comps/8/2023-2024/schedule/2023-2024-Champions-League-Scores-and-Fixtures" xr:uid="{28D10F73-90DE-4852-A048-E829D0DD5393}"/>
    <hyperlink ref="J472" r:id="rId2325" display="https://fbref.com/en/squads/c2e6b53b/2023-2024/Antwerp-Stats" xr:uid="{AB88B674-E57C-43D8-B4D4-AFD543A15D65}"/>
    <hyperlink ref="M472" r:id="rId2326" display="https://fbref.com/en/players/335fa267/Sergi-Roberto" xr:uid="{A2716AEB-B4E2-48F3-BC81-E8EDF44D3857}"/>
    <hyperlink ref="A473" r:id="rId2327" display="https://fbref.com/en/matches/ab58d4c0/Valencia-Barcelona-December-16-2023-La-Liga" xr:uid="{63264106-526B-4F27-BD2B-B31C7B03DB6B}"/>
    <hyperlink ref="C473" r:id="rId2328" display="https://fbref.com/en/comps/12/2023-2024/schedule/2023-2024-La-Liga-Scores-and-Fixtures" xr:uid="{4C8797FB-BE44-4BD4-A1E1-8709EBB84930}"/>
    <hyperlink ref="D473" r:id="rId2329" display="https://fbref.com/en/comps/12/2023-2024/schedule/2023-2024-La-Liga-Scores-and-Fixtures" xr:uid="{40BEFBF1-9E2F-4DC3-A47F-0ED172B683AC}"/>
    <hyperlink ref="J473" r:id="rId2330" display="https://fbref.com/en/squads/dcc91a7b/2023-2024/Valencia-Stats" xr:uid="{423DFA39-2870-4E5C-804E-7260B925EA78}"/>
    <hyperlink ref="M473" r:id="rId2331" display="https://fbref.com/en/players/2bef2bca/Ronald-Araujo" xr:uid="{F9521CF6-3111-4CB1-B7BA-CB5974739621}"/>
    <hyperlink ref="A474" r:id="rId2332" display="https://fbref.com/en/matches/cb6ccdca/Barcelona-Almeria-December-20-2023-La-Liga" xr:uid="{D21ADBA9-C9E9-48CD-845F-ED0BCDE2EB43}"/>
    <hyperlink ref="C474" r:id="rId2333" display="https://fbref.com/en/comps/12/2023-2024/schedule/2023-2024-La-Liga-Scores-and-Fixtures" xr:uid="{A80A6B0F-B600-4090-9318-7756B541A130}"/>
    <hyperlink ref="D474" r:id="rId2334" display="https://fbref.com/en/comps/12/2023-2024/schedule/2023-2024-La-Liga-Scores-and-Fixtures" xr:uid="{31816B9E-6AF6-4E5B-B37A-627B3762610F}"/>
    <hyperlink ref="J474" r:id="rId2335" display="https://fbref.com/en/squads/78ecf4bb/2023-2024/Almeria-Stats" xr:uid="{D413B565-BA20-4431-9334-01EE6C2FC08D}"/>
    <hyperlink ref="M474" r:id="rId2336" display="https://fbref.com/en/players/335fa267/Sergi-Roberto" xr:uid="{0E26C347-85BD-41EC-990C-EC91C2DCA7F9}"/>
    <hyperlink ref="A475" r:id="rId2337" display="https://fbref.com/en/matches/2181388a/Las-Palmas-Barcelona-January-4-2024-La-Liga" xr:uid="{F7DBF187-E39B-4221-9823-47938BF88601}"/>
    <hyperlink ref="C475" r:id="rId2338" display="https://fbref.com/en/comps/12/2023-2024/schedule/2023-2024-La-Liga-Scores-and-Fixtures" xr:uid="{23C6B2CD-5DC0-47CC-A6D0-864090A175F2}"/>
    <hyperlink ref="D475" r:id="rId2339" display="https://fbref.com/en/comps/12/2023-2024/schedule/2023-2024-La-Liga-Scores-and-Fixtures" xr:uid="{14B222AD-7F94-4C73-980A-47F47D59C3BB}"/>
    <hyperlink ref="J475" r:id="rId2340" display="https://fbref.com/en/squads/0049d422/2023-2024/Las-Palmas-Stats" xr:uid="{9470032B-ABE9-458C-9284-A9112A3B8938}"/>
    <hyperlink ref="M475" r:id="rId2341" display="https://fbref.com/en/players/335fa267/Sergi-Roberto" xr:uid="{DAB66E76-2DAC-49C7-BD5F-39DB828F4D9F}"/>
    <hyperlink ref="A476" r:id="rId2342" display="https://fbref.com/en/matches/f6335caa/Barbastro-Barcelona-January-7-2024-Copa-del-Rey" xr:uid="{FA3C55AE-1EC4-47C8-BBD0-F5D525174219}"/>
    <hyperlink ref="C476" r:id="rId2343" display="https://fbref.com/en/comps/569/2023-2024/schedule/2023-2024-Copa-del-Rey-Scores-and-Fixtures" xr:uid="{BB0489F0-279E-406A-8923-815BF8FA107E}"/>
    <hyperlink ref="D476" r:id="rId2344" display="https://fbref.com/en/comps/569/2023-2024/schedule/2023-2024-Copa-del-Rey-Scores-and-Fixtures" xr:uid="{272EFC94-B81A-486A-B628-59501198AD29}"/>
    <hyperlink ref="J476" r:id="rId2345" display="https://fbref.com/en/squads/4eaa9116/2023-2024/Barbastro-Stats" xr:uid="{9AF14637-F5FA-401F-B33B-120BBE4171AD}"/>
    <hyperlink ref="M476" r:id="rId2346" display="https://fbref.com/en/players/2bef2bca/Ronald-Araujo" xr:uid="{8BF74EFA-0639-4BCB-A299-11A469F1F33C}"/>
    <hyperlink ref="A477" r:id="rId2347" display="https://fbref.com/en/matches/bb3ab90c/Barcelona-Osasuna-January-11-2024-Supercopa-de-Espana" xr:uid="{26AD8A22-CA44-4CDA-AFAF-D7DC3EB8D1AF}"/>
    <hyperlink ref="C477" r:id="rId2348" display="https://fbref.com/en/comps/646/2023-2024/schedule/2024-Supercopa-de-Espana-Scores-and-Fixtures" xr:uid="{8B486FC6-387C-4977-A153-2AA8D587C551}"/>
    <hyperlink ref="D477" r:id="rId2349" display="https://fbref.com/en/comps/646/2023-2024/schedule/2024-Supercopa-de-Espana-Scores-and-Fixtures" xr:uid="{9F1B7F5F-1AC6-4F94-8334-364B3BDF4E31}"/>
    <hyperlink ref="J477" r:id="rId2350" display="https://fbref.com/en/squads/03c57e2b/2023-2024/Osasuna-Stats" xr:uid="{E448DC80-B4F5-4650-9BB3-740BF01A9088}"/>
    <hyperlink ref="M477" r:id="rId2351" display="https://fbref.com/en/players/335fa267/Sergi-Roberto" xr:uid="{BFCD09B2-E5FC-464D-B2ED-3849DBDA2FFF}"/>
    <hyperlink ref="A478" r:id="rId2352" display="https://fbref.com/en/matches/38838191/El-Clasico-Real-Madrid-Barcelona-January-14-2024-Supercopa-de-Espana" xr:uid="{ED4448D4-986A-40BE-8E1B-8D90EFC89FE7}"/>
    <hyperlink ref="C478" r:id="rId2353" display="https://fbref.com/en/comps/646/2023-2024/schedule/2024-Supercopa-de-Espana-Scores-and-Fixtures" xr:uid="{2AAAEDF7-FED4-4A02-B20E-19A8FCD9B651}"/>
    <hyperlink ref="D478" r:id="rId2354" display="https://fbref.com/en/comps/646/2023-2024/schedule/2024-Supercopa-de-Espana-Scores-and-Fixtures" xr:uid="{EDD88497-175D-4439-831D-9A68382FA09B}"/>
    <hyperlink ref="J478" r:id="rId2355" display="https://fbref.com/en/squads/53a2f082/2023-2024/Real-Madrid-Stats" xr:uid="{9CB15496-D412-4A4A-A6D0-370279D9325B}"/>
    <hyperlink ref="M478" r:id="rId2356" display="https://fbref.com/en/players/335fa267/Sergi-Roberto" xr:uid="{58975809-D0F0-43F0-AC7F-E237CA421F14}"/>
    <hyperlink ref="A479" r:id="rId2357" display="https://fbref.com/en/matches/ade1e3c3/Unionistas-de-Salamanca-Barcelona-January-18-2024-Copa-del-Rey" xr:uid="{6ACA686D-23AA-4A07-826D-D520F022076D}"/>
    <hyperlink ref="C479" r:id="rId2358" display="https://fbref.com/en/comps/569/2023-2024/schedule/2023-2024-Copa-del-Rey-Scores-and-Fixtures" xr:uid="{74D81B0A-6DC6-42B0-BFB2-C13B46B8E876}"/>
    <hyperlink ref="D479" r:id="rId2359" display="https://fbref.com/en/comps/569/2023-2024/schedule/2023-2024-Copa-del-Rey-Scores-and-Fixtures" xr:uid="{560B74AD-BA35-437E-B2E2-0EFAD6FBA928}"/>
    <hyperlink ref="J479" r:id="rId2360" display="https://fbref.com/en/squads/5b9f913c/2023-2024/Unionistas-de-Salamanca-Stats" xr:uid="{1ACDE9A1-A551-4737-9762-6257D9A589B9}"/>
    <hyperlink ref="M479" r:id="rId2361" display="https://fbref.com/en/players/335fa267/Sergi-Roberto" xr:uid="{E6F36BB9-01F8-4374-A98B-9B20B0BA0A72}"/>
    <hyperlink ref="A480" r:id="rId2362" display="https://fbref.com/en/matches/cd2367fb/Real-Betis-Barcelona-January-21-2024-La-Liga" xr:uid="{FF322B0E-00B0-4C68-B5E3-E1CD2091345D}"/>
    <hyperlink ref="C480" r:id="rId2363" display="https://fbref.com/en/comps/12/2023-2024/schedule/2023-2024-La-Liga-Scores-and-Fixtures" xr:uid="{4343DCA6-55D0-4FA7-AE12-0C8F39A75618}"/>
    <hyperlink ref="D480" r:id="rId2364" display="https://fbref.com/en/comps/12/2023-2024/schedule/2023-2024-La-Liga-Scores-and-Fixtures" xr:uid="{101109EF-B3DD-40DB-8446-9293E45675BD}"/>
    <hyperlink ref="J480" r:id="rId2365" display="https://fbref.com/en/squads/fc536746/2023-2024/Real-Betis-Stats" xr:uid="{0AD871C4-DD61-45B7-A957-56B772ACC265}"/>
    <hyperlink ref="M480" r:id="rId2366" display="https://fbref.com/en/players/2bef2bca/Ronald-Araujo" xr:uid="{E616AA32-C65E-4AF4-9F7E-E01B7737F05F}"/>
    <hyperlink ref="A481" r:id="rId2367" display="https://fbref.com/en/matches/2184a328/Athletic-Club-Barcelona-January-24-2024-Copa-del-Rey" xr:uid="{30A80662-8892-432A-9192-6AF6EF178EDC}"/>
    <hyperlink ref="C481" r:id="rId2368" display="https://fbref.com/en/comps/569/2023-2024/schedule/2023-2024-Copa-del-Rey-Scores-and-Fixtures" xr:uid="{68E59ED7-B4D7-416B-924A-03B7F42259A5}"/>
    <hyperlink ref="D481" r:id="rId2369" display="https://fbref.com/en/comps/569/2023-2024/schedule/2023-2024-Copa-del-Rey-Scores-and-Fixtures" xr:uid="{1DDF8E00-3A0F-4372-8EE4-6CAA907674A1}"/>
    <hyperlink ref="J481" r:id="rId2370" display="https://fbref.com/en/squads/2b390eca/2023-2024/Athletic-Club-Stats" xr:uid="{5384526A-A756-4FA1-92C0-BBF59C4F745C}"/>
    <hyperlink ref="M481" r:id="rId2371" display="https://fbref.com/en/players/2bef2bca/Ronald-Araujo" xr:uid="{DD02A664-2A3F-4340-8F8D-9AC6532B0D90}"/>
    <hyperlink ref="A482" r:id="rId2372" display="https://fbref.com/en/matches/06120109/Barcelona-Villarreal-January-27-2024-La-Liga" xr:uid="{0EA768C8-4A2C-4434-ADDA-FCF62725BD47}"/>
    <hyperlink ref="C482" r:id="rId2373" display="https://fbref.com/en/comps/12/2023-2024/schedule/2023-2024-La-Liga-Scores-and-Fixtures" xr:uid="{3204B71B-DA06-4513-93FA-37767D6683A0}"/>
    <hyperlink ref="D482" r:id="rId2374" display="https://fbref.com/en/comps/12/2023-2024/schedule/2023-2024-La-Liga-Scores-and-Fixtures" xr:uid="{490EADF1-9164-4347-8D87-66E69AA6AF5D}"/>
    <hyperlink ref="J482" r:id="rId2375" display="https://fbref.com/en/squads/2a8183b3/2023-2024/Villarreal-Stats" xr:uid="{A9A6D315-A6EF-4AC6-BCFE-A79BA17A95E6}"/>
    <hyperlink ref="M482" r:id="rId2376" display="https://fbref.com/en/players/2bef2bca/Ronald-Araujo" xr:uid="{ED53D9B2-105A-45E3-B95B-6621E911E942}"/>
    <hyperlink ref="A483" r:id="rId2377" display="https://fbref.com/en/matches/d6106b99/Barcelona-Osasuna-January-31-2024-La-Liga" xr:uid="{B68113E3-DEFB-4A62-8BD7-605963C0C3C9}"/>
    <hyperlink ref="C483" r:id="rId2378" display="https://fbref.com/en/comps/12/2023-2024/schedule/2023-2024-La-Liga-Scores-and-Fixtures" xr:uid="{0680E771-08B3-49D5-957F-F4BCC901B7CB}"/>
    <hyperlink ref="D483" r:id="rId2379" display="https://fbref.com/en/comps/12/2023-2024/schedule/2023-2024-La-Liga-Scores-and-Fixtures" xr:uid="{6E1C0D1E-DB1E-40CD-807A-5B480BCBA83C}"/>
    <hyperlink ref="J483" r:id="rId2380" display="https://fbref.com/en/squads/03c57e2b/2023-2024/Osasuna-Stats" xr:uid="{0ADDD512-DD87-451C-BE58-74CFDB1CB572}"/>
    <hyperlink ref="M483" r:id="rId2381" display="https://fbref.com/en/players/2bef2bca/Ronald-Araujo" xr:uid="{DE1B1629-2540-47F1-B0FA-A0AEE842EE16}"/>
    <hyperlink ref="A484" r:id="rId2382" display="https://fbref.com/en/matches/37151033/Alaves-Barcelona-February-3-2024-La-Liga" xr:uid="{8B58E028-A128-4531-99D1-1D99432F5809}"/>
    <hyperlink ref="C484" r:id="rId2383" display="https://fbref.com/en/comps/12/2023-2024/schedule/2023-2024-La-Liga-Scores-and-Fixtures" xr:uid="{64CC7EE1-BFB6-4C0E-99D6-69DA94BA801C}"/>
    <hyperlink ref="D484" r:id="rId2384" display="https://fbref.com/en/comps/12/2023-2024/schedule/2023-2024-La-Liga-Scores-and-Fixtures" xr:uid="{B810247E-4D09-426D-8056-1E12F1E691A3}"/>
    <hyperlink ref="J484" r:id="rId2385" display="https://fbref.com/en/squads/8d6fd021/2023-2024/Alaves-Stats" xr:uid="{9E65401C-4560-4966-9362-812EFABD8A83}"/>
    <hyperlink ref="M484" r:id="rId2386" display="https://fbref.com/en/players/2bef2bca/Ronald-Araujo" xr:uid="{88AE7D01-2188-4B86-80D5-BF0A408CA20F}"/>
    <hyperlink ref="A485" r:id="rId2387" display="https://fbref.com/en/matches/02934208/Barcelona-Granada-February-11-2024-La-Liga" xr:uid="{AF4C49EE-E383-4A1C-B955-EA3AC011AE48}"/>
    <hyperlink ref="C485" r:id="rId2388" display="https://fbref.com/en/comps/12/2023-2024/schedule/2023-2024-La-Liga-Scores-and-Fixtures" xr:uid="{01BEBB8C-841D-460D-BDD2-7EF009C66EF2}"/>
    <hyperlink ref="D485" r:id="rId2389" display="https://fbref.com/en/comps/12/2023-2024/schedule/2023-2024-La-Liga-Scores-and-Fixtures" xr:uid="{B3F7DAFE-1521-4976-B01A-B07A8ED4743B}"/>
    <hyperlink ref="J485" r:id="rId2390" display="https://fbref.com/en/squads/a0435291/2023-2024/Granada-Stats" xr:uid="{87482B95-0539-4121-9D31-B2F78483E799}"/>
    <hyperlink ref="M485" r:id="rId2391" display="https://fbref.com/en/players/6f51e382/Marc-Andre-ter-Stegen" xr:uid="{674D6ACE-DB51-4A2E-AAB9-07859FECC5C1}"/>
    <hyperlink ref="A486" r:id="rId2392" display="https://fbref.com/en/matches/16accf14/Celta-Vigo-Barcelona-February-17-2024-La-Liga" xr:uid="{8A050111-90D2-4748-981C-255B9537EB3B}"/>
    <hyperlink ref="C486" r:id="rId2393" display="https://fbref.com/en/comps/12/2023-2024/schedule/2023-2024-La-Liga-Scores-and-Fixtures" xr:uid="{C864B4FE-F009-47E3-93BF-CBE492512D59}"/>
    <hyperlink ref="D486" r:id="rId2394" display="https://fbref.com/en/comps/12/2023-2024/schedule/2023-2024-La-Liga-Scores-and-Fixtures" xr:uid="{2F232E97-6541-4405-B9DC-7AE9CF09A5DA}"/>
    <hyperlink ref="J486" r:id="rId2395" display="https://fbref.com/en/squads/f25da7fb/2023-2024/Celta-Vigo-Stats" xr:uid="{81BCA27E-B6C6-47B4-AE81-67E25E044F7D}"/>
    <hyperlink ref="M486" r:id="rId2396" display="https://fbref.com/en/players/6f51e382/Marc-Andre-ter-Stegen" xr:uid="{4E1EBB68-EA4B-4E91-AF91-095E16F78EB8}"/>
    <hyperlink ref="A487" r:id="rId2397" display="https://fbref.com/en/matches/f0d1a7a8/Napoli-Barcelona-February-21-2024-Champions-League" xr:uid="{9E02233B-70A0-478F-92F5-363244FC3143}"/>
    <hyperlink ref="C487" r:id="rId2398" display="https://fbref.com/en/comps/8/2023-2024/schedule/2023-2024-Champions-League-Scores-and-Fixtures" xr:uid="{AE4417A1-DFB1-4FF6-A93F-B5A601BA21BF}"/>
    <hyperlink ref="D487" r:id="rId2399" display="https://fbref.com/en/comps/8/2023-2024/schedule/2023-2024-Champions-League-Scores-and-Fixtures" xr:uid="{8C916189-8300-4E7F-B098-51DDD86D85D2}"/>
    <hyperlink ref="J487" r:id="rId2400" display="https://fbref.com/en/squads/d48ad4ff/2023-2024/Napoli-Stats" xr:uid="{5B09690E-B8E7-444E-A8DA-695B2897CB4B}"/>
    <hyperlink ref="M487" r:id="rId2401" display="https://fbref.com/en/players/6f51e382/Marc-Andre-ter-Stegen" xr:uid="{3762ACA7-CAA6-4FB1-91BA-7941525946D3}"/>
    <hyperlink ref="A488" r:id="rId2402" display="https://fbref.com/en/matches/8f4e2ab7/Barcelona-Getafe-February-24-2024-La-Liga" xr:uid="{407F38DA-6D5C-48DB-A0BF-D086CE7D71C6}"/>
    <hyperlink ref="C488" r:id="rId2403" display="https://fbref.com/en/comps/12/2023-2024/schedule/2023-2024-La-Liga-Scores-and-Fixtures" xr:uid="{2B41C6EE-C513-4321-AE95-5DDF9FD83421}"/>
    <hyperlink ref="D488" r:id="rId2404" display="https://fbref.com/en/comps/12/2023-2024/schedule/2023-2024-La-Liga-Scores-and-Fixtures" xr:uid="{DB561BD8-60A6-4850-A2DB-BC59C54D281A}"/>
    <hyperlink ref="J488" r:id="rId2405" display="https://fbref.com/en/squads/7848bd64/2023-2024/Getafe-Stats" xr:uid="{DF4A3E46-7BC7-4FB8-A693-ED4165B53AEC}"/>
    <hyperlink ref="M488" r:id="rId2406" display="https://fbref.com/en/players/6f51e382/Marc-Andre-ter-Stegen" xr:uid="{F869F1EE-784B-43BD-B595-2FE93181EED7}"/>
    <hyperlink ref="A489" r:id="rId2407" display="https://fbref.com/en/matches/8c7d46b8/Athletic-Club-Barcelona-March-3-2024-La-Liga" xr:uid="{91975CCB-391B-432E-99CA-74F794A74E2C}"/>
    <hyperlink ref="C489" r:id="rId2408" display="https://fbref.com/en/comps/12/2023-2024/schedule/2023-2024-La-Liga-Scores-and-Fixtures" xr:uid="{00E77819-287A-4BDB-9D62-7D0184F97FC7}"/>
    <hyperlink ref="D489" r:id="rId2409" display="https://fbref.com/en/comps/12/2023-2024/schedule/2023-2024-La-Liga-Scores-and-Fixtures" xr:uid="{EAF424B1-CD1C-4286-88CB-8987798EA7C1}"/>
    <hyperlink ref="J489" r:id="rId2410" display="https://fbref.com/en/squads/2b390eca/2023-2024/Athletic-Club-Stats" xr:uid="{55E8822C-AA55-41B4-8B09-930BB9F55DF4}"/>
    <hyperlink ref="M489" r:id="rId2411" display="https://fbref.com/en/players/6f51e382/Marc-Andre-ter-Stegen" xr:uid="{91552028-A673-43AA-8E42-FB2D6C9F0BCC}"/>
    <hyperlink ref="A490" r:id="rId2412" display="https://fbref.com/en/matches/893d91cd/Barcelona-Mallorca-March-8-2024-La-Liga" xr:uid="{8561A494-FE29-4962-99AD-051B7E51455A}"/>
    <hyperlink ref="C490" r:id="rId2413" display="https://fbref.com/en/comps/12/2023-2024/schedule/2023-2024-La-Liga-Scores-and-Fixtures" xr:uid="{AB3C78C4-EE71-4E9E-BD0D-D7A8D53CABD2}"/>
    <hyperlink ref="D490" r:id="rId2414" display="https://fbref.com/en/comps/12/2023-2024/schedule/2023-2024-La-Liga-Scores-and-Fixtures" xr:uid="{EC2DF5F9-0A5D-4177-B51B-C9D3D0B99C94}"/>
    <hyperlink ref="J490" r:id="rId2415" display="https://fbref.com/en/squads/2aa12281/2023-2024/Mallorca-Stats" xr:uid="{82B4B383-D06D-45B1-A817-99658DEC7F80}"/>
    <hyperlink ref="M490" r:id="rId2416" display="https://fbref.com/en/players/6f51e382/Marc-Andre-ter-Stegen" xr:uid="{969C5E25-B8A1-432A-B857-079E8A930E38}"/>
    <hyperlink ref="A491" r:id="rId2417" display="https://fbref.com/en/matches/c72308dd/Barcelona-Napoli-March-12-2024-Champions-League" xr:uid="{1ADA2A51-6A6F-40E8-8FE8-30D7614FC40C}"/>
    <hyperlink ref="C491" r:id="rId2418" display="https://fbref.com/en/comps/8/2023-2024/schedule/2023-2024-Champions-League-Scores-and-Fixtures" xr:uid="{A7A18ACC-0948-45A1-8C73-EFFD97625332}"/>
    <hyperlink ref="D491" r:id="rId2419" display="https://fbref.com/en/comps/8/2023-2024/schedule/2023-2024-Champions-League-Scores-and-Fixtures" xr:uid="{DA1523D0-C835-48BB-A828-680B70F3EA69}"/>
    <hyperlink ref="J491" r:id="rId2420" display="https://fbref.com/en/squads/d48ad4ff/2023-2024/Napoli-Stats" xr:uid="{C5451B17-5208-4234-A441-E996684746E8}"/>
    <hyperlink ref="M491" r:id="rId2421" display="https://fbref.com/en/players/6f51e382/Marc-Andre-ter-Stegen" xr:uid="{F9A27F2E-1407-4EFA-B696-77C2AD5ED27F}"/>
    <hyperlink ref="A492" r:id="rId2422" display="https://fbref.com/en/matches/bccce279/Atletico-Madrid-Barcelona-March-17-2024-La-Liga" xr:uid="{B5B32373-E221-42D2-AF81-349E6D6FFA2B}"/>
    <hyperlink ref="C492" r:id="rId2423" display="https://fbref.com/en/comps/12/2023-2024/schedule/2023-2024-La-Liga-Scores-and-Fixtures" xr:uid="{C1DC29D5-6830-45D0-8D25-6025D58CA550}"/>
    <hyperlink ref="D492" r:id="rId2424" display="https://fbref.com/en/comps/12/2023-2024/schedule/2023-2024-La-Liga-Scores-and-Fixtures" xr:uid="{FEEAC802-2493-4C6F-944B-111E80BE7EE9}"/>
    <hyperlink ref="J492" r:id="rId2425" display="https://fbref.com/en/squads/db3b9613/2023-2024/Atletico-Madrid-Stats" xr:uid="{501BC94E-1A15-469C-A3D0-9CE87CFDAC0E}"/>
    <hyperlink ref="M492" r:id="rId2426" display="https://fbref.com/en/players/335fa267/Sergi-Roberto" xr:uid="{1B81B9C9-8C14-4F64-B45B-861FB766BF31}"/>
    <hyperlink ref="A493" r:id="rId2427" display="https://fbref.com/en/matches/0ba647fb/Barcelona-Las-Palmas-March-30-2024-La-Liga" xr:uid="{A8D05C12-E10D-4C05-ACEB-97DC1F8D4FAF}"/>
    <hyperlink ref="C493" r:id="rId2428" display="https://fbref.com/en/comps/12/2023-2024/schedule/2023-2024-La-Liga-Scores-and-Fixtures" xr:uid="{8E25406F-53ED-4966-AB71-8776AE7C2E69}"/>
    <hyperlink ref="D493" r:id="rId2429" display="https://fbref.com/en/comps/12/2023-2024/schedule/2023-2024-La-Liga-Scores-and-Fixtures" xr:uid="{DD462984-A9FD-4C2D-AA4A-DC33E3791C7F}"/>
    <hyperlink ref="J493" r:id="rId2430" display="https://fbref.com/en/squads/0049d422/2023-2024/Las-Palmas-Stats" xr:uid="{3BE41D34-29A1-4FBF-8F3B-01B9964FC692}"/>
    <hyperlink ref="M493" r:id="rId2431" display="https://fbref.com/en/players/335fa267/Sergi-Roberto" xr:uid="{6FF361CC-B2B1-4F77-9CEC-606CCFCA9F7A}"/>
    <hyperlink ref="A494" r:id="rId2432" display="https://fbref.com/en/matches/d61ddb04/Paris-Saint-Germain-Barcelona-April-10-2024-Champions-League" xr:uid="{9AF6432B-0A67-4CCD-A6A1-7DF6E6059AF8}"/>
    <hyperlink ref="C494" r:id="rId2433" display="https://fbref.com/en/comps/8/2023-2024/schedule/2023-2024-Champions-League-Scores-and-Fixtures" xr:uid="{47B0E5DF-208F-4673-B2EA-99CEB71C1902}"/>
    <hyperlink ref="D494" r:id="rId2434" display="https://fbref.com/en/comps/8/2023-2024/schedule/2023-2024-Champions-League-Scores-and-Fixtures" xr:uid="{0EFD4B64-EAF9-4403-9A66-C6F4097408AF}"/>
    <hyperlink ref="J494" r:id="rId2435" display="https://fbref.com/en/squads/e2d8892c/2023-2024/Paris-Saint-Germain-Stats" xr:uid="{80BD08E8-7E92-4F03-AF68-C65FB09946A8}"/>
    <hyperlink ref="M494" r:id="rId2436" display="https://fbref.com/en/players/335fa267/Sergi-Roberto" xr:uid="{D8FD4BE0-5F04-499C-A627-441EFD6CC421}"/>
    <hyperlink ref="A495" r:id="rId2437" display="https://fbref.com/en/matches/a4bd2f2a/Cadiz-Barcelona-April-13-2024-La-Liga" xr:uid="{611740E2-1E3B-4501-A41F-1F224BC1D4E3}"/>
    <hyperlink ref="C495" r:id="rId2438" display="https://fbref.com/en/comps/12/2023-2024/schedule/2023-2024-La-Liga-Scores-and-Fixtures" xr:uid="{3E4B8CA4-9F04-4520-9E7B-0F987141BAB3}"/>
    <hyperlink ref="D495" r:id="rId2439" display="https://fbref.com/en/comps/12/2023-2024/schedule/2023-2024-La-Liga-Scores-and-Fixtures" xr:uid="{2A106132-E29D-43D1-BD92-A899073F1A16}"/>
    <hyperlink ref="J495" r:id="rId2440" display="https://fbref.com/en/squads/ee7c297c/2023-2024/Cadiz-Stats" xr:uid="{EA4226EC-7AF7-4685-8BD0-2D294AEF8BF0}"/>
    <hyperlink ref="M495" r:id="rId2441" display="https://fbref.com/en/players/335fa267/Sergi-Roberto" xr:uid="{FB2E0DD8-2EEA-4468-BF79-944B743DBDA4}"/>
    <hyperlink ref="A496" r:id="rId2442" display="https://fbref.com/en/matches/3cbf37f8/Barcelona-Paris-Saint-Germain-April-16-2024-Champions-League" xr:uid="{536BCD4C-AC9F-4456-BF74-F55C74CE03F3}"/>
    <hyperlink ref="C496" r:id="rId2443" display="https://fbref.com/en/comps/8/2023-2024/schedule/2023-2024-Champions-League-Scores-and-Fixtures" xr:uid="{BD0521FB-5419-4FB0-A934-53FBF79EC10E}"/>
    <hyperlink ref="D496" r:id="rId2444" display="https://fbref.com/en/comps/8/2023-2024/schedule/2023-2024-Champions-League-Scores-and-Fixtures" xr:uid="{6921CA9C-4FD3-4431-A987-87B70752D472}"/>
    <hyperlink ref="J496" r:id="rId2445" display="https://fbref.com/en/squads/e2d8892c/2023-2024/Paris-Saint-Germain-Stats" xr:uid="{4FE95772-F0A0-48E7-ABB6-ECCC6C999901}"/>
    <hyperlink ref="M496" r:id="rId2446" display="https://fbref.com/en/players/6f51e382/Marc-Andre-ter-Stegen" xr:uid="{7471E11E-EF77-48A8-972B-CDBF95B38DBC}"/>
    <hyperlink ref="A497" r:id="rId2447" display="https://fbref.com/en/matches/9699d0ae/El-Clasico-Real-Madrid-Barcelona-April-21-2024-La-Liga" xr:uid="{6410E968-5347-40B7-8014-238A9DA4F611}"/>
    <hyperlink ref="C497" r:id="rId2448" display="https://fbref.com/en/comps/12/2023-2024/schedule/2023-2024-La-Liga-Scores-and-Fixtures" xr:uid="{2DE8D6E8-A3FC-4480-A5FC-4481F2FB5241}"/>
    <hyperlink ref="D497" r:id="rId2449" display="https://fbref.com/en/comps/12/2023-2024/schedule/2023-2024-La-Liga-Scores-and-Fixtures" xr:uid="{F09B50D0-8592-4308-AEB4-EEC101E408A7}"/>
    <hyperlink ref="J497" r:id="rId2450" display="https://fbref.com/en/squads/53a2f082/2023-2024/Real-Madrid-Stats" xr:uid="{D74DC745-3061-4A01-8D1F-73159265EFC7}"/>
    <hyperlink ref="M497" r:id="rId2451" display="https://fbref.com/en/players/6f51e382/Marc-Andre-ter-Stegen" xr:uid="{3091763D-E774-494B-A459-2B691F9E773E}"/>
    <hyperlink ref="A498" r:id="rId2452" display="https://fbref.com/en/matches/c5942116/Barcelona-Valencia-April-29-2024-La-Liga" xr:uid="{A69988E2-139E-481B-9162-43EACC1FDDA1}"/>
    <hyperlink ref="C498" r:id="rId2453" display="https://fbref.com/en/comps/12/2023-2024/schedule/2023-2024-La-Liga-Scores-and-Fixtures" xr:uid="{3B52D1FB-DFF4-41FA-B2EF-EC7B12B19B3F}"/>
    <hyperlink ref="D498" r:id="rId2454" display="https://fbref.com/en/comps/12/2023-2024/schedule/2023-2024-La-Liga-Scores-and-Fixtures" xr:uid="{9FC10852-8779-44D9-870D-FE11FD0BF865}"/>
    <hyperlink ref="J498" r:id="rId2455" display="https://fbref.com/en/squads/dcc91a7b/2023-2024/Valencia-Stats" xr:uid="{545C8088-6E8C-429E-AE27-0C2480EC74C3}"/>
    <hyperlink ref="M498" r:id="rId2456" display="https://fbref.com/en/players/6f51e382/Marc-Andre-ter-Stegen" xr:uid="{91FE9BB9-0A28-47EA-B8A9-F73D8B63441C}"/>
    <hyperlink ref="A499" r:id="rId2457" display="https://fbref.com/en/matches/2857168f/Girona-Barcelona-May-4-2024-La-Liga" xr:uid="{87EBCD2F-1F38-4F0F-9C41-E1AC10867E97}"/>
    <hyperlink ref="C499" r:id="rId2458" display="https://fbref.com/en/comps/12/2023-2024/schedule/2023-2024-La-Liga-Scores-and-Fixtures" xr:uid="{C5B84F12-0887-4BB4-9412-A67A89C44DC8}"/>
    <hyperlink ref="D499" r:id="rId2459" display="https://fbref.com/en/comps/12/2023-2024/schedule/2023-2024-La-Liga-Scores-and-Fixtures" xr:uid="{4425CBE6-37F9-4F91-A23B-9ECB1FEFFE8C}"/>
    <hyperlink ref="J499" r:id="rId2460" display="https://fbref.com/en/squads/9024a00a/2023-2024/Girona-Stats" xr:uid="{CFD29E26-E9A2-4E77-92EB-A5CBBCFD66C8}"/>
    <hyperlink ref="M499" r:id="rId2461" display="https://fbref.com/en/players/335fa267/Sergi-Roberto" xr:uid="{E7BB95E0-6E5E-498E-AC67-F9C7C34508BC}"/>
    <hyperlink ref="A500" r:id="rId2462" display="https://fbref.com/en/matches/3d94f1a4/Barcelona-Real-Sociedad-May-13-2024-La-Liga" xr:uid="{E0114F6C-A643-4BED-BE05-64B752A75278}"/>
    <hyperlink ref="C500" r:id="rId2463" display="https://fbref.com/en/comps/12/2023-2024/schedule/2023-2024-La-Liga-Scores-and-Fixtures" xr:uid="{7665871F-4649-4D80-A2E3-ED99A0B529C1}"/>
    <hyperlink ref="D500" r:id="rId2464" display="https://fbref.com/en/comps/12/2023-2024/schedule/2023-2024-La-Liga-Scores-and-Fixtures" xr:uid="{118B60CA-8F79-4BC3-8418-DDA8C9C7368A}"/>
    <hyperlink ref="J500" r:id="rId2465" display="https://fbref.com/en/squads/e31d1cd9/2023-2024/Real-Sociedad-Stats" xr:uid="{CD2389EB-71D5-4851-98C7-05D418ECDF95}"/>
    <hyperlink ref="M500" r:id="rId2466" display="https://fbref.com/en/players/6f51e382/Marc-Andre-ter-Stegen" xr:uid="{700EA37D-718F-48AD-AFCC-66A959FA3024}"/>
    <hyperlink ref="A501" r:id="rId2467" display="https://fbref.com/en/matches/78ebb2dd/Almeria-Barcelona-May-16-2024-La-Liga" xr:uid="{AB592C74-B674-4605-BA74-641144F0DF4D}"/>
    <hyperlink ref="C501" r:id="rId2468" display="https://fbref.com/en/comps/12/2023-2024/schedule/2023-2024-La-Liga-Scores-and-Fixtures" xr:uid="{D23EA641-31E0-4ECF-8FE0-FCEC12F4D0F6}"/>
    <hyperlink ref="D501" r:id="rId2469" display="https://fbref.com/en/comps/12/2023-2024/schedule/2023-2024-La-Liga-Scores-and-Fixtures" xr:uid="{8FF4EB69-08C5-4F56-B4EF-907F164312EA}"/>
    <hyperlink ref="J501" r:id="rId2470" display="https://fbref.com/en/squads/78ecf4bb/2023-2024/Almeria-Stats" xr:uid="{331A49D6-AAE7-4F45-A6C7-D3D9FE033745}"/>
    <hyperlink ref="M501" r:id="rId2471" display="https://fbref.com/en/players/335fa267/Sergi-Roberto" xr:uid="{71B514AD-98CD-4F1B-B0B6-2BC63448698B}"/>
    <hyperlink ref="A502" r:id="rId2472" display="https://fbref.com/en/matches/a07daf85/Barcelona-Rayo-Vallecano-May-19-2024-La-Liga" xr:uid="{17B6534C-4DD4-4973-81E0-88263DEFF0A0}"/>
    <hyperlink ref="C502" r:id="rId2473" display="https://fbref.com/en/comps/12/2023-2024/schedule/2023-2024-La-Liga-Scores-and-Fixtures" xr:uid="{8FB2EB7D-008D-4C44-A687-AEC965380A62}"/>
    <hyperlink ref="D502" r:id="rId2474" display="https://fbref.com/en/comps/12/2023-2024/schedule/2023-2024-La-Liga-Scores-and-Fixtures" xr:uid="{A3F407FE-78ED-47B2-AD77-1ADBE4672E9D}"/>
    <hyperlink ref="J502" r:id="rId2475" display="https://fbref.com/en/squads/98e8af82/2023-2024/Rayo-Vallecano-Stats" xr:uid="{2ED1F2BE-BE53-4715-8858-4BFA55E27635}"/>
    <hyperlink ref="M502" r:id="rId2476" display="https://fbref.com/en/players/335fa267/Sergi-Roberto" xr:uid="{BCFD8E12-C2C6-488F-BE7B-87919BCA4459}"/>
    <hyperlink ref="A503" r:id="rId2477" display="https://fbref.com/en/matches/e45b3740/Sevilla-Barcelona-May-26-2024-La-Liga" xr:uid="{B9944F99-22FF-427A-9069-49BA8352E311}"/>
    <hyperlink ref="C503" r:id="rId2478" display="https://fbref.com/en/comps/12/2023-2024/schedule/2023-2024-La-Liga-Scores-and-Fixtures" xr:uid="{599BB62D-A32A-4262-8017-F240AC0C6C55}"/>
    <hyperlink ref="D503" r:id="rId2479" display="https://fbref.com/en/comps/12/2023-2024/schedule/2023-2024-La-Liga-Scores-and-Fixtures" xr:uid="{E686A4D6-C587-4947-9449-3B288F1608B0}"/>
    <hyperlink ref="J503" r:id="rId2480" display="https://fbref.com/en/squads/ad2be733/2023-2024/Sevilla-Stats" xr:uid="{7617663D-5EBB-43CA-BDCC-38BF9DEC29E5}"/>
    <hyperlink ref="M503" r:id="rId2481" display="https://fbref.com/en/players/6f51e382/Marc-Andre-ter-Stegen" xr:uid="{BFFE444F-A42F-42D6-A8A4-ACF4C8F04493}"/>
    <hyperlink ref="A504" r:id="rId2482" display="https://fbref.com/en/matches/6f0fac43/Valencia-Barcelona-August-17-2024-La-Liga" xr:uid="{F17B1B4B-ED55-4DCE-939C-9775D10CFFDE}"/>
    <hyperlink ref="C504" r:id="rId2483" display="https://fbref.com/en/comps/12/2024-2025/schedule/2024-2025-La-Liga-Scores-and-Fixtures" xr:uid="{DA84EDBE-AF05-4DCE-8071-3EE3CE6826CC}"/>
    <hyperlink ref="D504" r:id="rId2484" display="https://fbref.com/en/comps/12/2024-2025/schedule/2024-2025-La-Liga-Scores-and-Fixtures" xr:uid="{C11690B1-B078-4143-8DE0-84B711DF314E}"/>
    <hyperlink ref="J504" r:id="rId2485" display="https://fbref.com/en/squads/dcc91a7b/2024-2025/Valencia-Stats" xr:uid="{F9B69BF2-C371-4E8B-B8FF-46761359E65E}"/>
    <hyperlink ref="M504" r:id="rId2486" display="https://fbref.com/en/players/6f51e382/Marc-Andre-ter-Stegen" xr:uid="{DBE7CBAA-6F60-4624-B102-C31E7BC76B2A}"/>
    <hyperlink ref="A505" r:id="rId2487" display="https://fbref.com/en/matches/87bc9bba/Barcelona-Athletic-Club-August-24-2024-La-Liga" xr:uid="{C791A200-EDFE-4AFA-A088-6257AE0BA65B}"/>
    <hyperlink ref="C505" r:id="rId2488" display="https://fbref.com/en/comps/12/2024-2025/schedule/2024-2025-La-Liga-Scores-and-Fixtures" xr:uid="{700D2DE2-D18B-4F9B-9331-70DBA9BDA464}"/>
    <hyperlink ref="D505" r:id="rId2489" display="https://fbref.com/en/comps/12/2024-2025/schedule/2024-2025-La-Liga-Scores-and-Fixtures" xr:uid="{A9DE039E-855C-4600-A9EB-C061D8E60F11}"/>
    <hyperlink ref="J505" r:id="rId2490" display="https://fbref.com/en/squads/2b390eca/2024-2025/Athletic-Club-Stats" xr:uid="{9E419AAE-D1C4-481D-869E-D5C7A4B3268A}"/>
    <hyperlink ref="M505" r:id="rId2491" display="https://fbref.com/en/players/6f51e382/Marc-Andre-ter-Stegen" xr:uid="{7A3C9833-3ADE-4694-BDF0-B50D0DACC40A}"/>
    <hyperlink ref="A506" r:id="rId2492" display="https://fbref.com/en/matches/f8fc00c7/Rayo-Vallecano-Barcelona-August-27-2024-La-Liga" xr:uid="{400F6E78-6152-4CCC-A5AB-66271B1F8F1E}"/>
    <hyperlink ref="C506" r:id="rId2493" display="https://fbref.com/en/comps/12/2024-2025/schedule/2024-2025-La-Liga-Scores-and-Fixtures" xr:uid="{E9CEBAD3-9951-43FE-84E5-9A2FC166B718}"/>
    <hyperlink ref="D506" r:id="rId2494" display="https://fbref.com/en/comps/12/2024-2025/schedule/2024-2025-La-Liga-Scores-and-Fixtures" xr:uid="{2A4683CD-9AE4-4DDA-A348-24E916B4DFFC}"/>
    <hyperlink ref="J506" r:id="rId2495" display="https://fbref.com/en/squads/98e8af82/2024-2025/Rayo-Vallecano-Stats" xr:uid="{B94A13B7-EBDB-434A-818B-2567D78EC62F}"/>
    <hyperlink ref="M506" r:id="rId2496" display="https://fbref.com/en/players/6f51e382/Marc-Andre-ter-Stegen" xr:uid="{90B94138-3796-4493-9315-C3586BE5721F}"/>
    <hyperlink ref="A507" r:id="rId2497" display="https://fbref.com/en/matches/3ed1b8ff/Barcelona-Valladolid-August-31-2024-La-Liga" xr:uid="{4D859624-2D80-406F-AAF7-059C2CDCFA37}"/>
    <hyperlink ref="C507" r:id="rId2498" display="https://fbref.com/en/comps/12/2024-2025/schedule/2024-2025-La-Liga-Scores-and-Fixtures" xr:uid="{338C3468-B93A-48C2-BD40-914269210E8A}"/>
    <hyperlink ref="D507" r:id="rId2499" display="https://fbref.com/en/comps/12/2024-2025/schedule/2024-2025-La-Liga-Scores-and-Fixtures" xr:uid="{A8E76F8F-5856-4B4F-A14D-A8C27C5ADF51}"/>
    <hyperlink ref="J507" r:id="rId2500" display="https://fbref.com/en/squads/17859612/2024-2025/Valladolid-Stats" xr:uid="{C802B9B0-675B-4E3B-B08B-947671BAF9B8}"/>
    <hyperlink ref="M507" r:id="rId2501" display="https://fbref.com/en/players/6f51e382/Marc-Andre-ter-Stegen" xr:uid="{35D3687F-0605-4F6D-AB30-69DED646C45C}"/>
    <hyperlink ref="A508" r:id="rId2502" display="https://fbref.com/en/matches/f166ffc9/Girona-Barcelona-September-15-2024-La-Liga" xr:uid="{9ED202FC-5428-4931-AA06-8A202423B3B8}"/>
    <hyperlink ref="C508" r:id="rId2503" display="https://fbref.com/en/comps/12/2024-2025/schedule/2024-2025-La-Liga-Scores-and-Fixtures" xr:uid="{04AC7A5D-EA92-4799-A63B-184A9DD85FB4}"/>
    <hyperlink ref="D508" r:id="rId2504" display="https://fbref.com/en/comps/12/2024-2025/schedule/2024-2025-La-Liga-Scores-and-Fixtures" xr:uid="{D12BF462-6ED7-4B2E-BE55-56AA8D4DC6F3}"/>
    <hyperlink ref="J508" r:id="rId2505" display="https://fbref.com/en/squads/9024a00a/2024-2025/Girona-Stats" xr:uid="{70C744E3-2F98-4B83-AE6B-C0C33D2BC6F3}"/>
    <hyperlink ref="M508" r:id="rId2506" display="https://fbref.com/en/players/6f51e382/Marc-Andre-ter-Stegen" xr:uid="{5A59A116-AAA8-47C1-B44F-4FB955456696}"/>
    <hyperlink ref="A509" r:id="rId2507" display="https://fbref.com/en/matches/745d19c2/Monaco-Barcelona-September-19-2024-Champions-League" xr:uid="{4EC202B8-59D4-40B2-9D9C-601E430D7E65}"/>
    <hyperlink ref="C509" r:id="rId2508" display="https://fbref.com/en/comps/8/2024-2025/schedule/2024-2025-Champions-League-Scores-and-Fixtures" xr:uid="{A924CAB4-4879-48DF-97FE-FDAA5DC31710}"/>
    <hyperlink ref="D509" r:id="rId2509" display="https://fbref.com/en/comps/8/2024-2025/schedule/2024-2025-Champions-League-Scores-and-Fixtures" xr:uid="{4201A0FA-CD55-452C-8BBF-6856586CECFF}"/>
    <hyperlink ref="J509" r:id="rId2510" display="https://fbref.com/en/squads/fd6114db/2024-2025/Monaco-Stats" xr:uid="{3BFD71D8-A18F-4687-BDBA-413CFFEBCD10}"/>
    <hyperlink ref="M509" r:id="rId2511" display="https://fbref.com/en/players/6f51e382/Marc-Andre-ter-Stegen" xr:uid="{374388EE-0C38-4C1C-8905-DA8FD81F31E8}"/>
    <hyperlink ref="A510" r:id="rId2512" display="https://fbref.com/en/matches/79c38937/Villarreal-Barcelona-September-22-2024-La-Liga" xr:uid="{047D2FDE-A9C3-4C7B-9422-87544FE36723}"/>
    <hyperlink ref="C510" r:id="rId2513" display="https://fbref.com/en/comps/12/2024-2025/schedule/2024-2025-La-Liga-Scores-and-Fixtures" xr:uid="{1D13790C-8770-41F3-844D-CA359E6E6AE9}"/>
    <hyperlink ref="D510" r:id="rId2514" display="https://fbref.com/en/comps/12/2024-2025/schedule/2024-2025-La-Liga-Scores-and-Fixtures" xr:uid="{8ECBE0B6-3246-4BB3-9C07-4A99A67A01D4}"/>
    <hyperlink ref="J510" r:id="rId2515" display="https://fbref.com/en/squads/2a8183b3/2024-2025/Villarreal-Stats" xr:uid="{893AE206-FD02-4A37-A8A1-1C561595682A}"/>
    <hyperlink ref="M510" r:id="rId2516" display="https://fbref.com/en/players/6f51e382/Marc-Andre-ter-Stegen" xr:uid="{CF6097D8-4EF7-4D56-9433-1D90BC09FEA6}"/>
    <hyperlink ref="A511" r:id="rId2517" display="https://fbref.com/en/matches/231f83bc/Barcelona-Getafe-September-25-2024-La-Liga" xr:uid="{39917961-03B3-4156-8200-EC9894D5E634}"/>
    <hyperlink ref="C511" r:id="rId2518" display="https://fbref.com/en/comps/12/2024-2025/schedule/2024-2025-La-Liga-Scores-and-Fixtures" xr:uid="{9FEEF660-0724-4BC5-9F33-DB9D0A535D12}"/>
    <hyperlink ref="D511" r:id="rId2519" display="https://fbref.com/en/comps/12/2024-2025/schedule/2024-2025-La-Liga-Scores-and-Fixtures" xr:uid="{706EDF96-B6BD-493F-B4A2-F5E3E2226737}"/>
    <hyperlink ref="J511" r:id="rId2520" display="https://fbref.com/en/squads/7848bd64/2024-2025/Getafe-Stats" xr:uid="{B49502B1-7E08-4E62-8C4E-055EC9E68414}"/>
    <hyperlink ref="M511" r:id="rId2521" display="https://fbref.com/en/players/3423f250/Raphinha" xr:uid="{009A7F18-35FC-454E-A715-F839A7821318}"/>
    <hyperlink ref="A512" r:id="rId2522" display="https://fbref.com/en/matches/d5c58cc9/Osasuna-Barcelona-September-28-2024-La-Liga" xr:uid="{51B313F0-73E8-4EE7-9C0E-F5E3C134F652}"/>
    <hyperlink ref="C512" r:id="rId2523" display="https://fbref.com/en/comps/12/2024-2025/schedule/2024-2025-La-Liga-Scores-and-Fixtures" xr:uid="{07E7AFB0-7A79-45F8-8BF2-5CDCD6D7F627}"/>
    <hyperlink ref="D512" r:id="rId2524" display="https://fbref.com/en/comps/12/2024-2025/schedule/2024-2025-La-Liga-Scores-and-Fixtures" xr:uid="{DCCD2E0B-8474-4E2A-81AF-AF6399D903C7}"/>
    <hyperlink ref="J512" r:id="rId2525" display="https://fbref.com/en/squads/03c57e2b/2024-2025/Osasuna-Stats" xr:uid="{79526921-8516-47CD-B490-7C60A841F848}"/>
    <hyperlink ref="M512" r:id="rId2526" display="https://fbref.com/en/players/0d9b2d31/Pedri" xr:uid="{8E865AFE-1A21-4DF7-9591-FDEA75CF5005}"/>
    <hyperlink ref="A513" r:id="rId2527" display="https://fbref.com/en/matches/9efdd96e/Barcelona-Young-Boys-October-1-2024-Champions-League" xr:uid="{703DC997-AC54-48FB-B3A7-7D1371A90982}"/>
    <hyperlink ref="C513" r:id="rId2528" display="https://fbref.com/en/comps/8/2024-2025/schedule/2024-2025-Champions-League-Scores-and-Fixtures" xr:uid="{573D7368-C385-4DF3-9750-CB21C56026E9}"/>
    <hyperlink ref="D513" r:id="rId2529" display="https://fbref.com/en/comps/8/2024-2025/schedule/2024-2025-Champions-League-Scores-and-Fixtures" xr:uid="{969BFD50-6B89-487B-A10F-75F7AAC4225E}"/>
    <hyperlink ref="J513" r:id="rId2530" display="https://fbref.com/en/squads/4b682260/2024-2025/Young-Boys-Stats" xr:uid="{ABCD28CB-71BB-45C2-9486-57BD9B225677}"/>
    <hyperlink ref="M513" r:id="rId2531" display="https://fbref.com/en/players/3423f250/Raphinha" xr:uid="{2DD124E2-93F1-4BCF-82F1-06615FE15950}"/>
    <hyperlink ref="A514" r:id="rId2532" display="https://fbref.com/en/matches/ba5dd68e/Alaves-Barcelona-October-6-2024-La-Liga" xr:uid="{F3C2B74D-A5EA-41C6-AC87-3D4414820463}"/>
    <hyperlink ref="C514" r:id="rId2533" display="https://fbref.com/en/comps/12/2024-2025/schedule/2024-2025-La-Liga-Scores-and-Fixtures" xr:uid="{165A44D0-3105-41D5-9F66-5710BB76E2DC}"/>
    <hyperlink ref="D514" r:id="rId2534" display="https://fbref.com/en/comps/12/2024-2025/schedule/2024-2025-La-Liga-Scores-and-Fixtures" xr:uid="{873FCA5B-7476-4F9C-B5C6-79CA1B4D96B3}"/>
    <hyperlink ref="J514" r:id="rId2535" display="https://fbref.com/en/squads/8d6fd021/2024-2025/Alaves-Stats" xr:uid="{4FBE7CB4-496F-4D91-9D6E-D5C71A14CC26}"/>
    <hyperlink ref="M514" r:id="rId2536" display="https://fbref.com/en/players/3423f250/Raphinha" xr:uid="{EDA0E6E4-45CA-4D57-8E3A-473188DF1CA7}"/>
    <hyperlink ref="A515" r:id="rId2537" display="https://fbref.com/en/matches/5f73bf47/Barcelona-Sevilla-October-20-2024-La-Liga" xr:uid="{725FB245-F46C-4634-A17F-7210BAB2A030}"/>
    <hyperlink ref="C515" r:id="rId2538" display="https://fbref.com/en/comps/12/2024-2025/schedule/2024-2025-La-Liga-Scores-and-Fixtures" xr:uid="{449895EA-D724-44A1-966A-CFBF3ABC5459}"/>
    <hyperlink ref="D515" r:id="rId2539" display="https://fbref.com/en/comps/12/2024-2025/schedule/2024-2025-La-Liga-Scores-and-Fixtures" xr:uid="{769EB448-6A80-4754-91BF-5032E311C855}"/>
    <hyperlink ref="J515" r:id="rId2540" display="https://fbref.com/en/squads/ad2be733/2024-2025/Sevilla-Stats" xr:uid="{2171077A-6343-4A4C-8634-292BEF0B5225}"/>
    <hyperlink ref="M515" r:id="rId2541" display="https://fbref.com/en/players/3423f250/Raphinha" xr:uid="{0A320DFA-A618-4FEB-8B4B-AC2E5DE834AF}"/>
    <hyperlink ref="A516" r:id="rId2542" display="https://fbref.com/en/matches/710ee5bb/Barcelona-Bayern-Munich-October-23-2024-Champions-League" xr:uid="{B40E51EF-6E74-4C0F-8B2C-4E8064A8A14C}"/>
    <hyperlink ref="C516" r:id="rId2543" display="https://fbref.com/en/comps/8/2024-2025/schedule/2024-2025-Champions-League-Scores-and-Fixtures" xr:uid="{101D680C-5858-4154-99CA-DBAE1AB21FC7}"/>
    <hyperlink ref="D516" r:id="rId2544" display="https://fbref.com/en/comps/8/2024-2025/schedule/2024-2025-Champions-League-Scores-and-Fixtures" xr:uid="{5DB22A2E-C0EC-4768-80C0-0D682CF31556}"/>
    <hyperlink ref="J516" r:id="rId2545" display="https://fbref.com/en/squads/054efa67/2024-2025/Bayern-Munich-Stats" xr:uid="{DBC70F40-0521-43DB-BF89-A3393D377E1D}"/>
    <hyperlink ref="M516" r:id="rId2546" display="https://fbref.com/en/players/3423f250/Raphinha" xr:uid="{1702F8A2-4C28-4D5A-A5CE-2A471F3DCB3F}"/>
    <hyperlink ref="A517" r:id="rId2547" display="https://fbref.com/en/matches/e6bc2844/El-Clasico-Real-Madrid-Barcelona-October-26-2024-La-Liga" xr:uid="{29CC319D-15D9-4C62-9C29-6D79E451D511}"/>
    <hyperlink ref="C517" r:id="rId2548" display="https://fbref.com/en/comps/12/2024-2025/schedule/2024-2025-La-Liga-Scores-and-Fixtures" xr:uid="{FCB09B56-A2B8-46A5-9F17-ECA0183FE11B}"/>
    <hyperlink ref="D517" r:id="rId2549" display="https://fbref.com/en/comps/12/2024-2025/schedule/2024-2025-La-Liga-Scores-and-Fixtures" xr:uid="{4681FB1A-F1B8-4B8A-BAC1-EB2C1BFF6ABA}"/>
    <hyperlink ref="J517" r:id="rId2550" display="https://fbref.com/en/squads/53a2f082/2024-2025/Real-Madrid-Stats" xr:uid="{B9EECD15-0926-4AFD-9931-925C7A6C53E3}"/>
    <hyperlink ref="M517" r:id="rId2551" display="https://fbref.com/en/players/3423f250/Raphinha" xr:uid="{E0127878-D97C-457B-8EF7-7392CF94E844}"/>
    <hyperlink ref="A518" r:id="rId2552" display="https://fbref.com/en/matches/90cf8629/Barcelona-Espanyol-November-3-2024-La-Liga" xr:uid="{161575C2-0D60-43E4-AF81-667C5BF97A54}"/>
    <hyperlink ref="C518" r:id="rId2553" display="https://fbref.com/en/comps/12/2024-2025/schedule/2024-2025-La-Liga-Scores-and-Fixtures" xr:uid="{1913F14E-D3ED-47D8-AB35-A224B7D76848}"/>
    <hyperlink ref="D518" r:id="rId2554" display="https://fbref.com/en/comps/12/2024-2025/schedule/2024-2025-La-Liga-Scores-and-Fixtures" xr:uid="{521128DB-F9B1-4DF8-8EEA-B00CFF454318}"/>
    <hyperlink ref="J518" r:id="rId2555" display="https://fbref.com/en/squads/a8661628/2024-2025/Espanyol-Stats" xr:uid="{B27B47D9-FFE0-44D6-B199-0A920371157F}"/>
    <hyperlink ref="M518" r:id="rId2556" display="https://fbref.com/en/players/3423f250/Raphinha" xr:uid="{25B782BA-2747-4096-9D13-8A26ECA631AC}"/>
    <hyperlink ref="A519" r:id="rId2557" display="https://fbref.com/en/matches/9a70feac/Red-Star-Barcelona-November-6-2024-Champions-League" xr:uid="{9B6CA36C-C84D-4FD1-8977-D8ABD4E91D51}"/>
    <hyperlink ref="C519" r:id="rId2558" display="https://fbref.com/en/comps/8/2024-2025/schedule/2024-2025-Champions-League-Scores-and-Fixtures" xr:uid="{7B6162BD-672B-4076-9A1E-1EA16372E82D}"/>
    <hyperlink ref="D519" r:id="rId2559" display="https://fbref.com/en/comps/8/2024-2025/schedule/2024-2025-Champions-League-Scores-and-Fixtures" xr:uid="{D1D85ED0-3ED7-49A2-9B25-7542DF6F440F}"/>
    <hyperlink ref="J519" r:id="rId2560" display="https://fbref.com/en/squads/099c6eb5/2024-2025/Red-Star-Stats" xr:uid="{9032D48C-11BD-4A92-BBC5-4F5FE546B7EA}"/>
    <hyperlink ref="M519" r:id="rId2561" display="https://fbref.com/en/players/1bacc518/Frenkie-de-Jong" xr:uid="{A251BF98-454D-4B5B-8709-55866872A184}"/>
    <hyperlink ref="A520" r:id="rId2562" display="https://fbref.com/en/matches/5f83ac85/Real-Sociedad-Barcelona-November-10-2024-La-Liga" xr:uid="{72CC2E27-16EA-4D4C-9835-9E3A9802E627}"/>
    <hyperlink ref="C520" r:id="rId2563" display="https://fbref.com/en/comps/12/2024-2025/schedule/2024-2025-La-Liga-Scores-and-Fixtures" xr:uid="{BD0D274B-38B5-4AE6-B60A-4F4BC66E765D}"/>
    <hyperlink ref="D520" r:id="rId2564" display="https://fbref.com/en/comps/12/2024-2025/schedule/2024-2025-La-Liga-Scores-and-Fixtures" xr:uid="{18BABEE3-1D1E-408E-9151-1A7395D97950}"/>
    <hyperlink ref="J520" r:id="rId2565" display="https://fbref.com/en/squads/e31d1cd9/2024-2025/Real-Sociedad-Stats" xr:uid="{32222116-C587-4ED4-8E63-5F25EA35FF9F}"/>
    <hyperlink ref="M520" r:id="rId2566" display="https://fbref.com/en/players/1bacc518/Frenkie-de-Jong" xr:uid="{34CCCEEB-CBA5-4F66-9776-7F64CC285D36}"/>
    <hyperlink ref="A521" r:id="rId2567" display="https://fbref.com/en/matches/ffb1fa1d/Celta-Vigo-Barcelona-November-23-2024-La-Liga" xr:uid="{E66162F2-BCCF-4098-8BE7-21BCF10F6748}"/>
    <hyperlink ref="C521" r:id="rId2568" display="https://fbref.com/en/comps/12/2024-2025/schedule/2024-2025-La-Liga-Scores-and-Fixtures" xr:uid="{0E5575BA-2DC4-49B8-BD06-86075F1E9910}"/>
    <hyperlink ref="D521" r:id="rId2569" display="https://fbref.com/en/comps/12/2024-2025/schedule/2024-2025-La-Liga-Scores-and-Fixtures" xr:uid="{5AC35187-61B9-4460-92CD-8BB48D04C234}"/>
    <hyperlink ref="J521" r:id="rId2570" display="https://fbref.com/en/squads/f25da7fb/2024-2025/Celta-Vigo-Stats" xr:uid="{6B8C3900-FF5A-479F-9706-C93ABF3390BF}"/>
    <hyperlink ref="M521" r:id="rId2571" display="https://fbref.com/en/players/3423f250/Raphinha" xr:uid="{DBFBD609-4B8D-408F-8073-3D2830CFD6E8}"/>
    <hyperlink ref="A522" r:id="rId2572" display="https://fbref.com/en/matches/d22fed87/Barcelona-Brest-November-26-2024-Champions-League" xr:uid="{FB40B319-4042-4661-BB78-7B123F749B37}"/>
    <hyperlink ref="C522" r:id="rId2573" display="https://fbref.com/en/comps/8/2024-2025/schedule/2024-2025-Champions-League-Scores-and-Fixtures" xr:uid="{455F1248-EB10-4E87-B615-4E5912120957}"/>
    <hyperlink ref="D522" r:id="rId2574" display="https://fbref.com/en/comps/8/2024-2025/schedule/2024-2025-Champions-League-Scores-and-Fixtures" xr:uid="{B3FA5511-BC96-46AF-9BA4-E5373BD3D0C5}"/>
    <hyperlink ref="J522" r:id="rId2575" display="https://fbref.com/en/squads/fb08dbb3/2024-2025/Brest-Stats" xr:uid="{95C2F71B-BEE2-4967-BC98-7CC4B9DC5597}"/>
    <hyperlink ref="M522" r:id="rId2576" display="https://fbref.com/en/players/3423f250/Raphinha" xr:uid="{E426CF26-9CAC-429D-BE62-77BB2DC79C09}"/>
    <hyperlink ref="A523" r:id="rId2577" display="https://fbref.com/en/matches/00bca7c4/Barcelona-Las-Palmas-November-30-2024-La-Liga" xr:uid="{7513DBE6-4D48-449F-B104-CFB17DA162D8}"/>
    <hyperlink ref="C523" r:id="rId2578" display="https://fbref.com/en/comps/12/2024-2025/schedule/2024-2025-La-Liga-Scores-and-Fixtures" xr:uid="{B014E2B4-8299-4E90-BED9-777615E93B20}"/>
    <hyperlink ref="D523" r:id="rId2579" display="https://fbref.com/en/comps/12/2024-2025/schedule/2024-2025-La-Liga-Scores-and-Fixtures" xr:uid="{7BD3A175-477A-461D-8905-3ACC9BD2A200}"/>
    <hyperlink ref="J523" r:id="rId2580" display="https://fbref.com/en/squads/0049d422/2024-2025/Las-Palmas-Stats" xr:uid="{D6490292-6723-413A-9E6D-62264C8B99E3}"/>
    <hyperlink ref="M523" r:id="rId2581" display="https://fbref.com/en/players/3423f250/Raphinha" xr:uid="{1D03DD78-E1D1-4EED-A5CC-73BF7350C1DB}"/>
    <hyperlink ref="A524" r:id="rId2582" display="https://fbref.com/en/matches/fce1658d/Mallorca-Barcelona-December-3-2024-La-Liga" xr:uid="{EB72D9B4-E766-4D9F-8FED-D965994C749A}"/>
    <hyperlink ref="C524" r:id="rId2583" display="https://fbref.com/en/comps/12/2024-2025/schedule/2024-2025-La-Liga-Scores-and-Fixtures" xr:uid="{85BA5561-D79F-4100-9C03-D6348F578E58}"/>
    <hyperlink ref="D524" r:id="rId2584" display="https://fbref.com/en/comps/12/2024-2025/schedule/2024-2025-La-Liga-Scores-and-Fixtures" xr:uid="{6A3DA84F-2CF1-4E9A-A602-09EC9726D7DD}"/>
    <hyperlink ref="J524" r:id="rId2585" display="https://fbref.com/en/squads/2aa12281/2024-2025/Mallorca-Stats" xr:uid="{D682D2AC-4190-4930-AE51-AE9B4A08DD40}"/>
    <hyperlink ref="M524" r:id="rId2586" display="https://fbref.com/en/players/3423f250/Raphinha" xr:uid="{82551AD6-80AA-4C1E-92D6-9833744357D1}"/>
    <hyperlink ref="A525" r:id="rId2587" display="https://fbref.com/en/matches/fb5d09d6/Real-Betis-Barcelona-December-7-2024-La-Liga" xr:uid="{B9FDCBB7-9B06-446B-BBE8-B9A024427DD9}"/>
    <hyperlink ref="C525" r:id="rId2588" display="https://fbref.com/en/comps/12/2024-2025/schedule/2024-2025-La-Liga-Scores-and-Fixtures" xr:uid="{5447FC59-94EE-4790-9715-A777C09FA049}"/>
    <hyperlink ref="D525" r:id="rId2589" display="https://fbref.com/en/comps/12/2024-2025/schedule/2024-2025-La-Liga-Scores-and-Fixtures" xr:uid="{6FB1D572-E60B-43E4-B8E2-C88BD55D245E}"/>
    <hyperlink ref="J525" r:id="rId2590" display="https://fbref.com/en/squads/fc536746/2024-2025/Real-Betis-Stats" xr:uid="{FB3625F3-CA4B-407B-A91E-696C5A5ED37E}"/>
    <hyperlink ref="M525" r:id="rId2591" display="https://fbref.com/en/players/3423f250/Raphinha" xr:uid="{AE6D2773-F502-4958-A3F4-4A4BF497941C}"/>
    <hyperlink ref="A526" r:id="rId2592" display="https://fbref.com/en/matches/cf33e56f/Dortmund-Barcelona-December-11-2024-Champions-League" xr:uid="{9F4D1BB1-9612-4FAB-9B55-3FA53DFF7134}"/>
    <hyperlink ref="C526" r:id="rId2593" display="https://fbref.com/en/comps/8/2024-2025/schedule/2024-2025-Champions-League-Scores-and-Fixtures" xr:uid="{C68B6D57-BF69-454C-A46B-039AA8FD58BA}"/>
    <hyperlink ref="D526" r:id="rId2594" display="https://fbref.com/en/comps/8/2024-2025/schedule/2024-2025-Champions-League-Scores-and-Fixtures" xr:uid="{7902FC8F-8DCE-423B-9DDE-9A9A44EE4BF0}"/>
    <hyperlink ref="J526" r:id="rId2595" display="https://fbref.com/en/squads/add600ae/2024-2025/Dortmund-Stats" xr:uid="{C6D7F3FA-CD0B-41C1-84F1-2975BE78958C}"/>
    <hyperlink ref="M526" r:id="rId2596" display="https://fbref.com/en/players/3423f250/Raphinha" xr:uid="{C8C6CDAA-029A-41AA-9E83-370B72EC6378}"/>
    <hyperlink ref="A527" r:id="rId2597" display="https://fbref.com/en/matches/e7bdcc56/Barcelona-Leganes-December-15-2024-La-Liga" xr:uid="{DA352987-D27E-4AB9-9C48-5F843A2D38EF}"/>
    <hyperlink ref="C527" r:id="rId2598" display="https://fbref.com/en/comps/12/2024-2025/schedule/2024-2025-La-Liga-Scores-and-Fixtures" xr:uid="{A2890E1F-7181-4935-ACAB-1F176ADB8A7F}"/>
    <hyperlink ref="D527" r:id="rId2599" display="https://fbref.com/en/comps/12/2024-2025/schedule/2024-2025-La-Liga-Scores-and-Fixtures" xr:uid="{E52F76B2-0700-4813-9D8A-7A8BFC398F88}"/>
    <hyperlink ref="J527" r:id="rId2600" display="https://fbref.com/en/squads/7c6f2c78/2024-2025/Leganes-Stats" xr:uid="{8E6A3B48-74A0-44C5-AFE6-D3092555D879}"/>
    <hyperlink ref="M527" r:id="rId2601" display="https://fbref.com/en/players/3423f250/Raphinha" xr:uid="{A9CAC314-E109-4E2F-9F92-6622D37195FC}"/>
    <hyperlink ref="A528" r:id="rId2602" display="https://fbref.com/en/matches/ac04a5d2/Barcelona-Atletico-Madrid-December-21-2024-La-Liga" xr:uid="{7FEE3E74-D953-4193-8E76-184FD0CD3CEE}"/>
    <hyperlink ref="C528" r:id="rId2603" display="https://fbref.com/en/comps/12/2024-2025/schedule/2024-2025-La-Liga-Scores-and-Fixtures" xr:uid="{857DC801-BC89-410E-BC68-F5146ABD6300}"/>
    <hyperlink ref="D528" r:id="rId2604" display="https://fbref.com/en/comps/12/2024-2025/schedule/2024-2025-La-Liga-Scores-and-Fixtures" xr:uid="{37EA7A7A-9EBB-4DA5-9C1F-D21D4F35F3E0}"/>
    <hyperlink ref="J528" r:id="rId2605" display="https://fbref.com/en/squads/db3b9613/2024-2025/Atletico-Madrid-Stats" xr:uid="{DD68D7F5-7B75-4498-977D-6CDF04870C33}"/>
    <hyperlink ref="M528" r:id="rId2606" display="https://fbref.com/en/players/3423f250/Raphinha" xr:uid="{C5542C09-36C1-4929-8035-15D2DAC4FED6}"/>
    <hyperlink ref="A529" r:id="rId2607" display="https://fbref.com/en/matches/d1a68226/Barbastro-Barcelona-January-4-2025-Copa-del-Rey" xr:uid="{9570EC54-0432-4373-B8F5-AC562A5F6644}"/>
    <hyperlink ref="C529" r:id="rId2608" display="https://fbref.com/en/comps/569/2024-2025/schedule/2024-2025-Copa-del-Rey-Scores-and-Fixtures" xr:uid="{2F75E5B8-8867-42DE-9384-3DD301050701}"/>
    <hyperlink ref="D529" r:id="rId2609" display="https://fbref.com/en/comps/569/2024-2025/schedule/2024-2025-Copa-del-Rey-Scores-and-Fixtures" xr:uid="{A0D48250-1084-4649-9179-76FFE8ED3B9D}"/>
    <hyperlink ref="J529" r:id="rId2610" display="https://fbref.com/en/squads/4eaa9116/Barbastro-Stats" xr:uid="{486AADDD-F0FC-4882-ABA5-4E2FDA49D1BC}"/>
    <hyperlink ref="M529" r:id="rId2611" display="https://fbref.com/en/players/2bef2bca/Ronald-Araujo" xr:uid="{4D823F19-D096-4813-9D22-9DA69660B266}"/>
    <hyperlink ref="A530" r:id="rId2612" display="https://fbref.com/en/matches/19c55bd4/Athletic-Club-Barcelona-January-8-2025-Supercopa-de-Espana" xr:uid="{573992C0-2D5A-40D4-AD60-F7A47897A7C0}"/>
    <hyperlink ref="C530" r:id="rId2613" display="https://fbref.com/en/comps/646/2024-2025/schedule/2025-Supercopa-de-Espana-Scores-and-Fixtures" xr:uid="{C7624057-3EA3-4D9C-8485-59F151313137}"/>
    <hyperlink ref="D530" r:id="rId2614" display="https://fbref.com/en/comps/646/2024-2025/schedule/2025-Supercopa-de-Espana-Scores-and-Fixtures" xr:uid="{92328DA7-4772-48A8-8F8E-5D3BE4DA433A}"/>
    <hyperlink ref="J530" r:id="rId2615" display="https://fbref.com/en/squads/2b390eca/2024-2025/Athletic-Club-Stats" xr:uid="{59A97621-505D-4633-8928-2DF6DA415939}"/>
    <hyperlink ref="M530" r:id="rId2616" display="https://fbref.com/en/players/3423f250/Raphinha" xr:uid="{2226BB0C-CB8E-4F73-94B5-71E581EAF673}"/>
    <hyperlink ref="A531" r:id="rId2617" display="https://fbref.com/en/matches/0c126206/El-Clasico-Real-Madrid-Barcelona-January-12-2025-Supercopa-de-Espana" xr:uid="{6A6208AE-B49F-4ABB-83D3-235690B85833}"/>
    <hyperlink ref="C531" r:id="rId2618" display="https://fbref.com/en/comps/646/2024-2025/schedule/2025-Supercopa-de-Espana-Scores-and-Fixtures" xr:uid="{74BF02C7-1851-46CC-BC01-1FE089244C27}"/>
    <hyperlink ref="D531" r:id="rId2619" display="https://fbref.com/en/comps/646/2024-2025/schedule/2025-Supercopa-de-Espana-Scores-and-Fixtures" xr:uid="{87BD0416-286A-4812-B18C-6C30F81459FF}"/>
    <hyperlink ref="J531" r:id="rId2620" display="https://fbref.com/en/squads/53a2f082/2024-2025/Real-Madrid-Stats" xr:uid="{1DD09C03-A884-44C4-9C0E-B9B9F75A651F}"/>
    <hyperlink ref="M531" r:id="rId2621" display="https://fbref.com/en/players/3423f250/Raphinha" xr:uid="{B333AE1D-2731-4579-B095-A98891E5DD36}"/>
    <hyperlink ref="A532" r:id="rId2622" display="https://fbref.com/en/matches/1fcb527f/Barcelona-Real-Betis-January-15-2025-Copa-del-Rey" xr:uid="{9F57A305-5EB9-4644-98AC-23C010858E67}"/>
    <hyperlink ref="C532" r:id="rId2623" display="https://fbref.com/en/comps/569/2024-2025/schedule/2024-2025-Copa-del-Rey-Scores-and-Fixtures" xr:uid="{1900F678-038A-4FCC-87CF-D368498D4DB3}"/>
    <hyperlink ref="D532" r:id="rId2624" display="https://fbref.com/en/comps/569/2024-2025/schedule/2024-2025-Copa-del-Rey-Scores-and-Fixtures" xr:uid="{FF30B8FA-1EFD-4C82-816E-32C72F34A90A}"/>
    <hyperlink ref="J532" r:id="rId2625" display="https://fbref.com/en/squads/fc536746/2024-2025/Real-Betis-Stats" xr:uid="{CAA5FA3D-C028-43B4-A367-31D4FFAFE780}"/>
    <hyperlink ref="M532" r:id="rId2626" display="https://fbref.com/en/players/2bef2bca/Ronald-Araujo" xr:uid="{F5C16A74-82D9-480E-BAF6-5CCC9AE28642}"/>
    <hyperlink ref="A533" r:id="rId2627" display="https://fbref.com/en/matches/ac3f8e9a/Getafe-Barcelona-January-18-2025-La-Liga" xr:uid="{919422D1-E41C-4297-B7BB-087602A01BAA}"/>
    <hyperlink ref="C533" r:id="rId2628" display="https://fbref.com/en/comps/12/2024-2025/schedule/2024-2025-La-Liga-Scores-and-Fixtures" xr:uid="{72B4770A-D69C-4E0F-BF56-B960119180B3}"/>
    <hyperlink ref="D533" r:id="rId2629" display="https://fbref.com/en/comps/12/2024-2025/schedule/2024-2025-La-Liga-Scores-and-Fixtures" xr:uid="{B798A713-71A8-4D3B-A33B-BF79095D470D}"/>
    <hyperlink ref="J533" r:id="rId2630" display="https://fbref.com/en/squads/7848bd64/2024-2025/Getafe-Stats" xr:uid="{763E3B0E-4861-45A4-BC4B-B7FDFA474AE1}"/>
    <hyperlink ref="M533" r:id="rId2631" display="https://fbref.com/en/players/2bef2bca/Ronald-Araujo" xr:uid="{B4CE622E-CC57-458F-AA32-2A910FCF03B4}"/>
    <hyperlink ref="A534" r:id="rId2632" display="https://fbref.com/en/matches/b72a4588/Benfica-Barcelona-January-21-2025-Champions-League" xr:uid="{43BEE82F-EA5F-4E36-8A0E-60F39DE07C73}"/>
    <hyperlink ref="C534" r:id="rId2633" display="https://fbref.com/en/comps/8/2024-2025/schedule/2024-2025-Champions-League-Scores-and-Fixtures" xr:uid="{A74794FC-4331-4B22-9070-CE9D2445C9B3}"/>
    <hyperlink ref="D534" r:id="rId2634" display="https://fbref.com/en/comps/8/2024-2025/schedule/2024-2025-Champions-League-Scores-and-Fixtures" xr:uid="{EEFE9760-D84D-40C9-9D38-9069DEB34806}"/>
    <hyperlink ref="J534" r:id="rId2635" display="https://fbref.com/en/squads/a77c513e/2024-2025/Benfica-Stats" xr:uid="{383D6313-7555-4A09-9885-2C081B93640C}"/>
    <hyperlink ref="M534" r:id="rId2636" display="https://fbref.com/en/players/2bef2bca/Ronald-Araujo" xr:uid="{4C60C363-ADF6-45D8-A274-C4A6EA2286AA}"/>
    <hyperlink ref="A535" r:id="rId2637" display="https://fbref.com/en/matches/77dda45d/Barcelona-Valencia-January-26-2025-La-Liga" xr:uid="{667BEE9C-D54E-4F16-BB76-8A96C991077D}"/>
    <hyperlink ref="C535" r:id="rId2638" display="https://fbref.com/en/comps/12/2024-2025/schedule/2024-2025-La-Liga-Scores-and-Fixtures" xr:uid="{A7CEE9AE-CD62-4916-B026-759624A0AB57}"/>
    <hyperlink ref="D535" r:id="rId2639" display="https://fbref.com/en/comps/12/2024-2025/schedule/2024-2025-La-Liga-Scores-and-Fixtures" xr:uid="{9FA302C1-3BE7-420E-9C23-A0DF068AEFF5}"/>
    <hyperlink ref="J535" r:id="rId2640" display="https://fbref.com/en/squads/dcc91a7b/2024-2025/Valencia-Stats" xr:uid="{6889ACE7-3458-4E3B-A2B1-EE61EF022D30}"/>
    <hyperlink ref="M535" r:id="rId2641" display="https://fbref.com/en/players/1bacc518/Frenkie-de-Jong" xr:uid="{BE535375-5D10-463B-AF6F-D493D4390C6E}"/>
    <hyperlink ref="A536" r:id="rId2642" display="https://fbref.com/en/matches/7fd1f0e9/Barcelona-Atalanta-January-29-2025-Champions-League" xr:uid="{FFC032D9-A677-404B-831A-5CF544ADE75C}"/>
    <hyperlink ref="C536" r:id="rId2643" display="https://fbref.com/en/comps/8/2024-2025/schedule/2024-2025-Champions-League-Scores-and-Fixtures" xr:uid="{C44241C0-ADCF-447F-98F5-8AE48823E8A6}"/>
    <hyperlink ref="D536" r:id="rId2644" display="https://fbref.com/en/comps/8/2024-2025/schedule/2024-2025-Champions-League-Scores-and-Fixtures" xr:uid="{8D6BC9F2-B2B6-44D8-A197-F2629E1675B4}"/>
    <hyperlink ref="J536" r:id="rId2645" display="https://fbref.com/en/squads/922493f3/2024-2025/Atalanta-Stats" xr:uid="{B970225E-731D-4453-AB9D-4EA26198A925}"/>
    <hyperlink ref="M536" r:id="rId2646" display="https://fbref.com/en/players/2bef2bca/Ronald-Araujo" xr:uid="{F7EE5C4D-9C61-47DB-93DB-B41FDCB5A30D}"/>
    <hyperlink ref="A537" r:id="rId2647" display="https://fbref.com/en/matches/5dd33e2b/Barcelona-Alaves-February-2-2025-La-Liga" xr:uid="{213D334E-39D1-4D02-9878-2EC350CB300D}"/>
    <hyperlink ref="C537" r:id="rId2648" display="https://fbref.com/en/comps/12/2024-2025/schedule/2024-2025-La-Liga-Scores-and-Fixtures" xr:uid="{BFF4CC1D-5C27-4F56-82D2-56B786564F1D}"/>
    <hyperlink ref="D537" r:id="rId2649" display="https://fbref.com/en/comps/12/2024-2025/schedule/2024-2025-La-Liga-Scores-and-Fixtures" xr:uid="{B6D90E64-457B-46C4-87C0-E9574B0E9ED1}"/>
    <hyperlink ref="J537" r:id="rId2650" display="https://fbref.com/en/squads/8d6fd021/2024-2025/Alaves-Stats" xr:uid="{9C257ECC-A9F5-4D31-A2F8-F2F9EF05CBC3}"/>
    <hyperlink ref="M537" r:id="rId2651" display="https://fbref.com/en/players/2bef2bca/Ronald-Araujo" xr:uid="{466D88DC-654C-4590-ACFA-5FE79072B63D}"/>
    <hyperlink ref="A538" r:id="rId2652" display="https://fbref.com/en/matches/473eba51/Valencia-Barcelona-February-6-2025-Copa-del-Rey" xr:uid="{41231397-348A-42B7-832D-E6128E8D9CEE}"/>
    <hyperlink ref="C538" r:id="rId2653" display="https://fbref.com/en/comps/569/2024-2025/schedule/2024-2025-Copa-del-Rey-Scores-and-Fixtures" xr:uid="{3337318A-8C1F-42CC-8D1F-EEE387B20D2F}"/>
    <hyperlink ref="D538" r:id="rId2654" display="https://fbref.com/en/comps/569/2024-2025/schedule/2024-2025-Copa-del-Rey-Scores-and-Fixtures" xr:uid="{15F54194-166F-44F5-96DF-7DF9446819BE}"/>
    <hyperlink ref="J538" r:id="rId2655" display="https://fbref.com/en/squads/dcc91a7b/2024-2025/Valencia-Stats" xr:uid="{7836ACAE-EC85-4ABD-9325-0C1D65F26E1C}"/>
    <hyperlink ref="M538" r:id="rId2656" display="https://fbref.com/en/players/1bacc518/Frenkie-de-Jong" xr:uid="{00692891-6A38-4B14-B602-823C085A62DF}"/>
    <hyperlink ref="A539" r:id="rId2657" display="https://fbref.com/en/matches/57bc3e19/Sevilla-Barcelona-February-9-2025-La-Liga" xr:uid="{2E41E909-EDCF-4C63-91DD-DD7AE6A41510}"/>
    <hyperlink ref="C539" r:id="rId2658" display="https://fbref.com/en/comps/12/2024-2025/schedule/2024-2025-La-Liga-Scores-and-Fixtures" xr:uid="{E13C8422-D558-4BE7-9DC3-62213ADEE85E}"/>
    <hyperlink ref="D539" r:id="rId2659" display="https://fbref.com/en/comps/12/2024-2025/schedule/2024-2025-La-Liga-Scores-and-Fixtures" xr:uid="{B60F79D6-EA20-4E1A-A4BA-B13F8C8A951A}"/>
    <hyperlink ref="J539" r:id="rId2660" display="https://fbref.com/en/squads/ad2be733/2024-2025/Sevilla-Stats" xr:uid="{D013E7BB-3E6F-4AF0-B8D6-5AA5414ED6F5}"/>
    <hyperlink ref="M539" r:id="rId2661" display="https://fbref.com/en/players/2bef2bca/Ronald-Araujo" xr:uid="{A8A78622-93CE-4DF8-9E1C-9AB6EA12D775}"/>
    <hyperlink ref="A540" r:id="rId2662" display="https://fbref.com/en/matches/b299fca9/Barcelona-Rayo-Vallecano-February-17-2025-La-Liga" xr:uid="{8B8AD96D-DA1F-4FF9-93F9-F42456062E47}"/>
    <hyperlink ref="C540" r:id="rId2663" display="https://fbref.com/en/comps/12/2024-2025/schedule/2024-2025-La-Liga-Scores-and-Fixtures" xr:uid="{99417DE2-7BBF-4107-8DE0-066672E7E55B}"/>
    <hyperlink ref="D540" r:id="rId2664" display="https://fbref.com/en/comps/12/2024-2025/schedule/2024-2025-La-Liga-Scores-and-Fixtures" xr:uid="{ABC10C54-10F8-4D81-BFEE-EFCF2516E35F}"/>
    <hyperlink ref="J540" r:id="rId2665" display="https://fbref.com/en/squads/98e8af82/2024-2025/Rayo-Vallecano-Stats" xr:uid="{01C006AE-F8A8-4589-9D4E-04BD04A7C89A}"/>
    <hyperlink ref="M540" r:id="rId2666" display="https://fbref.com/en/players/1bacc518/Frenkie-de-Jong" xr:uid="{AFE58284-95EB-42EA-97F8-6B8F698E0BC6}"/>
    <hyperlink ref="A541" r:id="rId2667" display="https://fbref.com/en/matches/6b455e82/Las-Palmas-Barcelona-February-22-2025-La-Liga" xr:uid="{5DBE7819-AEE3-49BD-A4B4-80C8CAD1371A}"/>
    <hyperlink ref="C541" r:id="rId2668" display="https://fbref.com/en/comps/12/2024-2025/schedule/2024-2025-La-Liga-Scores-and-Fixtures" xr:uid="{13CBB6D6-7477-4435-8C4F-9D3AFAE90163}"/>
    <hyperlink ref="D541" r:id="rId2669" display="https://fbref.com/en/comps/12/2024-2025/schedule/2024-2025-La-Liga-Scores-and-Fixtures" xr:uid="{F5BBC99E-36B7-4FC8-81BE-93FE3F3260A4}"/>
    <hyperlink ref="J541" r:id="rId2670" display="https://fbref.com/en/squads/0049d422/2024-2025/Las-Palmas-Stats" xr:uid="{14CF07BB-9058-4FF2-9E7E-D771C584F01F}"/>
    <hyperlink ref="M541" r:id="rId2671" display="https://fbref.com/en/players/3423f250/Raphinha" xr:uid="{EAD121C3-D4D6-4299-9490-037B66361A72}"/>
    <hyperlink ref="A542" r:id="rId2672" display="https://fbref.com/en/matches/aed791a0/Barcelona-Atletico-Madrid-February-25-2025-Copa-del-Rey" xr:uid="{36B809A6-7A0E-4EA0-A771-107E72D07E62}"/>
    <hyperlink ref="C542" r:id="rId2673" display="https://fbref.com/en/comps/569/2024-2025/schedule/2024-2025-Copa-del-Rey-Scores-and-Fixtures" xr:uid="{05B94A5A-1AAA-4057-A5F5-9AED0A711D1D}"/>
    <hyperlink ref="D542" r:id="rId2674" display="https://fbref.com/en/comps/569/2024-2025/schedule/2024-2025-Copa-del-Rey-Scores-and-Fixtures" xr:uid="{C8D01B03-1F7F-47E1-9FB1-7BB8E76EE86F}"/>
    <hyperlink ref="J542" r:id="rId2675" display="https://fbref.com/en/squads/db3b9613/2024-2025/Atletico-Madrid-Stats" xr:uid="{67DE01F1-45EF-47FE-A691-6B563DA176B4}"/>
    <hyperlink ref="M542" r:id="rId2676" display="https://fbref.com/en/players/1bacc518/Frenkie-de-Jong" xr:uid="{91502FED-B61F-4880-BBEF-B5E682CB81C9}"/>
    <hyperlink ref="A543" r:id="rId2677" display="https://fbref.com/en/matches/0b2c987f/Barcelona-Real-Sociedad-March-2-2025-La-Liga" xr:uid="{092C10EA-36E8-4FC2-9E7B-18DE09049B77}"/>
    <hyperlink ref="C543" r:id="rId2678" display="https://fbref.com/en/comps/12/2024-2025/schedule/2024-2025-La-Liga-Scores-and-Fixtures" xr:uid="{D7C7E979-E9F9-439D-AE6F-41E4A0D2049A}"/>
    <hyperlink ref="D543" r:id="rId2679" display="https://fbref.com/en/comps/12/2024-2025/schedule/2024-2025-La-Liga-Scores-and-Fixtures" xr:uid="{B8E762C5-47F2-4B64-9291-02D7E7556F37}"/>
    <hyperlink ref="J543" r:id="rId2680" display="https://fbref.com/en/squads/e31d1cd9/2024-2025/Real-Sociedad-Stats" xr:uid="{E9BA7542-8B8E-464A-B2B9-C82B11C9EB9F}"/>
    <hyperlink ref="M543" r:id="rId2681" display="https://fbref.com/en/players/2bef2bca/Ronald-Araujo" xr:uid="{41F84679-E9FB-434A-954F-6D7C026F2624}"/>
    <hyperlink ref="A544" r:id="rId2682" display="https://fbref.com/en/matches/41097255/Benfica-Barcelona-March-5-2025-Champions-League" xr:uid="{A9EA8197-A6C3-4286-934A-61E8F99B750D}"/>
    <hyperlink ref="C544" r:id="rId2683" display="https://fbref.com/en/comps/8/2024-2025/schedule/2024-2025-Champions-League-Scores-and-Fixtures" xr:uid="{F842DFED-11DC-4FF9-80C0-616026E3B804}"/>
    <hyperlink ref="D544" r:id="rId2684" display="https://fbref.com/en/comps/8/2024-2025/schedule/2024-2025-Champions-League-Scores-and-Fixtures" xr:uid="{FD5F9E02-BBC5-437A-9B4F-33DE3AED648B}"/>
    <hyperlink ref="J544" r:id="rId2685" display="https://fbref.com/en/squads/a77c513e/2024-2025/Benfica-Stats" xr:uid="{BAB3BA48-F5B4-4F71-9BEF-22B8B67F24E6}"/>
    <hyperlink ref="M544" r:id="rId2686" display="https://fbref.com/en/players/1bacc518/Frenkie-de-Jong" xr:uid="{D940CB25-6E03-4A8E-82B3-F35B5D8F27F2}"/>
    <hyperlink ref="A545" r:id="rId2687" display="https://fbref.com/en/matches/de8e7ccc/Barcelona-Benfica-March-11-2025-Champions-League" xr:uid="{ED526624-DDCA-4B5C-9F38-ECF98D2BA391}"/>
    <hyperlink ref="C545" r:id="rId2688" display="https://fbref.com/en/comps/8/2024-2025/schedule/2024-2025-Champions-League-Scores-and-Fixtures" xr:uid="{0FDB6120-A1B2-4CE0-8486-DC284FB86029}"/>
    <hyperlink ref="D545" r:id="rId2689" display="https://fbref.com/en/comps/8/2024-2025/schedule/2024-2025-Champions-League-Scores-and-Fixtures" xr:uid="{AF73E0AB-9D49-451B-86F8-8A71BDAC1E19}"/>
    <hyperlink ref="J545" r:id="rId2690" display="https://fbref.com/en/squads/a77c513e/2024-2025/Benfica-Stats" xr:uid="{46275241-4C69-4C48-824F-D4BB93C78924}"/>
    <hyperlink ref="M545" r:id="rId2691" display="https://fbref.com/en/players/2bef2bca/Ronald-Araujo" xr:uid="{743F9657-553B-4DD8-BEA4-B20AB46FB0DE}"/>
    <hyperlink ref="A546" r:id="rId2692" display="https://fbref.com/en/matches/8ddf3820/Atletico-Madrid-Barcelona-March-16-2025-La-Liga" xr:uid="{37EE8CC5-A1F9-4793-BC05-3C0014B9A3CF}"/>
    <hyperlink ref="C546" r:id="rId2693" display="https://fbref.com/en/comps/12/2024-2025/schedule/2024-2025-La-Liga-Scores-and-Fixtures" xr:uid="{0D9758C0-5A4B-4408-AAB5-B62B32C47CAD}"/>
    <hyperlink ref="D546" r:id="rId2694" display="https://fbref.com/en/comps/12/2024-2025/schedule/2024-2025-La-Liga-Scores-and-Fixtures" xr:uid="{0EADCBE6-EAA8-48A4-9106-19DED2E83983}"/>
    <hyperlink ref="J546" r:id="rId2695" display="https://fbref.com/en/squads/db3b9613/2024-2025/Atletico-Madrid-Stats" xr:uid="{E69EFD56-39E5-47C8-8A54-B73BE9F5D8B0}"/>
    <hyperlink ref="M546" r:id="rId2696" display="https://fbref.com/en/players/3423f250/Raphinha" xr:uid="{B4DA8B8F-CA7D-4693-916F-06E840296110}"/>
    <hyperlink ref="A547" r:id="rId2697" display="https://fbref.com/en/matches/af815599/Barcelona-Osasuna-March-27-2025-La-Liga" xr:uid="{F72E00E2-33AE-4265-8DE0-F94208C78258}"/>
    <hyperlink ref="C547" r:id="rId2698" display="https://fbref.com/en/comps/12/2024-2025/schedule/2024-2025-La-Liga-Scores-and-Fixtures" xr:uid="{5B5FC561-8F22-4CDA-B7BA-CC9EE535B60A}"/>
    <hyperlink ref="D547" r:id="rId2699" display="https://fbref.com/en/comps/12/2024-2025/schedule/2024-2025-La-Liga-Scores-and-Fixtures" xr:uid="{9ADA48B1-C267-416F-BFD0-01B84B352AB8}"/>
    <hyperlink ref="J547" r:id="rId2700" display="https://fbref.com/en/squads/03c57e2b/2024-2025/Osasuna-Stats" xr:uid="{8887C18A-1031-4465-90AA-EAE663A22FC5}"/>
    <hyperlink ref="M547" r:id="rId2701" display="https://fbref.com/en/players/1bacc518/Frenkie-de-Jong" xr:uid="{25CD1BE7-54FC-4F98-AAD7-F1CBEF87BF05}"/>
    <hyperlink ref="A548" r:id="rId2702" display="https://fbref.com/en/matches/6e84530a/Barcelona-Girona-March-30-2025-La-Liga" xr:uid="{7C6CD949-EFB3-46AD-B667-4DDB6298B484}"/>
    <hyperlink ref="C548" r:id="rId2703" display="https://fbref.com/en/comps/12/2024-2025/schedule/2024-2025-La-Liga-Scores-and-Fixtures" xr:uid="{A081CDC8-0518-4AC8-8777-8C8F09008B5D}"/>
    <hyperlink ref="D548" r:id="rId2704" display="https://fbref.com/en/comps/12/2024-2025/schedule/2024-2025-La-Liga-Scores-and-Fixtures" xr:uid="{D63204D3-6EE4-4752-A65D-053EF53E6934}"/>
    <hyperlink ref="J548" r:id="rId2705" display="https://fbref.com/en/squads/9024a00a/2024-2025/Girona-Stats" xr:uid="{CD66ECF8-BD7B-40BE-B833-3380373C2BE4}"/>
    <hyperlink ref="M548" r:id="rId2706" display="https://fbref.com/en/players/2bef2bca/Ronald-Araujo" xr:uid="{47F2B579-20FD-43A8-B8DD-F83F203AD3AE}"/>
    <hyperlink ref="A549" r:id="rId2707" display="https://fbref.com/en/matches/bf32d1db/Atletico-Madrid-Barcelona-April-2-2025-Copa-del-Rey" xr:uid="{4E42AB47-B9EA-4A5A-A7C5-908C102EE8EA}"/>
    <hyperlink ref="C549" r:id="rId2708" display="https://fbref.com/en/comps/569/2024-2025/schedule/2024-2025-Copa-del-Rey-Scores-and-Fixtures" xr:uid="{7F220971-1543-494B-938C-6485E2F3C59B}"/>
    <hyperlink ref="D549" r:id="rId2709" display="https://fbref.com/en/comps/569/2024-2025/schedule/2024-2025-Copa-del-Rey-Scores-and-Fixtures" xr:uid="{B4C10F85-D995-4B64-86E9-27DBC159D080}"/>
    <hyperlink ref="J549" r:id="rId2710" display="https://fbref.com/en/squads/db3b9613/2024-2025/Atletico-Madrid-Stats" xr:uid="{EB45C849-5AAB-49C9-AEA6-60AAFF63104B}"/>
    <hyperlink ref="M549" r:id="rId2711" display="https://fbref.com/en/players/1bacc518/Frenkie-de-Jong" xr:uid="{1200A0A0-18A8-48A4-93CF-27F0C4CEC6A3}"/>
    <hyperlink ref="A550" r:id="rId2712" display="https://fbref.com/en/matches/86447b37/Barcelona-Real-Betis-April-5-2025-La-Liga" xr:uid="{168A62E1-829A-421D-B877-4C9DC0B685C6}"/>
    <hyperlink ref="C550" r:id="rId2713" display="https://fbref.com/en/comps/12/2024-2025/schedule/2024-2025-La-Liga-Scores-and-Fixtures" xr:uid="{54972050-7BC6-4C2E-9F04-97E9BF5D5C1C}"/>
    <hyperlink ref="D550" r:id="rId2714" display="https://fbref.com/en/comps/12/2024-2025/schedule/2024-2025-La-Liga-Scores-and-Fixtures" xr:uid="{D5F9E063-42CE-4BFC-B7C5-F78DB1A58C4D}"/>
    <hyperlink ref="J550" r:id="rId2715" display="https://fbref.com/en/squads/fc536746/2024-2025/Real-Betis-Stats" xr:uid="{D6E51AB6-0630-4C03-BA80-9A3A0017862C}"/>
    <hyperlink ref="M550" r:id="rId2716" display="https://fbref.com/en/players/2bef2bca/Ronald-Araujo" xr:uid="{92CD2CC1-790B-4A43-A6FF-AFB8D58BC27D}"/>
    <hyperlink ref="A551" r:id="rId2717" display="https://fbref.com/en/matches/8b67c631/Barcelona-Dortmund-April-9-2025-Champions-League" xr:uid="{E69180DE-11CD-46C1-B496-10CD1B3AC449}"/>
    <hyperlink ref="C551" r:id="rId2718" display="https://fbref.com/en/comps/8/2024-2025/schedule/2024-2025-Champions-League-Scores-and-Fixtures" xr:uid="{87AEF155-C8BC-4705-9D82-8F585518AF16}"/>
    <hyperlink ref="D551" r:id="rId2719" display="https://fbref.com/en/comps/8/2024-2025/schedule/2024-2025-Champions-League-Scores-and-Fixtures" xr:uid="{1DF5138C-E7DE-4028-B4CC-5B13353E9328}"/>
    <hyperlink ref="J551" r:id="rId2720" display="https://fbref.com/en/squads/add600ae/2024-2025/Dortmund-Stats" xr:uid="{8BEB9BD9-EEFD-4565-9F36-18D2AAAA2400}"/>
    <hyperlink ref="M551" r:id="rId2721" display="https://fbref.com/en/players/1bacc518/Frenkie-de-Jong" xr:uid="{CF8CC50E-5FCA-4312-B3BB-FD143ABB0F49}"/>
    <hyperlink ref="A552" r:id="rId2722" display="https://fbref.com/en/matches/5160bd9d/Leganes-Barcelona-April-12-2025-La-Liga" xr:uid="{602368CD-0EAA-4831-96AB-B89885BCC9F0}"/>
    <hyperlink ref="C552" r:id="rId2723" display="https://fbref.com/en/comps/12/2024-2025/schedule/2024-2025-La-Liga-Scores-and-Fixtures" xr:uid="{B59BB5DB-D666-4C22-8677-D579108281D2}"/>
    <hyperlink ref="D552" r:id="rId2724" display="https://fbref.com/en/comps/12/2024-2025/schedule/2024-2025-La-Liga-Scores-and-Fixtures" xr:uid="{0B81854C-0473-4F8A-B5B7-833827236780}"/>
    <hyperlink ref="J552" r:id="rId2725" display="https://fbref.com/en/squads/7c6f2c78/2024-2025/Leganes-Stats" xr:uid="{F2757045-EDD9-40D0-81DB-872D3F91C005}"/>
    <hyperlink ref="M552" r:id="rId2726" display="https://fbref.com/en/players/2bef2bca/Ronald-Araujo" xr:uid="{F4F50CCD-2D83-4951-9D5D-885368281F50}"/>
    <hyperlink ref="A553" r:id="rId2727" display="https://fbref.com/en/matches/a7b1cab8/Dortmund-Barcelona-April-15-2025-Champions-League" xr:uid="{DD848622-3AB6-450A-B5CA-40257C1C7106}"/>
    <hyperlink ref="C553" r:id="rId2728" display="https://fbref.com/en/comps/8/2024-2025/schedule/2024-2025-Champions-League-Scores-and-Fixtures" xr:uid="{FD410F02-07F6-4577-8DA4-C8B7A6EE8DBA}"/>
    <hyperlink ref="D553" r:id="rId2729" display="https://fbref.com/en/comps/8/2024-2025/schedule/2024-2025-Champions-League-Scores-and-Fixtures" xr:uid="{2B49C2B0-FC03-4555-9974-F5D1BD1E5AF4}"/>
    <hyperlink ref="J553" r:id="rId2730" display="https://fbref.com/en/squads/add600ae/2024-2025/Dortmund-Stats" xr:uid="{9A302A16-6AAA-4274-BA68-7B750A0C2353}"/>
    <hyperlink ref="M553" r:id="rId2731" display="https://fbref.com/en/players/2bef2bca/Ronald-Araujo" xr:uid="{5FF36B00-78BA-46E2-A232-AEE2209ED735}"/>
    <hyperlink ref="A554" r:id="rId2732" display="https://fbref.com/en/matches/ac6535dc/Barcelona-Celta-Vigo-April-19-2025-La-Liga" xr:uid="{ACA3E26D-489B-474B-A61C-87D54364A8D1}"/>
    <hyperlink ref="C554" r:id="rId2733" display="https://fbref.com/en/comps/12/2024-2025/schedule/2024-2025-La-Liga-Scores-and-Fixtures" xr:uid="{1D9DE433-EF83-42EA-B1A5-D92989AF0352}"/>
    <hyperlink ref="D554" r:id="rId2734" display="https://fbref.com/en/comps/12/2024-2025/schedule/2024-2025-La-Liga-Scores-and-Fixtures" xr:uid="{FADEF5B5-89EE-489D-978A-23B3E2E7C127}"/>
    <hyperlink ref="J554" r:id="rId2735" display="https://fbref.com/en/squads/f25da7fb/2024-2025/Celta-Vigo-Stats" xr:uid="{B79A920E-8DB4-4965-9389-96475D1B90A2}"/>
    <hyperlink ref="M554" r:id="rId2736" display="https://fbref.com/en/players/1bacc518/Frenkie-de-Jong" xr:uid="{8DD0B3CE-A1F4-42B9-9577-D40AA428176A}"/>
    <hyperlink ref="A555" r:id="rId2737" display="https://fbref.com/en/matches/a71ce7d1/Barcelona-Mallorca-April-22-2025-La-Liga" xr:uid="{D52AF644-57AF-4DA8-8F3D-23C413B6D779}"/>
    <hyperlink ref="C555" r:id="rId2738" display="https://fbref.com/en/comps/12/2024-2025/schedule/2024-2025-La-Liga-Scores-and-Fixtures" xr:uid="{F98D5ACF-CF4F-4AB8-BE54-D8A8724D14EA}"/>
    <hyperlink ref="D555" r:id="rId2739" display="https://fbref.com/en/comps/12/2024-2025/schedule/2024-2025-La-Liga-Scores-and-Fixtures" xr:uid="{08038E21-C547-41EC-BBB7-7839EA6BC3BD}"/>
    <hyperlink ref="J555" r:id="rId2740" display="https://fbref.com/en/squads/2aa12281/2024-2025/Mallorca-Stats" xr:uid="{552E8D0C-1912-41CA-8AD6-0F42203FC557}"/>
    <hyperlink ref="M555" r:id="rId2741" display="https://fbref.com/en/players/2bef2bca/Ronald-Araujo" xr:uid="{6A68E0D8-7976-4660-9307-9B5140DA9BD5}"/>
    <hyperlink ref="A556" r:id="rId2742" display="https://fbref.com/en/matches/71a91728/El-Clasico-Barcelona-Real-Madrid-April-26-2025-Copa-del-Rey" xr:uid="{BD2B429C-BEA0-4C01-A6E4-6A337821C590}"/>
    <hyperlink ref="C556" r:id="rId2743" display="https://fbref.com/en/comps/569/2024-2025/schedule/2024-2025-Copa-del-Rey-Scores-and-Fixtures" xr:uid="{ACF8F05D-E70C-49A1-90BD-D2A0DC003D76}"/>
    <hyperlink ref="D556" r:id="rId2744" display="https://fbref.com/en/comps/569/2024-2025/schedule/2024-2025-Copa-del-Rey-Scores-and-Fixtures" xr:uid="{436BA611-F485-4638-9DE7-0CABA7643FCA}"/>
    <hyperlink ref="J556" r:id="rId2745" display="https://fbref.com/en/squads/53a2f082/2024-2025/Real-Madrid-Stats" xr:uid="{B40DB0E7-B9AB-4031-8EC1-17A9CC94F13B}"/>
    <hyperlink ref="M556" r:id="rId2746" display="https://fbref.com/en/players/1bacc518/Frenkie-de-Jong" xr:uid="{94DD8C48-6BEE-4FF8-A9D3-CFA251B8E786}"/>
    <hyperlink ref="A557" r:id="rId2747" display="https://fbref.com/en/matches/4b3ea62f/Barcelona-Internazionale-April-30-2025-Champions-League" xr:uid="{A49E5F30-63B0-41B5-B0C8-AC573E88283A}"/>
    <hyperlink ref="C557" r:id="rId2748" display="https://fbref.com/en/comps/8/2024-2025/schedule/2024-2025-Champions-League-Scores-and-Fixtures" xr:uid="{539EF5B0-62DA-4B02-AD7B-2D95275662E1}"/>
    <hyperlink ref="D557" r:id="rId2749" display="https://fbref.com/en/comps/8/2024-2025/schedule/2024-2025-Champions-League-Scores-and-Fixtures" xr:uid="{CE0A3B90-7B8D-432A-B299-B1F3348997AC}"/>
    <hyperlink ref="J557" r:id="rId2750" display="https://fbref.com/en/squads/d609edc0/2024-2025/Internazionale-Stats" xr:uid="{B6EBABFB-E7CA-4454-A0F7-F476637FC555}"/>
    <hyperlink ref="M557" r:id="rId2751" display="https://fbref.com/en/players/1bacc518/Frenkie-de-Jong" xr:uid="{E8EDDF47-9590-46AF-B72C-9B69E2205894}"/>
    <hyperlink ref="A558" r:id="rId2752" display="https://fbref.com/en/matches/af94853a/Valladolid-Barcelona-May-3-2025-La-Liga" xr:uid="{5DA213A6-CA84-4337-BAAF-B6A408064172}"/>
    <hyperlink ref="C558" r:id="rId2753" display="https://fbref.com/en/comps/12/2024-2025/schedule/2024-2025-La-Liga-Scores-and-Fixtures" xr:uid="{9D01F973-4136-4ACE-97D3-44FDC91B5C93}"/>
    <hyperlink ref="D558" r:id="rId2754" display="https://fbref.com/en/comps/12/2024-2025/schedule/2024-2025-La-Liga-Scores-and-Fixtures" xr:uid="{FFC8DAEE-6499-4243-B5DA-E0AAF85CE267}"/>
    <hyperlink ref="J558" r:id="rId2755" display="https://fbref.com/en/squads/17859612/2024-2025/Valladolid-Stats" xr:uid="{064AED62-4B19-469F-910C-81EB6F3C67E1}"/>
    <hyperlink ref="M558" r:id="rId2756" display="https://fbref.com/en/players/6f51e382/Marc-Andre-ter-Stegen" xr:uid="{1876A84E-0A09-4AF3-BEE0-8D66270AD89E}"/>
    <hyperlink ref="A559" r:id="rId2757" display="https://fbref.com/en/matches/ff6aaaa9/Internazionale-Barcelona-May-6-2025-Champions-League" xr:uid="{ABEFB971-17F4-4D35-8071-971697D23A0D}"/>
    <hyperlink ref="C559" r:id="rId2758" display="https://fbref.com/en/comps/8/2024-2025/schedule/2024-2025-Champions-League-Scores-and-Fixtures" xr:uid="{91EE5D46-687A-4889-8D96-8B48C3B2B8AD}"/>
    <hyperlink ref="D559" r:id="rId2759" display="https://fbref.com/en/comps/8/2024-2025/schedule/2024-2025-Champions-League-Scores-and-Fixtures" xr:uid="{83D23A86-58C5-486B-98AE-129F9C970578}"/>
    <hyperlink ref="J559" r:id="rId2760" display="https://fbref.com/en/squads/d609edc0/2024-2025/Internazionale-Stats" xr:uid="{EDFC831D-463C-4611-9311-E2163051CDBA}"/>
    <hyperlink ref="M559" r:id="rId2761" display="https://fbref.com/en/players/1bacc518/Frenkie-de-Jong" xr:uid="{02F0F7AE-1A4C-42E9-A48D-14070CB8C813}"/>
    <hyperlink ref="A560" r:id="rId2762" display="https://fbref.com/en/matches/f1804d9c/El-Clasico-Barcelona-Real-Madrid-May-11-2025-La-Liga" xr:uid="{F593EECE-9C9C-4635-9CE2-51C25FB7D1CD}"/>
    <hyperlink ref="C560" r:id="rId2763" display="https://fbref.com/en/comps/12/2024-2025/schedule/2024-2025-La-Liga-Scores-and-Fixtures" xr:uid="{77591930-BD7F-4A45-B4B8-F3C4D0EBF16B}"/>
    <hyperlink ref="D560" r:id="rId2764" display="https://fbref.com/en/comps/12/2024-2025/schedule/2024-2025-La-Liga-Scores-and-Fixtures" xr:uid="{B2405B97-D459-4BCD-AB1F-E738241033D8}"/>
    <hyperlink ref="J560" r:id="rId2765" display="https://fbref.com/en/squads/53a2f082/2024-2025/Real-Madrid-Stats" xr:uid="{6F718338-EEAE-46CC-BBB9-0C25F6B230B9}"/>
    <hyperlink ref="M560" r:id="rId2766" display="https://fbref.com/en/players/1bacc518/Frenkie-de-Jong" xr:uid="{1BBDAB3D-6A2A-45F3-9414-44AAB01D204D}"/>
    <hyperlink ref="A561" r:id="rId2767" display="https://fbref.com/en/matches/45f486b1/Espanyol-Barcelona-May-15-2025-La-Liga" xr:uid="{31E12137-F478-4FC4-BE11-9FAAB3990620}"/>
    <hyperlink ref="C561" r:id="rId2768" display="https://fbref.com/en/comps/12/2024-2025/schedule/2024-2025-La-Liga-Scores-and-Fixtures" xr:uid="{BDCA8649-62FE-414B-BB65-4013448B76AD}"/>
    <hyperlink ref="D561" r:id="rId2769" display="https://fbref.com/en/comps/12/2024-2025/schedule/2024-2025-La-Liga-Scores-and-Fixtures" xr:uid="{3D292432-ABA6-4FE7-947A-D65EC594515F}"/>
    <hyperlink ref="J561" r:id="rId2770" display="https://fbref.com/en/squads/a8661628/2024-2025/Espanyol-Stats" xr:uid="{06BB334C-F2A2-4981-9F7B-A3675F56F127}"/>
    <hyperlink ref="M561" r:id="rId2771" display="https://fbref.com/en/players/2bef2bca/Ronald-Araujo" xr:uid="{4D1C45D0-06E4-487B-A3B1-D9DFE79EDE07}"/>
    <hyperlink ref="A562" r:id="rId2772" display="https://fbref.com/en/matches/db2637b7/Barcelona-Villarreal-May-18-2025-La-Liga" xr:uid="{EFF71E97-C369-451E-8B31-E5C8F7D32438}"/>
    <hyperlink ref="C562" r:id="rId2773" display="https://fbref.com/en/comps/12/2024-2025/schedule/2024-2025-La-Liga-Scores-and-Fixtures" xr:uid="{9EFDFB0F-2244-47B0-B2D6-AAACE84D89A1}"/>
    <hyperlink ref="D562" r:id="rId2774" display="https://fbref.com/en/comps/12/2024-2025/schedule/2024-2025-La-Liga-Scores-and-Fixtures" xr:uid="{3C72D151-128B-437D-A089-677E272566DE}"/>
    <hyperlink ref="J562" r:id="rId2775" display="https://fbref.com/en/squads/2a8183b3/2024-2025/Villarreal-Stats" xr:uid="{8F75EAF3-CD3B-45A3-8D42-B1AF73B8E0E5}"/>
    <hyperlink ref="M562" r:id="rId2776" display="https://fbref.com/en/players/6f51e382/Marc-Andre-ter-Stegen" xr:uid="{28AA8381-3C04-438C-A565-63DDFDEC3DC7}"/>
    <hyperlink ref="A563" r:id="rId2777" display="https://fbref.com/en/matches/20bdd334/Athletic-Club-Barcelona-May-25-2025-La-Liga" xr:uid="{377EF0BE-1346-4EED-B656-F07C994B29D5}"/>
    <hyperlink ref="C563" r:id="rId2778" display="https://fbref.com/en/comps/12/2024-2025/schedule/2024-2025-La-Liga-Scores-and-Fixtures" xr:uid="{C67D8FDA-07C5-4348-B251-5E63F5A17308}"/>
    <hyperlink ref="D563" r:id="rId2779" display="https://fbref.com/en/comps/12/2024-2025/schedule/2024-2025-La-Liga-Scores-and-Fixtures" xr:uid="{73CAC619-3EB9-4B33-A44C-FFD48B3E6B59}"/>
    <hyperlink ref="J563" r:id="rId2780" display="https://fbref.com/en/squads/2b390eca/2024-2025/Athletic-Club-Stats" xr:uid="{74595497-AA10-489B-999E-4DC07EDB7248}"/>
    <hyperlink ref="M563" r:id="rId2781" display="https://fbref.com/en/players/2bef2bca/Ronald-Araujo" xr:uid="{FA208EB2-2146-4448-A986-AEF70F32C9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4D302-47FE-430B-B29C-8F995B103B67}">
  <dimension ref="A1:P563"/>
  <sheetViews>
    <sheetView workbookViewId="0">
      <selection activeCell="B37" sqref="B37"/>
    </sheetView>
  </sheetViews>
  <sheetFormatPr defaultRowHeight="14.5" x14ac:dyDescent="0.35"/>
  <cols>
    <col min="1" max="1" width="10.453125" bestFit="1" customWidth="1"/>
    <col min="2" max="2" width="10.36328125" bestFit="1" customWidth="1"/>
    <col min="3" max="3" width="9.6328125" bestFit="1" customWidth="1"/>
    <col min="4" max="4" width="13.36328125" bestFit="1" customWidth="1"/>
    <col min="5" max="5" width="18.453125" bestFit="1" customWidth="1"/>
    <col min="6" max="6" width="20.90625" bestFit="1" customWidth="1"/>
    <col min="7" max="7" width="8.36328125" bestFit="1" customWidth="1"/>
    <col min="8" max="8" width="8.453125" bestFit="1" customWidth="1"/>
    <col min="9" max="9" width="5.54296875" bestFit="1" customWidth="1"/>
    <col min="10" max="10" width="5.6328125" bestFit="1" customWidth="1"/>
    <col min="11" max="11" width="19.6328125" bestFit="1" customWidth="1"/>
    <col min="12" max="12" width="7.08984375" bestFit="1" customWidth="1"/>
    <col min="13" max="13" width="12.6328125" bestFit="1" customWidth="1"/>
    <col min="14" max="14" width="19.08984375" bestFit="1" customWidth="1"/>
    <col min="15" max="15" width="11.6328125" bestFit="1" customWidth="1"/>
    <col min="16" max="16" width="15.6328125" bestFit="1" customWidth="1"/>
  </cols>
  <sheetData>
    <row r="1" spans="1:16" x14ac:dyDescent="0.35">
      <c r="A1" t="s">
        <v>0</v>
      </c>
      <c r="B1" t="s">
        <v>1</v>
      </c>
      <c r="C1" t="s">
        <v>2</v>
      </c>
      <c r="D1" s="6" t="s">
        <v>3</v>
      </c>
      <c r="E1" t="s">
        <v>4</v>
      </c>
      <c r="F1" t="s">
        <v>5</v>
      </c>
      <c r="G1" t="s">
        <v>6</v>
      </c>
      <c r="H1" t="s">
        <v>7</v>
      </c>
      <c r="I1" t="s">
        <v>8</v>
      </c>
      <c r="J1" t="s">
        <v>9</v>
      </c>
      <c r="K1" t="s">
        <v>10</v>
      </c>
      <c r="L1" t="s">
        <v>11</v>
      </c>
      <c r="M1" t="s">
        <v>12</v>
      </c>
      <c r="N1" t="s">
        <v>13</v>
      </c>
      <c r="O1" t="s">
        <v>14</v>
      </c>
      <c r="P1" t="s">
        <v>15</v>
      </c>
    </row>
    <row r="2" spans="1:16" x14ac:dyDescent="0.35">
      <c r="A2">
        <v>8</v>
      </c>
      <c r="B2" s="1">
        <v>42267</v>
      </c>
      <c r="C2" t="s">
        <v>16</v>
      </c>
      <c r="D2" s="6">
        <v>0.85416666666666674</v>
      </c>
      <c r="E2" t="s">
        <v>17</v>
      </c>
      <c r="F2" t="s">
        <v>18</v>
      </c>
      <c r="G2" t="s">
        <v>19</v>
      </c>
      <c r="H2" t="s">
        <v>20</v>
      </c>
      <c r="I2">
        <v>4</v>
      </c>
      <c r="J2">
        <v>1</v>
      </c>
      <c r="K2" t="s">
        <v>21</v>
      </c>
      <c r="L2">
        <v>70</v>
      </c>
      <c r="M2">
        <v>76013</v>
      </c>
      <c r="N2" t="s">
        <v>22</v>
      </c>
      <c r="O2" t="s">
        <v>23</v>
      </c>
      <c r="P2" t="s">
        <v>24</v>
      </c>
    </row>
    <row r="3" spans="1:16" x14ac:dyDescent="0.35">
      <c r="A3">
        <v>10</v>
      </c>
      <c r="B3" s="1">
        <v>42273</v>
      </c>
      <c r="C3" t="s">
        <v>16</v>
      </c>
      <c r="D3" s="6">
        <v>0.66666666666666674</v>
      </c>
      <c r="E3" t="s">
        <v>17</v>
      </c>
      <c r="F3" t="s">
        <v>25</v>
      </c>
      <c r="G3" t="s">
        <v>19</v>
      </c>
      <c r="H3" t="s">
        <v>20</v>
      </c>
      <c r="I3">
        <v>2</v>
      </c>
      <c r="J3">
        <v>1</v>
      </c>
      <c r="K3" t="s">
        <v>26</v>
      </c>
      <c r="L3">
        <v>67</v>
      </c>
      <c r="M3">
        <v>74196</v>
      </c>
      <c r="N3" t="s">
        <v>22</v>
      </c>
      <c r="O3" t="s">
        <v>23</v>
      </c>
      <c r="P3" t="s">
        <v>24</v>
      </c>
    </row>
    <row r="4" spans="1:16" x14ac:dyDescent="0.35">
      <c r="A4">
        <v>27</v>
      </c>
      <c r="B4" s="1">
        <v>42368</v>
      </c>
      <c r="C4" t="s">
        <v>16</v>
      </c>
      <c r="D4" s="6">
        <v>0.85416666666666674</v>
      </c>
      <c r="E4" t="s">
        <v>17</v>
      </c>
      <c r="F4" t="s">
        <v>27</v>
      </c>
      <c r="G4" t="s">
        <v>19</v>
      </c>
      <c r="H4" t="s">
        <v>20</v>
      </c>
      <c r="I4">
        <v>4</v>
      </c>
      <c r="J4">
        <v>0</v>
      </c>
      <c r="K4" t="s">
        <v>28</v>
      </c>
      <c r="L4">
        <v>63</v>
      </c>
      <c r="M4">
        <v>83630</v>
      </c>
      <c r="N4" t="s">
        <v>22</v>
      </c>
      <c r="O4" t="s">
        <v>23</v>
      </c>
      <c r="P4" t="s">
        <v>29</v>
      </c>
    </row>
    <row r="5" spans="1:16" x14ac:dyDescent="0.35">
      <c r="A5">
        <v>30</v>
      </c>
      <c r="B5" s="1">
        <v>42378</v>
      </c>
      <c r="C5" t="s">
        <v>16</v>
      </c>
      <c r="D5" s="6">
        <v>0.66666666666666674</v>
      </c>
      <c r="E5" t="s">
        <v>17</v>
      </c>
      <c r="F5" t="s">
        <v>30</v>
      </c>
      <c r="G5" t="s">
        <v>19</v>
      </c>
      <c r="H5" t="s">
        <v>20</v>
      </c>
      <c r="I5">
        <v>4</v>
      </c>
      <c r="J5">
        <v>0</v>
      </c>
      <c r="K5" t="s">
        <v>31</v>
      </c>
      <c r="L5">
        <v>67</v>
      </c>
      <c r="M5">
        <v>70720</v>
      </c>
      <c r="N5" t="s">
        <v>22</v>
      </c>
      <c r="O5" t="s">
        <v>23</v>
      </c>
      <c r="P5" t="s">
        <v>32</v>
      </c>
    </row>
    <row r="6" spans="1:16" x14ac:dyDescent="0.35">
      <c r="A6">
        <v>41</v>
      </c>
      <c r="B6" s="1">
        <v>42417</v>
      </c>
      <c r="C6" t="s">
        <v>16</v>
      </c>
      <c r="D6" s="6">
        <v>0.77083333333333326</v>
      </c>
      <c r="E6" t="s">
        <v>17</v>
      </c>
      <c r="F6" t="s">
        <v>33</v>
      </c>
      <c r="G6" t="s">
        <v>34</v>
      </c>
      <c r="H6" t="s">
        <v>20</v>
      </c>
      <c r="I6">
        <v>3</v>
      </c>
      <c r="J6">
        <v>1</v>
      </c>
      <c r="K6" t="s">
        <v>35</v>
      </c>
      <c r="L6">
        <v>78</v>
      </c>
      <c r="M6">
        <v>28140</v>
      </c>
      <c r="N6" t="s">
        <v>22</v>
      </c>
      <c r="O6" t="s">
        <v>23</v>
      </c>
      <c r="P6" t="s">
        <v>32</v>
      </c>
    </row>
    <row r="7" spans="1:16" x14ac:dyDescent="0.35">
      <c r="A7">
        <v>44</v>
      </c>
      <c r="B7" s="1">
        <v>42428</v>
      </c>
      <c r="C7" t="s">
        <v>16</v>
      </c>
      <c r="D7" s="6">
        <v>0.85416666666666674</v>
      </c>
      <c r="E7" t="s">
        <v>17</v>
      </c>
      <c r="F7" t="s">
        <v>36</v>
      </c>
      <c r="G7" t="s">
        <v>19</v>
      </c>
      <c r="H7" t="s">
        <v>20</v>
      </c>
      <c r="I7">
        <v>2</v>
      </c>
      <c r="J7">
        <v>1</v>
      </c>
      <c r="K7" t="s">
        <v>37</v>
      </c>
      <c r="L7">
        <v>68</v>
      </c>
      <c r="M7">
        <v>79684</v>
      </c>
      <c r="N7" t="s">
        <v>22</v>
      </c>
      <c r="O7" t="s">
        <v>23</v>
      </c>
      <c r="P7" t="s">
        <v>32</v>
      </c>
    </row>
    <row r="8" spans="1:16" x14ac:dyDescent="0.35">
      <c r="A8">
        <v>46</v>
      </c>
      <c r="B8" s="1">
        <v>42435</v>
      </c>
      <c r="C8" t="s">
        <v>16</v>
      </c>
      <c r="D8" s="6">
        <v>0.66666666666666674</v>
      </c>
      <c r="E8" t="s">
        <v>17</v>
      </c>
      <c r="F8" t="s">
        <v>38</v>
      </c>
      <c r="G8" t="s">
        <v>34</v>
      </c>
      <c r="H8" t="s">
        <v>20</v>
      </c>
      <c r="I8">
        <v>4</v>
      </c>
      <c r="J8">
        <v>0</v>
      </c>
      <c r="K8" t="s">
        <v>39</v>
      </c>
      <c r="L8">
        <v>69</v>
      </c>
      <c r="M8">
        <v>6100</v>
      </c>
      <c r="N8" t="s">
        <v>22</v>
      </c>
      <c r="O8" t="s">
        <v>23</v>
      </c>
      <c r="P8" t="s">
        <v>29</v>
      </c>
    </row>
    <row r="9" spans="1:16" x14ac:dyDescent="0.35">
      <c r="A9">
        <v>49</v>
      </c>
      <c r="B9" s="1">
        <v>42449</v>
      </c>
      <c r="C9" t="s">
        <v>16</v>
      </c>
      <c r="D9" s="6">
        <v>0.66666666666666674</v>
      </c>
      <c r="E9" t="s">
        <v>17</v>
      </c>
      <c r="F9" t="s">
        <v>40</v>
      </c>
      <c r="G9" t="s">
        <v>34</v>
      </c>
      <c r="H9" t="s">
        <v>41</v>
      </c>
      <c r="I9">
        <v>2</v>
      </c>
      <c r="J9">
        <v>2</v>
      </c>
      <c r="K9" t="s">
        <v>42</v>
      </c>
      <c r="L9">
        <v>68</v>
      </c>
      <c r="M9">
        <v>24398</v>
      </c>
      <c r="N9" t="s">
        <v>22</v>
      </c>
      <c r="O9" t="s">
        <v>23</v>
      </c>
      <c r="P9" t="s">
        <v>29</v>
      </c>
    </row>
    <row r="10" spans="1:16" x14ac:dyDescent="0.35">
      <c r="A10">
        <v>52</v>
      </c>
      <c r="B10" s="1">
        <v>42469</v>
      </c>
      <c r="C10" t="s">
        <v>16</v>
      </c>
      <c r="D10" s="6">
        <v>0.85416666666666674</v>
      </c>
      <c r="E10" t="s">
        <v>17</v>
      </c>
      <c r="F10" t="s">
        <v>43</v>
      </c>
      <c r="G10" t="s">
        <v>34</v>
      </c>
      <c r="H10" t="s">
        <v>44</v>
      </c>
      <c r="I10">
        <v>0</v>
      </c>
      <c r="J10">
        <v>1</v>
      </c>
      <c r="K10" t="s">
        <v>45</v>
      </c>
      <c r="L10">
        <v>74</v>
      </c>
      <c r="M10">
        <v>27895</v>
      </c>
      <c r="N10" t="s">
        <v>22</v>
      </c>
      <c r="O10" t="s">
        <v>23</v>
      </c>
      <c r="P10" t="s">
        <v>23</v>
      </c>
    </row>
    <row r="11" spans="1:16" x14ac:dyDescent="0.35">
      <c r="A11">
        <v>63</v>
      </c>
      <c r="B11" s="1">
        <v>42602</v>
      </c>
      <c r="C11" t="s">
        <v>46</v>
      </c>
      <c r="D11" s="6">
        <v>0.76041666666666674</v>
      </c>
      <c r="E11" t="s">
        <v>17</v>
      </c>
      <c r="F11" t="s">
        <v>47</v>
      </c>
      <c r="G11" t="s">
        <v>19</v>
      </c>
      <c r="H11" t="s">
        <v>20</v>
      </c>
      <c r="I11">
        <v>6</v>
      </c>
      <c r="J11">
        <v>2</v>
      </c>
      <c r="K11" t="s">
        <v>28</v>
      </c>
      <c r="L11">
        <v>73</v>
      </c>
      <c r="M11">
        <v>65731</v>
      </c>
      <c r="N11" t="s">
        <v>22</v>
      </c>
      <c r="O11" t="s">
        <v>23</v>
      </c>
      <c r="P11" t="s">
        <v>48</v>
      </c>
    </row>
    <row r="12" spans="1:16" x14ac:dyDescent="0.35">
      <c r="A12">
        <v>64</v>
      </c>
      <c r="B12" s="1">
        <v>42610</v>
      </c>
      <c r="C12" t="s">
        <v>46</v>
      </c>
      <c r="D12" s="6">
        <v>0.84375</v>
      </c>
      <c r="E12" t="s">
        <v>17</v>
      </c>
      <c r="F12" t="s">
        <v>49</v>
      </c>
      <c r="G12" t="s">
        <v>34</v>
      </c>
      <c r="H12" t="s">
        <v>20</v>
      </c>
      <c r="I12">
        <v>1</v>
      </c>
      <c r="J12">
        <v>0</v>
      </c>
      <c r="K12" t="s">
        <v>50</v>
      </c>
      <c r="L12">
        <v>63</v>
      </c>
      <c r="M12">
        <v>46635</v>
      </c>
      <c r="N12" t="s">
        <v>22</v>
      </c>
      <c r="O12" t="s">
        <v>23</v>
      </c>
      <c r="P12" t="s">
        <v>32</v>
      </c>
    </row>
    <row r="13" spans="1:16" x14ac:dyDescent="0.35">
      <c r="A13">
        <v>75</v>
      </c>
      <c r="B13" s="1">
        <v>42672</v>
      </c>
      <c r="C13" t="s">
        <v>46</v>
      </c>
      <c r="D13" s="6">
        <v>0.86458333333333326</v>
      </c>
      <c r="E13" t="s">
        <v>17</v>
      </c>
      <c r="F13" t="s">
        <v>51</v>
      </c>
      <c r="G13" t="s">
        <v>19</v>
      </c>
      <c r="H13" t="s">
        <v>20</v>
      </c>
      <c r="I13">
        <v>1</v>
      </c>
      <c r="J13">
        <v>0</v>
      </c>
      <c r="K13" t="s">
        <v>31</v>
      </c>
      <c r="L13">
        <v>72</v>
      </c>
      <c r="M13">
        <v>82914</v>
      </c>
      <c r="N13" t="s">
        <v>22</v>
      </c>
      <c r="O13" t="s">
        <v>23</v>
      </c>
      <c r="P13" t="s">
        <v>52</v>
      </c>
    </row>
    <row r="14" spans="1:16" x14ac:dyDescent="0.35">
      <c r="A14">
        <v>77</v>
      </c>
      <c r="B14" s="1">
        <v>42680</v>
      </c>
      <c r="C14" t="s">
        <v>46</v>
      </c>
      <c r="D14" s="6">
        <v>0.86458333333333326</v>
      </c>
      <c r="E14" t="s">
        <v>17</v>
      </c>
      <c r="F14" t="s">
        <v>53</v>
      </c>
      <c r="G14" t="s">
        <v>34</v>
      </c>
      <c r="H14" t="s">
        <v>20</v>
      </c>
      <c r="I14">
        <v>2</v>
      </c>
      <c r="J14">
        <v>1</v>
      </c>
      <c r="K14" t="s">
        <v>37</v>
      </c>
      <c r="L14">
        <v>52</v>
      </c>
      <c r="M14">
        <v>40812</v>
      </c>
      <c r="N14" t="s">
        <v>22</v>
      </c>
      <c r="O14" t="s">
        <v>23</v>
      </c>
      <c r="P14" t="s">
        <v>54</v>
      </c>
    </row>
    <row r="15" spans="1:16" x14ac:dyDescent="0.35">
      <c r="A15">
        <v>80</v>
      </c>
      <c r="B15" s="1">
        <v>42701</v>
      </c>
      <c r="C15" t="s">
        <v>46</v>
      </c>
      <c r="D15" s="6">
        <v>0.86458333333333326</v>
      </c>
      <c r="E15" t="s">
        <v>17</v>
      </c>
      <c r="F15" t="s">
        <v>55</v>
      </c>
      <c r="G15" t="s">
        <v>34</v>
      </c>
      <c r="H15" t="s">
        <v>41</v>
      </c>
      <c r="I15">
        <v>1</v>
      </c>
      <c r="J15">
        <v>1</v>
      </c>
      <c r="K15" t="s">
        <v>45</v>
      </c>
      <c r="L15">
        <v>48</v>
      </c>
      <c r="M15">
        <v>27756</v>
      </c>
      <c r="N15" t="s">
        <v>22</v>
      </c>
      <c r="O15" t="s">
        <v>23</v>
      </c>
      <c r="P15" t="s">
        <v>23</v>
      </c>
    </row>
    <row r="16" spans="1:16" x14ac:dyDescent="0.35">
      <c r="A16">
        <v>82</v>
      </c>
      <c r="B16" s="1">
        <v>42707</v>
      </c>
      <c r="C16" t="s">
        <v>46</v>
      </c>
      <c r="D16" s="6">
        <v>0.67708333333333326</v>
      </c>
      <c r="E16" t="s">
        <v>17</v>
      </c>
      <c r="F16" t="s">
        <v>56</v>
      </c>
      <c r="G16" t="s">
        <v>19</v>
      </c>
      <c r="H16" t="s">
        <v>41</v>
      </c>
      <c r="I16">
        <v>1</v>
      </c>
      <c r="J16">
        <v>1</v>
      </c>
      <c r="K16" t="s">
        <v>57</v>
      </c>
      <c r="L16">
        <v>55</v>
      </c>
      <c r="M16">
        <v>98485</v>
      </c>
      <c r="N16" t="s">
        <v>22</v>
      </c>
      <c r="O16" t="s">
        <v>23</v>
      </c>
      <c r="P16" t="s">
        <v>23</v>
      </c>
    </row>
    <row r="17" spans="1:16" x14ac:dyDescent="0.35">
      <c r="A17">
        <v>90</v>
      </c>
      <c r="B17" s="1">
        <v>42749</v>
      </c>
      <c r="C17" t="s">
        <v>46</v>
      </c>
      <c r="D17" s="6">
        <v>0.67708333333333326</v>
      </c>
      <c r="E17" t="s">
        <v>17</v>
      </c>
      <c r="F17" t="s">
        <v>58</v>
      </c>
      <c r="G17" t="s">
        <v>19</v>
      </c>
      <c r="H17" t="s">
        <v>20</v>
      </c>
      <c r="I17">
        <v>5</v>
      </c>
      <c r="J17">
        <v>0</v>
      </c>
      <c r="K17" t="s">
        <v>26</v>
      </c>
      <c r="L17">
        <v>61</v>
      </c>
      <c r="M17">
        <v>81480</v>
      </c>
      <c r="N17" t="s">
        <v>22</v>
      </c>
      <c r="O17" t="s">
        <v>23</v>
      </c>
      <c r="P17" t="s">
        <v>23</v>
      </c>
    </row>
    <row r="18" spans="1:16" x14ac:dyDescent="0.35">
      <c r="A18">
        <v>92</v>
      </c>
      <c r="B18" s="1">
        <v>42757</v>
      </c>
      <c r="C18" t="s">
        <v>46</v>
      </c>
      <c r="D18" s="6">
        <v>0.86458333333333326</v>
      </c>
      <c r="E18" t="s">
        <v>17</v>
      </c>
      <c r="F18" t="s">
        <v>30</v>
      </c>
      <c r="G18" t="s">
        <v>34</v>
      </c>
      <c r="H18" t="s">
        <v>20</v>
      </c>
      <c r="I18">
        <v>4</v>
      </c>
      <c r="J18">
        <v>0</v>
      </c>
      <c r="K18" t="s">
        <v>39</v>
      </c>
      <c r="L18">
        <v>62</v>
      </c>
      <c r="M18">
        <v>6340</v>
      </c>
      <c r="N18" t="s">
        <v>22</v>
      </c>
      <c r="O18" t="s">
        <v>23</v>
      </c>
      <c r="P18" t="s">
        <v>32</v>
      </c>
    </row>
    <row r="19" spans="1:16" x14ac:dyDescent="0.35">
      <c r="A19">
        <v>94</v>
      </c>
      <c r="B19" s="1">
        <v>42764</v>
      </c>
      <c r="C19" t="s">
        <v>46</v>
      </c>
      <c r="D19" s="6">
        <v>0.5</v>
      </c>
      <c r="E19" t="s">
        <v>17</v>
      </c>
      <c r="F19" t="s">
        <v>59</v>
      </c>
      <c r="G19" t="s">
        <v>34</v>
      </c>
      <c r="H19" t="s">
        <v>41</v>
      </c>
      <c r="I19">
        <v>1</v>
      </c>
      <c r="J19">
        <v>1</v>
      </c>
      <c r="K19" t="s">
        <v>28</v>
      </c>
      <c r="L19">
        <v>66</v>
      </c>
      <c r="M19">
        <v>43790</v>
      </c>
      <c r="N19" t="s">
        <v>22</v>
      </c>
      <c r="O19" t="s">
        <v>23</v>
      </c>
      <c r="P19" t="s">
        <v>24</v>
      </c>
    </row>
    <row r="20" spans="1:16" x14ac:dyDescent="0.35">
      <c r="A20">
        <v>96</v>
      </c>
      <c r="B20" s="1">
        <v>42770</v>
      </c>
      <c r="C20" t="s">
        <v>46</v>
      </c>
      <c r="D20" s="6">
        <v>0.67708333333333326</v>
      </c>
      <c r="E20" t="s">
        <v>17</v>
      </c>
      <c r="F20" t="s">
        <v>60</v>
      </c>
      <c r="G20" t="s">
        <v>19</v>
      </c>
      <c r="H20" t="s">
        <v>20</v>
      </c>
      <c r="I20">
        <v>3</v>
      </c>
      <c r="J20">
        <v>0</v>
      </c>
      <c r="K20" t="s">
        <v>50</v>
      </c>
      <c r="L20">
        <v>54</v>
      </c>
      <c r="M20">
        <v>83884</v>
      </c>
      <c r="N20" t="s">
        <v>22</v>
      </c>
      <c r="O20" t="s">
        <v>23</v>
      </c>
      <c r="P20" t="s">
        <v>32</v>
      </c>
    </row>
    <row r="21" spans="1:16" x14ac:dyDescent="0.35">
      <c r="A21">
        <v>98</v>
      </c>
      <c r="B21" s="1">
        <v>42777</v>
      </c>
      <c r="C21" t="s">
        <v>46</v>
      </c>
      <c r="D21" s="6">
        <v>0.67708333333333326</v>
      </c>
      <c r="E21" t="s">
        <v>17</v>
      </c>
      <c r="F21" t="s">
        <v>61</v>
      </c>
      <c r="G21" t="s">
        <v>34</v>
      </c>
      <c r="H21" t="s">
        <v>20</v>
      </c>
      <c r="I21">
        <v>6</v>
      </c>
      <c r="J21">
        <v>0</v>
      </c>
      <c r="K21" t="s">
        <v>62</v>
      </c>
      <c r="L21">
        <v>70</v>
      </c>
      <c r="M21">
        <v>19840</v>
      </c>
      <c r="N21" t="s">
        <v>22</v>
      </c>
      <c r="O21" t="s">
        <v>23</v>
      </c>
      <c r="P21" t="s">
        <v>32</v>
      </c>
    </row>
    <row r="22" spans="1:16" x14ac:dyDescent="0.35">
      <c r="A22">
        <v>100</v>
      </c>
      <c r="B22" s="1">
        <v>42785</v>
      </c>
      <c r="C22" t="s">
        <v>46</v>
      </c>
      <c r="D22" s="6">
        <v>0.86458333333333326</v>
      </c>
      <c r="E22" t="s">
        <v>17</v>
      </c>
      <c r="F22" t="s">
        <v>63</v>
      </c>
      <c r="G22" t="s">
        <v>19</v>
      </c>
      <c r="H22" t="s">
        <v>20</v>
      </c>
      <c r="I22">
        <v>2</v>
      </c>
      <c r="J22">
        <v>1</v>
      </c>
      <c r="K22" t="s">
        <v>64</v>
      </c>
      <c r="L22">
        <v>72</v>
      </c>
      <c r="M22">
        <v>63378</v>
      </c>
      <c r="N22" t="s">
        <v>22</v>
      </c>
      <c r="O22" t="s">
        <v>23</v>
      </c>
      <c r="P22" t="s">
        <v>32</v>
      </c>
    </row>
    <row r="23" spans="1:16" x14ac:dyDescent="0.35">
      <c r="A23">
        <v>101</v>
      </c>
      <c r="B23" s="1">
        <v>42792</v>
      </c>
      <c r="C23" t="s">
        <v>46</v>
      </c>
      <c r="D23" s="6">
        <v>0.67708333333333326</v>
      </c>
      <c r="E23" t="s">
        <v>17</v>
      </c>
      <c r="F23" t="s">
        <v>65</v>
      </c>
      <c r="G23" t="s">
        <v>34</v>
      </c>
      <c r="H23" t="s">
        <v>20</v>
      </c>
      <c r="I23">
        <v>2</v>
      </c>
      <c r="J23">
        <v>1</v>
      </c>
      <c r="K23" t="s">
        <v>66</v>
      </c>
      <c r="L23">
        <v>64</v>
      </c>
      <c r="M23">
        <v>52573</v>
      </c>
      <c r="N23" t="s">
        <v>22</v>
      </c>
      <c r="O23" t="s">
        <v>23</v>
      </c>
      <c r="P23" t="s">
        <v>29</v>
      </c>
    </row>
    <row r="24" spans="1:16" x14ac:dyDescent="0.35">
      <c r="A24">
        <v>102</v>
      </c>
      <c r="B24" s="1">
        <v>42795</v>
      </c>
      <c r="C24" t="s">
        <v>46</v>
      </c>
      <c r="D24" s="6">
        <v>0.8125</v>
      </c>
      <c r="E24" t="s">
        <v>17</v>
      </c>
      <c r="F24" t="s">
        <v>67</v>
      </c>
      <c r="G24" t="s">
        <v>19</v>
      </c>
      <c r="H24" t="s">
        <v>20</v>
      </c>
      <c r="I24">
        <v>6</v>
      </c>
      <c r="J24">
        <v>1</v>
      </c>
      <c r="K24" t="s">
        <v>35</v>
      </c>
      <c r="L24">
        <v>74</v>
      </c>
      <c r="M24">
        <v>56605</v>
      </c>
      <c r="N24" t="s">
        <v>22</v>
      </c>
      <c r="O24" t="s">
        <v>23</v>
      </c>
      <c r="P24" t="s">
        <v>23</v>
      </c>
    </row>
    <row r="25" spans="1:16" x14ac:dyDescent="0.35">
      <c r="A25">
        <v>103</v>
      </c>
      <c r="B25" s="1">
        <v>42798</v>
      </c>
      <c r="C25" t="s">
        <v>46</v>
      </c>
      <c r="D25" s="6">
        <v>0.86458333333333326</v>
      </c>
      <c r="E25" t="s">
        <v>17</v>
      </c>
      <c r="F25" t="s">
        <v>36</v>
      </c>
      <c r="G25" t="s">
        <v>19</v>
      </c>
      <c r="H25" t="s">
        <v>20</v>
      </c>
      <c r="I25">
        <v>5</v>
      </c>
      <c r="J25">
        <v>0</v>
      </c>
      <c r="K25" t="s">
        <v>68</v>
      </c>
      <c r="L25">
        <v>64</v>
      </c>
      <c r="M25">
        <v>77117</v>
      </c>
      <c r="N25" t="s">
        <v>22</v>
      </c>
      <c r="O25" t="s">
        <v>23</v>
      </c>
      <c r="P25" t="s">
        <v>32</v>
      </c>
    </row>
    <row r="26" spans="1:16" x14ac:dyDescent="0.35">
      <c r="A26">
        <v>109</v>
      </c>
      <c r="B26" s="1">
        <v>42833</v>
      </c>
      <c r="C26" t="s">
        <v>46</v>
      </c>
      <c r="D26" s="6">
        <v>0.86458333333333326</v>
      </c>
      <c r="E26" t="s">
        <v>17</v>
      </c>
      <c r="F26" t="s">
        <v>69</v>
      </c>
      <c r="G26" t="s">
        <v>34</v>
      </c>
      <c r="H26" t="s">
        <v>44</v>
      </c>
      <c r="I26">
        <v>0</v>
      </c>
      <c r="J26">
        <v>2</v>
      </c>
      <c r="K26" t="s">
        <v>70</v>
      </c>
      <c r="L26">
        <v>67</v>
      </c>
      <c r="M26">
        <v>28314</v>
      </c>
      <c r="N26" t="s">
        <v>22</v>
      </c>
      <c r="O26" t="s">
        <v>23</v>
      </c>
      <c r="P26" t="s">
        <v>24</v>
      </c>
    </row>
    <row r="27" spans="1:16" x14ac:dyDescent="0.35">
      <c r="A27">
        <v>115</v>
      </c>
      <c r="B27" s="1">
        <v>42854</v>
      </c>
      <c r="C27" t="s">
        <v>46</v>
      </c>
      <c r="D27" s="6">
        <v>0.86458333333333326</v>
      </c>
      <c r="E27" t="s">
        <v>17</v>
      </c>
      <c r="F27" t="s">
        <v>71</v>
      </c>
      <c r="G27" t="s">
        <v>34</v>
      </c>
      <c r="H27" t="s">
        <v>20</v>
      </c>
      <c r="I27">
        <v>3</v>
      </c>
      <c r="J27">
        <v>0</v>
      </c>
      <c r="K27" t="s">
        <v>72</v>
      </c>
      <c r="L27">
        <v>66</v>
      </c>
      <c r="M27">
        <v>31708</v>
      </c>
      <c r="N27" t="s">
        <v>22</v>
      </c>
      <c r="O27" t="s">
        <v>23</v>
      </c>
      <c r="P27" t="s">
        <v>29</v>
      </c>
    </row>
    <row r="28" spans="1:16" x14ac:dyDescent="0.35">
      <c r="A28">
        <v>174</v>
      </c>
      <c r="B28" s="1">
        <v>43219</v>
      </c>
      <c r="C28" t="s">
        <v>73</v>
      </c>
      <c r="D28" s="6">
        <v>0.86458333333333326</v>
      </c>
      <c r="E28" t="s">
        <v>17</v>
      </c>
      <c r="F28" t="s">
        <v>71</v>
      </c>
      <c r="G28" t="s">
        <v>34</v>
      </c>
      <c r="H28" t="s">
        <v>20</v>
      </c>
      <c r="I28">
        <v>4</v>
      </c>
      <c r="J28">
        <v>2</v>
      </c>
      <c r="K28" t="s">
        <v>74</v>
      </c>
      <c r="L28">
        <v>62</v>
      </c>
      <c r="M28">
        <v>25721</v>
      </c>
      <c r="N28" t="s">
        <v>22</v>
      </c>
      <c r="O28" t="s">
        <v>23</v>
      </c>
      <c r="P28" t="s">
        <v>29</v>
      </c>
    </row>
    <row r="29" spans="1:16" x14ac:dyDescent="0.35">
      <c r="A29">
        <v>181</v>
      </c>
      <c r="B29" s="1">
        <v>43337</v>
      </c>
      <c r="C29" t="s">
        <v>75</v>
      </c>
      <c r="D29" s="6">
        <v>0.92708333333333326</v>
      </c>
      <c r="E29" t="s">
        <v>17</v>
      </c>
      <c r="F29" t="s">
        <v>49</v>
      </c>
      <c r="G29" t="s">
        <v>34</v>
      </c>
      <c r="H29" t="s">
        <v>20</v>
      </c>
      <c r="I29">
        <v>1</v>
      </c>
      <c r="J29">
        <v>0</v>
      </c>
      <c r="K29" t="s">
        <v>76</v>
      </c>
      <c r="L29">
        <v>64</v>
      </c>
      <c r="M29">
        <v>22651</v>
      </c>
      <c r="N29" t="s">
        <v>22</v>
      </c>
      <c r="O29" t="s">
        <v>23</v>
      </c>
      <c r="P29" t="s">
        <v>77</v>
      </c>
    </row>
    <row r="30" spans="1:16" x14ac:dyDescent="0.35">
      <c r="A30">
        <v>182</v>
      </c>
      <c r="B30" s="1">
        <v>43345</v>
      </c>
      <c r="C30" t="s">
        <v>75</v>
      </c>
      <c r="D30" s="6">
        <v>0.77083333333333326</v>
      </c>
      <c r="E30" t="s">
        <v>17</v>
      </c>
      <c r="F30" t="s">
        <v>78</v>
      </c>
      <c r="G30" t="s">
        <v>19</v>
      </c>
      <c r="H30" t="s">
        <v>20</v>
      </c>
      <c r="I30">
        <v>8</v>
      </c>
      <c r="J30">
        <v>2</v>
      </c>
      <c r="K30" t="s">
        <v>79</v>
      </c>
      <c r="L30">
        <v>68</v>
      </c>
      <c r="M30">
        <v>72892</v>
      </c>
      <c r="N30" t="s">
        <v>22</v>
      </c>
      <c r="O30" t="s">
        <v>23</v>
      </c>
      <c r="P30" t="s">
        <v>29</v>
      </c>
    </row>
    <row r="31" spans="1:16" x14ac:dyDescent="0.35">
      <c r="A31">
        <v>183</v>
      </c>
      <c r="B31" s="1">
        <v>43358</v>
      </c>
      <c r="C31" t="s">
        <v>75</v>
      </c>
      <c r="D31" s="6">
        <v>0.67708333333333326</v>
      </c>
      <c r="E31" t="s">
        <v>17</v>
      </c>
      <c r="F31" t="s">
        <v>18</v>
      </c>
      <c r="G31" t="s">
        <v>34</v>
      </c>
      <c r="H31" t="s">
        <v>20</v>
      </c>
      <c r="I31">
        <v>2</v>
      </c>
      <c r="J31">
        <v>1</v>
      </c>
      <c r="K31" t="s">
        <v>45</v>
      </c>
      <c r="L31">
        <v>69</v>
      </c>
      <c r="M31">
        <v>26756</v>
      </c>
      <c r="N31" t="s">
        <v>22</v>
      </c>
      <c r="O31" t="s">
        <v>23</v>
      </c>
      <c r="P31" t="s">
        <v>29</v>
      </c>
    </row>
    <row r="32" spans="1:16" x14ac:dyDescent="0.35">
      <c r="A32">
        <v>185</v>
      </c>
      <c r="B32" s="1">
        <v>43366</v>
      </c>
      <c r="C32" t="s">
        <v>75</v>
      </c>
      <c r="D32" s="6">
        <v>0.86458333333333326</v>
      </c>
      <c r="E32" t="s">
        <v>17</v>
      </c>
      <c r="F32" t="s">
        <v>80</v>
      </c>
      <c r="G32" t="s">
        <v>19</v>
      </c>
      <c r="H32" t="s">
        <v>41</v>
      </c>
      <c r="I32">
        <v>2</v>
      </c>
      <c r="J32">
        <v>2</v>
      </c>
      <c r="K32" t="s">
        <v>81</v>
      </c>
      <c r="L32">
        <v>67</v>
      </c>
      <c r="M32">
        <v>76055</v>
      </c>
      <c r="N32" t="s">
        <v>22</v>
      </c>
      <c r="O32" t="s">
        <v>23</v>
      </c>
      <c r="P32" t="s">
        <v>24</v>
      </c>
    </row>
    <row r="33" spans="1:16" x14ac:dyDescent="0.35">
      <c r="A33">
        <v>186</v>
      </c>
      <c r="B33" s="1">
        <v>43369</v>
      </c>
      <c r="C33" t="s">
        <v>75</v>
      </c>
      <c r="D33" s="6">
        <v>0.83333333333333326</v>
      </c>
      <c r="E33" t="s">
        <v>17</v>
      </c>
      <c r="F33" t="s">
        <v>25</v>
      </c>
      <c r="G33" t="s">
        <v>34</v>
      </c>
      <c r="H33" t="s">
        <v>44</v>
      </c>
      <c r="I33">
        <v>1</v>
      </c>
      <c r="J33">
        <v>2</v>
      </c>
      <c r="K33" t="s">
        <v>64</v>
      </c>
      <c r="L33">
        <v>78</v>
      </c>
      <c r="M33">
        <v>12231</v>
      </c>
      <c r="N33" t="s">
        <v>22</v>
      </c>
      <c r="O33" t="s">
        <v>23</v>
      </c>
      <c r="P33" t="s">
        <v>52</v>
      </c>
    </row>
    <row r="34" spans="1:16" x14ac:dyDescent="0.35">
      <c r="A34">
        <v>189</v>
      </c>
      <c r="B34" s="1">
        <v>43380</v>
      </c>
      <c r="C34" t="s">
        <v>75</v>
      </c>
      <c r="D34" s="6">
        <v>0.86458333333333326</v>
      </c>
      <c r="E34" t="s">
        <v>17</v>
      </c>
      <c r="F34" t="s">
        <v>82</v>
      </c>
      <c r="G34" t="s">
        <v>34</v>
      </c>
      <c r="H34" t="s">
        <v>41</v>
      </c>
      <c r="I34">
        <v>1</v>
      </c>
      <c r="J34">
        <v>1</v>
      </c>
      <c r="K34" t="s">
        <v>83</v>
      </c>
      <c r="L34">
        <v>76</v>
      </c>
      <c r="M34">
        <v>46249</v>
      </c>
      <c r="N34" t="s">
        <v>22</v>
      </c>
      <c r="O34" t="s">
        <v>23</v>
      </c>
      <c r="P34" t="s">
        <v>29</v>
      </c>
    </row>
    <row r="35" spans="1:16" x14ac:dyDescent="0.35">
      <c r="A35">
        <v>190</v>
      </c>
      <c r="B35" s="1">
        <v>43393</v>
      </c>
      <c r="C35" t="s">
        <v>75</v>
      </c>
      <c r="D35" s="6">
        <v>0.86458333333333326</v>
      </c>
      <c r="E35" t="s">
        <v>17</v>
      </c>
      <c r="F35" t="s">
        <v>84</v>
      </c>
      <c r="G35" t="s">
        <v>19</v>
      </c>
      <c r="H35" t="s">
        <v>20</v>
      </c>
      <c r="I35">
        <v>4</v>
      </c>
      <c r="J35">
        <v>2</v>
      </c>
      <c r="K35" t="s">
        <v>37</v>
      </c>
      <c r="L35">
        <v>53</v>
      </c>
      <c r="M35">
        <v>88712</v>
      </c>
      <c r="N35" t="s">
        <v>22</v>
      </c>
      <c r="O35" t="s">
        <v>23</v>
      </c>
      <c r="P35" t="s">
        <v>48</v>
      </c>
    </row>
    <row r="36" spans="1:16" x14ac:dyDescent="0.35">
      <c r="A36">
        <v>196</v>
      </c>
      <c r="B36" s="1">
        <v>43415</v>
      </c>
      <c r="C36" t="s">
        <v>75</v>
      </c>
      <c r="D36" s="6">
        <v>0.67708333333333326</v>
      </c>
      <c r="E36" t="s">
        <v>17</v>
      </c>
      <c r="F36" t="s">
        <v>85</v>
      </c>
      <c r="G36" t="s">
        <v>19</v>
      </c>
      <c r="H36" t="s">
        <v>44</v>
      </c>
      <c r="I36">
        <v>3</v>
      </c>
      <c r="J36">
        <v>4</v>
      </c>
      <c r="K36" t="s">
        <v>28</v>
      </c>
      <c r="L36">
        <v>54</v>
      </c>
      <c r="M36">
        <v>83174</v>
      </c>
      <c r="N36" t="s">
        <v>22</v>
      </c>
      <c r="O36" t="s">
        <v>23</v>
      </c>
      <c r="P36" t="s">
        <v>86</v>
      </c>
    </row>
    <row r="37" spans="1:16" x14ac:dyDescent="0.35">
      <c r="A37">
        <v>201</v>
      </c>
      <c r="B37" s="1">
        <v>43442</v>
      </c>
      <c r="C37" t="s">
        <v>75</v>
      </c>
      <c r="D37" s="6">
        <v>0.86458333333333326</v>
      </c>
      <c r="E37" t="s">
        <v>17</v>
      </c>
      <c r="F37" t="s">
        <v>87</v>
      </c>
      <c r="G37" t="s">
        <v>34</v>
      </c>
      <c r="H37" t="s">
        <v>20</v>
      </c>
      <c r="I37">
        <v>4</v>
      </c>
      <c r="J37">
        <v>0</v>
      </c>
      <c r="K37" t="s">
        <v>72</v>
      </c>
      <c r="L37">
        <v>55</v>
      </c>
      <c r="M37">
        <v>24037</v>
      </c>
      <c r="N37" t="s">
        <v>22</v>
      </c>
      <c r="O37" t="s">
        <v>23</v>
      </c>
      <c r="P37" t="s">
        <v>88</v>
      </c>
    </row>
    <row r="38" spans="1:16" x14ac:dyDescent="0.35">
      <c r="A38">
        <v>204</v>
      </c>
      <c r="B38" s="1">
        <v>43456</v>
      </c>
      <c r="C38" t="s">
        <v>75</v>
      </c>
      <c r="D38" s="6">
        <v>0.77083333333333326</v>
      </c>
      <c r="E38" t="s">
        <v>17</v>
      </c>
      <c r="F38" t="s">
        <v>27</v>
      </c>
      <c r="G38" t="s">
        <v>19</v>
      </c>
      <c r="H38" t="s">
        <v>20</v>
      </c>
      <c r="I38">
        <v>2</v>
      </c>
      <c r="J38">
        <v>0</v>
      </c>
      <c r="K38" t="s">
        <v>68</v>
      </c>
      <c r="L38">
        <v>52</v>
      </c>
      <c r="M38">
        <v>78686</v>
      </c>
      <c r="N38" t="s">
        <v>22</v>
      </c>
      <c r="O38" t="s">
        <v>23</v>
      </c>
      <c r="P38" t="s">
        <v>29</v>
      </c>
    </row>
    <row r="39" spans="1:16" x14ac:dyDescent="0.35">
      <c r="A39">
        <v>205</v>
      </c>
      <c r="B39" s="1">
        <v>43471</v>
      </c>
      <c r="C39" t="s">
        <v>75</v>
      </c>
      <c r="D39" s="6">
        <v>0.86458333333333326</v>
      </c>
      <c r="E39" t="s">
        <v>17</v>
      </c>
      <c r="F39" t="s">
        <v>58</v>
      </c>
      <c r="G39" t="s">
        <v>34</v>
      </c>
      <c r="H39" t="s">
        <v>20</v>
      </c>
      <c r="I39">
        <v>2</v>
      </c>
      <c r="J39">
        <v>1</v>
      </c>
      <c r="K39" t="s">
        <v>89</v>
      </c>
      <c r="L39">
        <v>76</v>
      </c>
      <c r="M39">
        <v>14721</v>
      </c>
      <c r="N39" t="s">
        <v>22</v>
      </c>
      <c r="O39" t="s">
        <v>23</v>
      </c>
      <c r="P39" t="s">
        <v>29</v>
      </c>
    </row>
    <row r="40" spans="1:16" x14ac:dyDescent="0.35">
      <c r="A40">
        <v>207</v>
      </c>
      <c r="B40" s="1">
        <v>43478</v>
      </c>
      <c r="C40" t="s">
        <v>75</v>
      </c>
      <c r="D40" s="6">
        <v>0.77083333333333326</v>
      </c>
      <c r="E40" t="s">
        <v>17</v>
      </c>
      <c r="F40" t="s">
        <v>30</v>
      </c>
      <c r="G40" t="s">
        <v>19</v>
      </c>
      <c r="H40" t="s">
        <v>20</v>
      </c>
      <c r="I40">
        <v>3</v>
      </c>
      <c r="J40">
        <v>0</v>
      </c>
      <c r="K40" t="s">
        <v>39</v>
      </c>
      <c r="L40">
        <v>59</v>
      </c>
      <c r="M40">
        <v>71039</v>
      </c>
      <c r="N40" t="s">
        <v>22</v>
      </c>
      <c r="O40" t="s">
        <v>23</v>
      </c>
      <c r="P40" t="s">
        <v>32</v>
      </c>
    </row>
    <row r="41" spans="1:16" x14ac:dyDescent="0.35">
      <c r="A41">
        <v>211</v>
      </c>
      <c r="B41" s="1">
        <v>43492</v>
      </c>
      <c r="C41" t="s">
        <v>75</v>
      </c>
      <c r="D41" s="6">
        <v>0.67708333333333326</v>
      </c>
      <c r="E41" t="s">
        <v>17</v>
      </c>
      <c r="F41" t="s">
        <v>60</v>
      </c>
      <c r="G41" t="s">
        <v>34</v>
      </c>
      <c r="H41" t="s">
        <v>20</v>
      </c>
      <c r="I41">
        <v>2</v>
      </c>
      <c r="J41">
        <v>0</v>
      </c>
      <c r="K41" t="s">
        <v>81</v>
      </c>
      <c r="L41">
        <v>64</v>
      </c>
      <c r="M41">
        <v>14021</v>
      </c>
      <c r="N41" t="s">
        <v>22</v>
      </c>
      <c r="O41" t="s">
        <v>23</v>
      </c>
      <c r="P41" t="s">
        <v>48</v>
      </c>
    </row>
    <row r="42" spans="1:16" x14ac:dyDescent="0.35">
      <c r="A42">
        <v>213</v>
      </c>
      <c r="B42" s="1">
        <v>43498</v>
      </c>
      <c r="C42" t="s">
        <v>75</v>
      </c>
      <c r="D42" s="6">
        <v>0.77083333333333326</v>
      </c>
      <c r="E42" t="s">
        <v>17</v>
      </c>
      <c r="F42" t="s">
        <v>61</v>
      </c>
      <c r="G42" t="s">
        <v>19</v>
      </c>
      <c r="H42" t="s">
        <v>41</v>
      </c>
      <c r="I42">
        <v>2</v>
      </c>
      <c r="J42">
        <v>2</v>
      </c>
      <c r="K42" t="s">
        <v>83</v>
      </c>
      <c r="L42">
        <v>69</v>
      </c>
      <c r="M42">
        <v>76789</v>
      </c>
      <c r="N42" t="s">
        <v>22</v>
      </c>
      <c r="O42" t="s">
        <v>23</v>
      </c>
      <c r="P42" t="s">
        <v>29</v>
      </c>
    </row>
    <row r="43" spans="1:16" x14ac:dyDescent="0.35">
      <c r="A43">
        <v>215</v>
      </c>
      <c r="B43" s="1">
        <v>43506</v>
      </c>
      <c r="C43" t="s">
        <v>75</v>
      </c>
      <c r="D43" s="6">
        <v>0.86458333333333326</v>
      </c>
      <c r="E43" t="s">
        <v>17</v>
      </c>
      <c r="F43" t="s">
        <v>63</v>
      </c>
      <c r="G43" t="s">
        <v>34</v>
      </c>
      <c r="H43" t="s">
        <v>41</v>
      </c>
      <c r="I43">
        <v>0</v>
      </c>
      <c r="J43">
        <v>0</v>
      </c>
      <c r="K43" t="s">
        <v>50</v>
      </c>
      <c r="L43">
        <v>67</v>
      </c>
      <c r="M43">
        <v>47557</v>
      </c>
      <c r="N43" t="s">
        <v>22</v>
      </c>
      <c r="O43" t="s">
        <v>23</v>
      </c>
      <c r="P43" t="s">
        <v>32</v>
      </c>
    </row>
    <row r="44" spans="1:16" x14ac:dyDescent="0.35">
      <c r="A44">
        <v>216</v>
      </c>
      <c r="B44" s="1">
        <v>43512</v>
      </c>
      <c r="C44" t="s">
        <v>75</v>
      </c>
      <c r="D44" s="6">
        <v>0.86458333333333326</v>
      </c>
      <c r="E44" t="s">
        <v>17</v>
      </c>
      <c r="F44" t="s">
        <v>65</v>
      </c>
      <c r="G44" t="s">
        <v>19</v>
      </c>
      <c r="H44" t="s">
        <v>20</v>
      </c>
      <c r="I44">
        <v>1</v>
      </c>
      <c r="J44">
        <v>0</v>
      </c>
      <c r="K44" t="s">
        <v>76</v>
      </c>
      <c r="L44">
        <v>61</v>
      </c>
      <c r="M44">
        <v>67435</v>
      </c>
      <c r="N44" t="s">
        <v>22</v>
      </c>
      <c r="O44" t="s">
        <v>23</v>
      </c>
      <c r="P44" t="s">
        <v>86</v>
      </c>
    </row>
    <row r="45" spans="1:16" x14ac:dyDescent="0.35">
      <c r="A45">
        <v>218</v>
      </c>
      <c r="B45" s="1">
        <v>43519</v>
      </c>
      <c r="C45" t="s">
        <v>75</v>
      </c>
      <c r="D45" s="6">
        <v>0.67708333333333326</v>
      </c>
      <c r="E45" t="s">
        <v>17</v>
      </c>
      <c r="F45" t="s">
        <v>67</v>
      </c>
      <c r="G45" t="s">
        <v>34</v>
      </c>
      <c r="H45" t="s">
        <v>20</v>
      </c>
      <c r="I45">
        <v>4</v>
      </c>
      <c r="J45">
        <v>2</v>
      </c>
      <c r="K45" t="s">
        <v>37</v>
      </c>
      <c r="L45">
        <v>60</v>
      </c>
      <c r="M45">
        <v>40661</v>
      </c>
      <c r="N45" t="s">
        <v>22</v>
      </c>
      <c r="O45" t="s">
        <v>23</v>
      </c>
      <c r="P45" t="s">
        <v>88</v>
      </c>
    </row>
    <row r="46" spans="1:16" x14ac:dyDescent="0.35">
      <c r="A46">
        <v>220</v>
      </c>
      <c r="B46" s="1">
        <v>43526</v>
      </c>
      <c r="C46" t="s">
        <v>75</v>
      </c>
      <c r="D46" s="6">
        <v>0.86458333333333326</v>
      </c>
      <c r="E46" t="s">
        <v>17</v>
      </c>
      <c r="F46" t="s">
        <v>36</v>
      </c>
      <c r="G46" t="s">
        <v>34</v>
      </c>
      <c r="H46" t="s">
        <v>20</v>
      </c>
      <c r="I46">
        <v>1</v>
      </c>
      <c r="J46">
        <v>0</v>
      </c>
      <c r="K46" t="s">
        <v>57</v>
      </c>
      <c r="L46">
        <v>51</v>
      </c>
      <c r="M46">
        <v>78921</v>
      </c>
      <c r="N46" t="s">
        <v>22</v>
      </c>
      <c r="O46" t="s">
        <v>23</v>
      </c>
      <c r="P46" t="s">
        <v>23</v>
      </c>
    </row>
    <row r="47" spans="1:16" x14ac:dyDescent="0.35">
      <c r="A47">
        <v>221</v>
      </c>
      <c r="B47" s="1">
        <v>43533</v>
      </c>
      <c r="C47" t="s">
        <v>75</v>
      </c>
      <c r="D47" s="6">
        <v>0.77083333333333326</v>
      </c>
      <c r="E47" t="s">
        <v>17</v>
      </c>
      <c r="F47" t="s">
        <v>90</v>
      </c>
      <c r="G47" t="s">
        <v>19</v>
      </c>
      <c r="H47" t="s">
        <v>20</v>
      </c>
      <c r="I47">
        <v>3</v>
      </c>
      <c r="J47">
        <v>1</v>
      </c>
      <c r="K47" t="s">
        <v>91</v>
      </c>
      <c r="L47">
        <v>69</v>
      </c>
      <c r="M47">
        <v>74158</v>
      </c>
      <c r="N47" t="s">
        <v>22</v>
      </c>
      <c r="O47" t="s">
        <v>23</v>
      </c>
      <c r="P47" t="s">
        <v>52</v>
      </c>
    </row>
    <row r="48" spans="1:16" x14ac:dyDescent="0.35">
      <c r="A48">
        <v>224</v>
      </c>
      <c r="B48" s="1">
        <v>43554</v>
      </c>
      <c r="C48" t="s">
        <v>75</v>
      </c>
      <c r="D48" s="6">
        <v>0.67708333333333326</v>
      </c>
      <c r="E48" t="s">
        <v>17</v>
      </c>
      <c r="F48" t="s">
        <v>92</v>
      </c>
      <c r="G48" t="s">
        <v>19</v>
      </c>
      <c r="H48" t="s">
        <v>20</v>
      </c>
      <c r="I48">
        <v>2</v>
      </c>
      <c r="J48">
        <v>0</v>
      </c>
      <c r="K48" t="s">
        <v>72</v>
      </c>
      <c r="L48">
        <v>70</v>
      </c>
      <c r="M48">
        <v>92795</v>
      </c>
      <c r="N48" t="s">
        <v>22</v>
      </c>
      <c r="O48" t="s">
        <v>23</v>
      </c>
      <c r="P48" t="s">
        <v>24</v>
      </c>
    </row>
    <row r="49" spans="1:16" x14ac:dyDescent="0.35">
      <c r="A49">
        <v>226</v>
      </c>
      <c r="B49" s="1">
        <v>43561</v>
      </c>
      <c r="C49" t="s">
        <v>75</v>
      </c>
      <c r="D49" s="6">
        <v>0.86458333333333326</v>
      </c>
      <c r="E49" t="s">
        <v>17</v>
      </c>
      <c r="F49" t="s">
        <v>69</v>
      </c>
      <c r="G49" t="s">
        <v>19</v>
      </c>
      <c r="H49" t="s">
        <v>20</v>
      </c>
      <c r="I49">
        <v>2</v>
      </c>
      <c r="J49">
        <v>0</v>
      </c>
      <c r="K49" t="s">
        <v>66</v>
      </c>
      <c r="L49">
        <v>64</v>
      </c>
      <c r="M49">
        <v>92453</v>
      </c>
      <c r="N49" t="s">
        <v>22</v>
      </c>
      <c r="O49" t="s">
        <v>23</v>
      </c>
      <c r="P49" t="s">
        <v>29</v>
      </c>
    </row>
    <row r="50" spans="1:16" x14ac:dyDescent="0.35">
      <c r="A50">
        <v>230</v>
      </c>
      <c r="B50" s="1">
        <v>43575</v>
      </c>
      <c r="C50" t="s">
        <v>75</v>
      </c>
      <c r="D50" s="6">
        <v>0.86458333333333326</v>
      </c>
      <c r="E50" t="s">
        <v>17</v>
      </c>
      <c r="F50" t="s">
        <v>93</v>
      </c>
      <c r="G50" t="s">
        <v>19</v>
      </c>
      <c r="H50" t="s">
        <v>20</v>
      </c>
      <c r="I50">
        <v>2</v>
      </c>
      <c r="J50">
        <v>1</v>
      </c>
      <c r="K50" t="s">
        <v>45</v>
      </c>
      <c r="L50">
        <v>50</v>
      </c>
      <c r="M50">
        <v>75470</v>
      </c>
      <c r="N50" t="s">
        <v>22</v>
      </c>
      <c r="O50" t="s">
        <v>23</v>
      </c>
      <c r="P50" t="s">
        <v>23</v>
      </c>
    </row>
    <row r="51" spans="1:16" x14ac:dyDescent="0.35">
      <c r="A51">
        <v>236</v>
      </c>
      <c r="B51" s="1">
        <v>43597</v>
      </c>
      <c r="C51" t="s">
        <v>75</v>
      </c>
      <c r="D51" s="6">
        <v>0.77083333333333326</v>
      </c>
      <c r="E51" t="s">
        <v>17</v>
      </c>
      <c r="F51" t="s">
        <v>94</v>
      </c>
      <c r="G51" t="s">
        <v>19</v>
      </c>
      <c r="H51" t="s">
        <v>20</v>
      </c>
      <c r="I51">
        <v>2</v>
      </c>
      <c r="J51">
        <v>0</v>
      </c>
      <c r="K51" t="s">
        <v>89</v>
      </c>
      <c r="L51">
        <v>79</v>
      </c>
      <c r="M51">
        <v>57088</v>
      </c>
      <c r="N51" t="s">
        <v>22</v>
      </c>
      <c r="O51" t="s">
        <v>23</v>
      </c>
      <c r="P51" t="s">
        <v>29</v>
      </c>
    </row>
    <row r="52" spans="1:16" x14ac:dyDescent="0.35">
      <c r="A52">
        <v>237</v>
      </c>
      <c r="B52" s="1">
        <v>43604</v>
      </c>
      <c r="C52" t="s">
        <v>75</v>
      </c>
      <c r="D52" s="6">
        <v>0.67708333333333326</v>
      </c>
      <c r="E52" t="s">
        <v>17</v>
      </c>
      <c r="F52" t="s">
        <v>95</v>
      </c>
      <c r="G52" t="s">
        <v>34</v>
      </c>
      <c r="H52" t="s">
        <v>41</v>
      </c>
      <c r="I52">
        <v>2</v>
      </c>
      <c r="J52">
        <v>2</v>
      </c>
      <c r="K52" t="s">
        <v>39</v>
      </c>
      <c r="L52">
        <v>61</v>
      </c>
      <c r="M52">
        <v>5145</v>
      </c>
      <c r="N52" t="s">
        <v>22</v>
      </c>
      <c r="O52" t="s">
        <v>23</v>
      </c>
      <c r="P52" t="s">
        <v>29</v>
      </c>
    </row>
    <row r="53" spans="1:16" x14ac:dyDescent="0.35">
      <c r="A53">
        <v>245</v>
      </c>
      <c r="B53" s="1">
        <v>43732</v>
      </c>
      <c r="C53" t="s">
        <v>96</v>
      </c>
      <c r="D53" s="6">
        <v>0.875</v>
      </c>
      <c r="E53" t="s">
        <v>17</v>
      </c>
      <c r="F53" t="s">
        <v>25</v>
      </c>
      <c r="G53" t="s">
        <v>19</v>
      </c>
      <c r="H53" t="s">
        <v>20</v>
      </c>
      <c r="I53">
        <v>2</v>
      </c>
      <c r="J53">
        <v>1</v>
      </c>
      <c r="K53" t="s">
        <v>42</v>
      </c>
      <c r="L53">
        <v>57</v>
      </c>
      <c r="M53">
        <v>70316</v>
      </c>
      <c r="N53" t="s">
        <v>22</v>
      </c>
      <c r="O53" t="s">
        <v>23</v>
      </c>
      <c r="P53" t="s">
        <v>32</v>
      </c>
    </row>
    <row r="54" spans="1:16" x14ac:dyDescent="0.35">
      <c r="A54">
        <v>248</v>
      </c>
      <c r="B54" s="1">
        <v>43744</v>
      </c>
      <c r="C54" t="s">
        <v>96</v>
      </c>
      <c r="D54" s="6">
        <v>0.875</v>
      </c>
      <c r="E54" t="s">
        <v>17</v>
      </c>
      <c r="F54" t="s">
        <v>82</v>
      </c>
      <c r="G54" t="s">
        <v>19</v>
      </c>
      <c r="H54" t="s">
        <v>20</v>
      </c>
      <c r="I54">
        <v>4</v>
      </c>
      <c r="J54">
        <v>0</v>
      </c>
      <c r="K54" t="s">
        <v>37</v>
      </c>
      <c r="L54">
        <v>56</v>
      </c>
      <c r="M54">
        <v>81331</v>
      </c>
      <c r="N54" t="s">
        <v>22</v>
      </c>
      <c r="O54" t="s">
        <v>23</v>
      </c>
      <c r="P54" t="s">
        <v>23</v>
      </c>
    </row>
    <row r="55" spans="1:16" x14ac:dyDescent="0.35">
      <c r="A55">
        <v>249</v>
      </c>
      <c r="B55" s="1">
        <v>43757</v>
      </c>
      <c r="C55" t="s">
        <v>96</v>
      </c>
      <c r="D55" s="6">
        <v>0.54166666666666674</v>
      </c>
      <c r="E55" t="s">
        <v>17</v>
      </c>
      <c r="F55" t="s">
        <v>84</v>
      </c>
      <c r="G55" t="s">
        <v>34</v>
      </c>
      <c r="H55" t="s">
        <v>20</v>
      </c>
      <c r="I55">
        <v>3</v>
      </c>
      <c r="J55">
        <v>0</v>
      </c>
      <c r="K55" t="s">
        <v>39</v>
      </c>
      <c r="L55">
        <v>56</v>
      </c>
      <c r="M55">
        <v>7295</v>
      </c>
      <c r="N55" t="s">
        <v>22</v>
      </c>
      <c r="O55" t="s">
        <v>23</v>
      </c>
      <c r="P55" t="s">
        <v>29</v>
      </c>
    </row>
    <row r="56" spans="1:16" x14ac:dyDescent="0.35">
      <c r="A56">
        <v>251</v>
      </c>
      <c r="B56" s="1">
        <v>43767</v>
      </c>
      <c r="C56" t="s">
        <v>96</v>
      </c>
      <c r="D56" s="6">
        <v>0.88541666666666674</v>
      </c>
      <c r="E56" t="s">
        <v>17</v>
      </c>
      <c r="F56" t="s">
        <v>53</v>
      </c>
      <c r="G56" t="s">
        <v>19</v>
      </c>
      <c r="H56" t="s">
        <v>20</v>
      </c>
      <c r="I56">
        <v>5</v>
      </c>
      <c r="J56">
        <v>1</v>
      </c>
      <c r="K56" t="s">
        <v>76</v>
      </c>
      <c r="L56">
        <v>62</v>
      </c>
      <c r="M56">
        <v>59896</v>
      </c>
      <c r="N56" t="s">
        <v>22</v>
      </c>
      <c r="O56" t="s">
        <v>23</v>
      </c>
      <c r="P56" t="s">
        <v>86</v>
      </c>
    </row>
    <row r="57" spans="1:16" x14ac:dyDescent="0.35">
      <c r="A57">
        <v>252</v>
      </c>
      <c r="B57" s="1">
        <v>43771</v>
      </c>
      <c r="C57" t="s">
        <v>96</v>
      </c>
      <c r="D57" s="6">
        <v>0.66666666666666674</v>
      </c>
      <c r="E57" t="s">
        <v>17</v>
      </c>
      <c r="F57" t="s">
        <v>85</v>
      </c>
      <c r="G57" t="s">
        <v>34</v>
      </c>
      <c r="H57" t="s">
        <v>44</v>
      </c>
      <c r="I57">
        <v>1</v>
      </c>
      <c r="J57">
        <v>3</v>
      </c>
      <c r="K57" t="s">
        <v>21</v>
      </c>
      <c r="L57">
        <v>66</v>
      </c>
      <c r="M57">
        <v>23341</v>
      </c>
      <c r="N57" t="s">
        <v>22</v>
      </c>
      <c r="O57" t="s">
        <v>23</v>
      </c>
      <c r="P57" t="s">
        <v>29</v>
      </c>
    </row>
    <row r="58" spans="1:16" x14ac:dyDescent="0.35">
      <c r="A58">
        <v>254</v>
      </c>
      <c r="B58" s="1">
        <v>43778</v>
      </c>
      <c r="C58" t="s">
        <v>96</v>
      </c>
      <c r="D58" s="6">
        <v>0.875</v>
      </c>
      <c r="E58" t="s">
        <v>17</v>
      </c>
      <c r="F58" t="s">
        <v>55</v>
      </c>
      <c r="G58" t="s">
        <v>19</v>
      </c>
      <c r="H58" t="s">
        <v>20</v>
      </c>
      <c r="I58">
        <v>4</v>
      </c>
      <c r="J58">
        <v>1</v>
      </c>
      <c r="K58" t="s">
        <v>68</v>
      </c>
      <c r="L58">
        <v>61</v>
      </c>
      <c r="M58">
        <v>71209</v>
      </c>
      <c r="N58" t="s">
        <v>22</v>
      </c>
      <c r="O58" t="s">
        <v>23</v>
      </c>
      <c r="P58" t="s">
        <v>24</v>
      </c>
    </row>
    <row r="59" spans="1:16" x14ac:dyDescent="0.35">
      <c r="A59">
        <v>257</v>
      </c>
      <c r="B59" s="1">
        <v>43800</v>
      </c>
      <c r="C59" t="s">
        <v>96</v>
      </c>
      <c r="D59" s="6">
        <v>0.875</v>
      </c>
      <c r="E59" t="s">
        <v>17</v>
      </c>
      <c r="F59" t="s">
        <v>87</v>
      </c>
      <c r="G59" t="s">
        <v>34</v>
      </c>
      <c r="H59" t="s">
        <v>20</v>
      </c>
      <c r="I59">
        <v>1</v>
      </c>
      <c r="J59">
        <v>0</v>
      </c>
      <c r="K59" t="s">
        <v>66</v>
      </c>
      <c r="L59">
        <v>66</v>
      </c>
      <c r="M59">
        <v>64226</v>
      </c>
      <c r="N59" t="s">
        <v>22</v>
      </c>
      <c r="O59" t="s">
        <v>23</v>
      </c>
      <c r="P59" t="s">
        <v>29</v>
      </c>
    </row>
    <row r="60" spans="1:16" x14ac:dyDescent="0.35">
      <c r="A60">
        <v>258</v>
      </c>
      <c r="B60" s="1">
        <v>43806</v>
      </c>
      <c r="C60" t="s">
        <v>96</v>
      </c>
      <c r="D60" s="6">
        <v>0.875</v>
      </c>
      <c r="E60" t="s">
        <v>17</v>
      </c>
      <c r="F60" t="s">
        <v>33</v>
      </c>
      <c r="G60" t="s">
        <v>19</v>
      </c>
      <c r="H60" t="s">
        <v>20</v>
      </c>
      <c r="I60">
        <v>5</v>
      </c>
      <c r="J60">
        <v>2</v>
      </c>
      <c r="K60" t="s">
        <v>97</v>
      </c>
      <c r="L60">
        <v>66</v>
      </c>
      <c r="M60">
        <v>71072</v>
      </c>
      <c r="N60" t="s">
        <v>22</v>
      </c>
      <c r="O60" t="s">
        <v>23</v>
      </c>
      <c r="P60" t="s">
        <v>29</v>
      </c>
    </row>
    <row r="61" spans="1:16" x14ac:dyDescent="0.35">
      <c r="A61">
        <v>260</v>
      </c>
      <c r="B61" s="1">
        <v>43813</v>
      </c>
      <c r="C61" t="s">
        <v>96</v>
      </c>
      <c r="D61" s="6">
        <v>0.66666666666666674</v>
      </c>
      <c r="E61" t="s">
        <v>17</v>
      </c>
      <c r="F61" t="s">
        <v>27</v>
      </c>
      <c r="G61" t="s">
        <v>34</v>
      </c>
      <c r="H61" t="s">
        <v>41</v>
      </c>
      <c r="I61">
        <v>2</v>
      </c>
      <c r="J61">
        <v>2</v>
      </c>
      <c r="K61" t="s">
        <v>45</v>
      </c>
      <c r="L61">
        <v>47</v>
      </c>
      <c r="M61">
        <v>36639</v>
      </c>
      <c r="N61" t="s">
        <v>22</v>
      </c>
      <c r="O61" t="s">
        <v>23</v>
      </c>
      <c r="P61" t="s">
        <v>54</v>
      </c>
    </row>
    <row r="62" spans="1:16" x14ac:dyDescent="0.35">
      <c r="A62">
        <v>261</v>
      </c>
      <c r="B62" s="1">
        <v>43817</v>
      </c>
      <c r="C62" t="s">
        <v>96</v>
      </c>
      <c r="D62" s="6">
        <v>0.83333333333333326</v>
      </c>
      <c r="E62" t="s">
        <v>17</v>
      </c>
      <c r="F62" t="s">
        <v>51</v>
      </c>
      <c r="G62" t="s">
        <v>19</v>
      </c>
      <c r="H62" t="s">
        <v>41</v>
      </c>
      <c r="I62">
        <v>0</v>
      </c>
      <c r="J62">
        <v>0</v>
      </c>
      <c r="K62" t="s">
        <v>57</v>
      </c>
      <c r="L62">
        <v>52</v>
      </c>
      <c r="M62">
        <v>93426</v>
      </c>
      <c r="N62" t="s">
        <v>22</v>
      </c>
      <c r="O62" t="s">
        <v>23</v>
      </c>
      <c r="P62" t="s">
        <v>29</v>
      </c>
    </row>
    <row r="63" spans="1:16" x14ac:dyDescent="0.35">
      <c r="A63">
        <v>262</v>
      </c>
      <c r="B63" s="1">
        <v>43820</v>
      </c>
      <c r="C63" t="s">
        <v>96</v>
      </c>
      <c r="D63" s="6">
        <v>0.66666666666666674</v>
      </c>
      <c r="E63" t="s">
        <v>17</v>
      </c>
      <c r="F63" t="s">
        <v>58</v>
      </c>
      <c r="G63" t="s">
        <v>19</v>
      </c>
      <c r="H63" t="s">
        <v>20</v>
      </c>
      <c r="I63">
        <v>4</v>
      </c>
      <c r="J63">
        <v>1</v>
      </c>
      <c r="K63" t="s">
        <v>62</v>
      </c>
      <c r="L63">
        <v>70</v>
      </c>
      <c r="M63">
        <v>63054</v>
      </c>
      <c r="N63" t="s">
        <v>22</v>
      </c>
      <c r="O63" t="s">
        <v>23</v>
      </c>
      <c r="P63" t="s">
        <v>88</v>
      </c>
    </row>
    <row r="64" spans="1:16" x14ac:dyDescent="0.35">
      <c r="A64">
        <v>263</v>
      </c>
      <c r="B64" s="1">
        <v>43834</v>
      </c>
      <c r="C64" t="s">
        <v>96</v>
      </c>
      <c r="D64" s="6">
        <v>0.875</v>
      </c>
      <c r="E64" t="s">
        <v>17</v>
      </c>
      <c r="F64" t="s">
        <v>30</v>
      </c>
      <c r="G64" t="s">
        <v>34</v>
      </c>
      <c r="H64" t="s">
        <v>41</v>
      </c>
      <c r="I64">
        <v>2</v>
      </c>
      <c r="J64">
        <v>2</v>
      </c>
      <c r="K64" t="s">
        <v>72</v>
      </c>
      <c r="L64">
        <v>69</v>
      </c>
      <c r="M64">
        <v>33562</v>
      </c>
      <c r="N64" t="s">
        <v>22</v>
      </c>
      <c r="O64" t="s">
        <v>23</v>
      </c>
      <c r="P64" t="s">
        <v>29</v>
      </c>
    </row>
    <row r="65" spans="1:16" x14ac:dyDescent="0.35">
      <c r="A65">
        <v>269</v>
      </c>
      <c r="B65" s="1">
        <v>43863</v>
      </c>
      <c r="C65" t="s">
        <v>96</v>
      </c>
      <c r="D65" s="6">
        <v>0.875</v>
      </c>
      <c r="E65" t="s">
        <v>17</v>
      </c>
      <c r="F65" t="s">
        <v>61</v>
      </c>
      <c r="G65" t="s">
        <v>19</v>
      </c>
      <c r="H65" t="s">
        <v>20</v>
      </c>
      <c r="I65">
        <v>2</v>
      </c>
      <c r="J65">
        <v>1</v>
      </c>
      <c r="K65" t="s">
        <v>21</v>
      </c>
      <c r="L65">
        <v>67</v>
      </c>
      <c r="M65">
        <v>60295</v>
      </c>
      <c r="N65" t="s">
        <v>22</v>
      </c>
      <c r="O65" t="s">
        <v>23</v>
      </c>
      <c r="P65" t="s">
        <v>29</v>
      </c>
    </row>
    <row r="66" spans="1:16" x14ac:dyDescent="0.35">
      <c r="A66">
        <v>272</v>
      </c>
      <c r="B66" s="1">
        <v>43876</v>
      </c>
      <c r="C66" t="s">
        <v>96</v>
      </c>
      <c r="D66" s="6">
        <v>0.66666666666666674</v>
      </c>
      <c r="E66" t="s">
        <v>17</v>
      </c>
      <c r="F66" t="s">
        <v>65</v>
      </c>
      <c r="G66" t="s">
        <v>19</v>
      </c>
      <c r="H66" t="s">
        <v>20</v>
      </c>
      <c r="I66">
        <v>2</v>
      </c>
      <c r="J66">
        <v>1</v>
      </c>
      <c r="K66" t="s">
        <v>89</v>
      </c>
      <c r="L66">
        <v>76</v>
      </c>
      <c r="M66">
        <v>89409</v>
      </c>
      <c r="N66" t="s">
        <v>22</v>
      </c>
      <c r="O66" t="s">
        <v>23</v>
      </c>
      <c r="P66" t="s">
        <v>29</v>
      </c>
    </row>
    <row r="67" spans="1:16" x14ac:dyDescent="0.35">
      <c r="A67">
        <v>273</v>
      </c>
      <c r="B67" s="1">
        <v>43883</v>
      </c>
      <c r="C67" t="s">
        <v>96</v>
      </c>
      <c r="D67" s="6">
        <v>0.66666666666666674</v>
      </c>
      <c r="E67" t="s">
        <v>17</v>
      </c>
      <c r="F67" t="s">
        <v>67</v>
      </c>
      <c r="G67" t="s">
        <v>19</v>
      </c>
      <c r="H67" t="s">
        <v>20</v>
      </c>
      <c r="I67">
        <v>5</v>
      </c>
      <c r="J67">
        <v>0</v>
      </c>
      <c r="K67" t="s">
        <v>39</v>
      </c>
      <c r="L67">
        <v>69</v>
      </c>
      <c r="M67">
        <v>66970</v>
      </c>
      <c r="N67" t="s">
        <v>22</v>
      </c>
      <c r="O67" t="s">
        <v>23</v>
      </c>
      <c r="P67" t="s">
        <v>32</v>
      </c>
    </row>
    <row r="68" spans="1:16" x14ac:dyDescent="0.35">
      <c r="A68">
        <v>276</v>
      </c>
      <c r="B68" s="1">
        <v>43897</v>
      </c>
      <c r="C68" t="s">
        <v>96</v>
      </c>
      <c r="D68" s="6">
        <v>0.77083333333333326</v>
      </c>
      <c r="E68" t="s">
        <v>17</v>
      </c>
      <c r="F68" t="s">
        <v>90</v>
      </c>
      <c r="G68" t="s">
        <v>19</v>
      </c>
      <c r="H68" t="s">
        <v>20</v>
      </c>
      <c r="I68">
        <v>1</v>
      </c>
      <c r="J68">
        <v>0</v>
      </c>
      <c r="K68" t="s">
        <v>45</v>
      </c>
      <c r="L68">
        <v>54</v>
      </c>
      <c r="M68">
        <v>77035</v>
      </c>
      <c r="N68" t="s">
        <v>22</v>
      </c>
      <c r="O68" t="s">
        <v>23</v>
      </c>
      <c r="P68" t="s">
        <v>32</v>
      </c>
    </row>
    <row r="69" spans="1:16" x14ac:dyDescent="0.35">
      <c r="A69">
        <v>277</v>
      </c>
      <c r="B69" s="1">
        <v>43995</v>
      </c>
      <c r="C69" t="s">
        <v>96</v>
      </c>
      <c r="D69" s="6">
        <v>0.91666666666666674</v>
      </c>
      <c r="E69" t="s">
        <v>17</v>
      </c>
      <c r="F69" t="s">
        <v>38</v>
      </c>
      <c r="G69" t="s">
        <v>34</v>
      </c>
      <c r="H69" t="s">
        <v>20</v>
      </c>
      <c r="I69">
        <v>4</v>
      </c>
      <c r="J69">
        <v>0</v>
      </c>
      <c r="K69" t="s">
        <v>97</v>
      </c>
      <c r="L69">
        <v>65</v>
      </c>
      <c r="M69">
        <v>0</v>
      </c>
      <c r="N69" t="s">
        <v>22</v>
      </c>
      <c r="O69" t="s">
        <v>23</v>
      </c>
      <c r="P69" t="s">
        <v>29</v>
      </c>
    </row>
    <row r="70" spans="1:16" x14ac:dyDescent="0.35">
      <c r="A70">
        <v>278</v>
      </c>
      <c r="B70" s="1">
        <v>43998</v>
      </c>
      <c r="C70" t="s">
        <v>96</v>
      </c>
      <c r="D70" s="6">
        <v>0.91666666666666674</v>
      </c>
      <c r="E70" t="s">
        <v>17</v>
      </c>
      <c r="F70" t="s">
        <v>92</v>
      </c>
      <c r="G70" t="s">
        <v>19</v>
      </c>
      <c r="H70" t="s">
        <v>20</v>
      </c>
      <c r="I70">
        <v>2</v>
      </c>
      <c r="J70">
        <v>0</v>
      </c>
      <c r="K70" t="s">
        <v>64</v>
      </c>
      <c r="L70">
        <v>75</v>
      </c>
      <c r="M70">
        <v>0</v>
      </c>
      <c r="N70" t="s">
        <v>22</v>
      </c>
      <c r="O70" t="s">
        <v>23</v>
      </c>
      <c r="P70" t="s">
        <v>24</v>
      </c>
    </row>
    <row r="71" spans="1:16" x14ac:dyDescent="0.35">
      <c r="A71">
        <v>280</v>
      </c>
      <c r="B71" s="1">
        <v>44005</v>
      </c>
      <c r="C71" t="s">
        <v>96</v>
      </c>
      <c r="D71" s="6">
        <v>0.91666666666666674</v>
      </c>
      <c r="E71" t="s">
        <v>17</v>
      </c>
      <c r="F71" t="s">
        <v>69</v>
      </c>
      <c r="G71" t="s">
        <v>19</v>
      </c>
      <c r="H71" t="s">
        <v>20</v>
      </c>
      <c r="I71">
        <v>1</v>
      </c>
      <c r="J71">
        <v>0</v>
      </c>
      <c r="K71" t="s">
        <v>50</v>
      </c>
      <c r="L71">
        <v>73</v>
      </c>
      <c r="M71">
        <v>0</v>
      </c>
      <c r="N71" t="s">
        <v>22</v>
      </c>
      <c r="O71" t="s">
        <v>23</v>
      </c>
      <c r="P71" t="s">
        <v>32</v>
      </c>
    </row>
    <row r="72" spans="1:16" x14ac:dyDescent="0.35">
      <c r="A72">
        <v>281</v>
      </c>
      <c r="B72" s="1">
        <v>44009</v>
      </c>
      <c r="C72" t="s">
        <v>96</v>
      </c>
      <c r="D72" s="6">
        <v>0.70833333333333326</v>
      </c>
      <c r="E72" t="s">
        <v>17</v>
      </c>
      <c r="F72" t="s">
        <v>43</v>
      </c>
      <c r="G72" t="s">
        <v>34</v>
      </c>
      <c r="H72" t="s">
        <v>41</v>
      </c>
      <c r="I72">
        <v>2</v>
      </c>
      <c r="J72">
        <v>2</v>
      </c>
      <c r="K72" t="s">
        <v>68</v>
      </c>
      <c r="L72">
        <v>68</v>
      </c>
      <c r="M72">
        <v>0</v>
      </c>
      <c r="N72" t="s">
        <v>22</v>
      </c>
      <c r="O72" t="s">
        <v>23</v>
      </c>
      <c r="P72" t="s">
        <v>48</v>
      </c>
    </row>
    <row r="73" spans="1:16" x14ac:dyDescent="0.35">
      <c r="A73">
        <v>286</v>
      </c>
      <c r="B73" s="1">
        <v>44028</v>
      </c>
      <c r="C73" t="s">
        <v>98</v>
      </c>
      <c r="D73" s="6">
        <v>0.875</v>
      </c>
      <c r="E73" t="s">
        <v>17</v>
      </c>
      <c r="F73" t="s">
        <v>94</v>
      </c>
      <c r="G73" t="s">
        <v>19</v>
      </c>
      <c r="H73" t="s">
        <v>44</v>
      </c>
      <c r="I73">
        <v>1</v>
      </c>
      <c r="J73">
        <v>2</v>
      </c>
      <c r="K73" t="s">
        <v>99</v>
      </c>
      <c r="L73">
        <v>80</v>
      </c>
      <c r="M73">
        <v>0</v>
      </c>
      <c r="N73" t="s">
        <v>22</v>
      </c>
      <c r="O73" t="s">
        <v>23</v>
      </c>
      <c r="P73" t="s">
        <v>24</v>
      </c>
    </row>
    <row r="74" spans="1:16" x14ac:dyDescent="0.35">
      <c r="A74">
        <v>287</v>
      </c>
      <c r="B74" s="1">
        <v>44031</v>
      </c>
      <c r="C74" t="s">
        <v>98</v>
      </c>
      <c r="D74" s="6">
        <v>0.70833333333333326</v>
      </c>
      <c r="E74" t="s">
        <v>17</v>
      </c>
      <c r="F74" t="s">
        <v>95</v>
      </c>
      <c r="G74" t="s">
        <v>34</v>
      </c>
      <c r="H74" t="s">
        <v>20</v>
      </c>
      <c r="I74">
        <v>5</v>
      </c>
      <c r="J74">
        <v>0</v>
      </c>
      <c r="K74" t="s">
        <v>62</v>
      </c>
      <c r="L74">
        <v>68</v>
      </c>
      <c r="M74">
        <v>0</v>
      </c>
      <c r="N74" t="s">
        <v>22</v>
      </c>
      <c r="O74" t="s">
        <v>23</v>
      </c>
      <c r="P74" t="s">
        <v>29</v>
      </c>
    </row>
    <row r="75" spans="1:16" x14ac:dyDescent="0.35">
      <c r="A75">
        <v>302</v>
      </c>
      <c r="B75" s="1">
        <v>44164</v>
      </c>
      <c r="C75" t="s">
        <v>98</v>
      </c>
      <c r="D75" s="6">
        <v>0.58333333333333326</v>
      </c>
      <c r="E75" t="s">
        <v>17</v>
      </c>
      <c r="F75" t="s">
        <v>53</v>
      </c>
      <c r="G75" t="s">
        <v>19</v>
      </c>
      <c r="H75" t="s">
        <v>20</v>
      </c>
      <c r="I75">
        <v>4</v>
      </c>
      <c r="J75">
        <v>0</v>
      </c>
      <c r="K75" t="s">
        <v>99</v>
      </c>
      <c r="L75">
        <v>72</v>
      </c>
      <c r="M75">
        <v>0</v>
      </c>
      <c r="N75" t="s">
        <v>22</v>
      </c>
      <c r="O75" t="s">
        <v>23</v>
      </c>
      <c r="P75" t="s">
        <v>29</v>
      </c>
    </row>
    <row r="76" spans="1:16" x14ac:dyDescent="0.35">
      <c r="A76">
        <v>311</v>
      </c>
      <c r="B76" s="1">
        <v>44199</v>
      </c>
      <c r="C76" t="s">
        <v>98</v>
      </c>
      <c r="D76" s="6">
        <v>0.875</v>
      </c>
      <c r="E76" t="s">
        <v>17</v>
      </c>
      <c r="F76" t="s">
        <v>27</v>
      </c>
      <c r="G76" t="s">
        <v>34</v>
      </c>
      <c r="H76" t="s">
        <v>20</v>
      </c>
      <c r="I76">
        <v>1</v>
      </c>
      <c r="J76">
        <v>0</v>
      </c>
      <c r="K76" t="s">
        <v>79</v>
      </c>
      <c r="L76">
        <v>69</v>
      </c>
      <c r="M76">
        <v>0</v>
      </c>
      <c r="N76" t="s">
        <v>22</v>
      </c>
      <c r="O76" t="s">
        <v>23</v>
      </c>
      <c r="P76" t="s">
        <v>23</v>
      </c>
    </row>
    <row r="77" spans="1:16" x14ac:dyDescent="0.35">
      <c r="A77">
        <v>312</v>
      </c>
      <c r="B77" s="1">
        <v>44202</v>
      </c>
      <c r="C77" t="s">
        <v>98</v>
      </c>
      <c r="D77" s="6">
        <v>0.875</v>
      </c>
      <c r="E77" t="s">
        <v>17</v>
      </c>
      <c r="F77" t="s">
        <v>49</v>
      </c>
      <c r="G77" t="s">
        <v>34</v>
      </c>
      <c r="H77" t="s">
        <v>20</v>
      </c>
      <c r="I77">
        <v>3</v>
      </c>
      <c r="J77">
        <v>2</v>
      </c>
      <c r="K77" t="s">
        <v>50</v>
      </c>
      <c r="L77">
        <v>57</v>
      </c>
      <c r="M77">
        <v>0</v>
      </c>
      <c r="N77" t="s">
        <v>22</v>
      </c>
      <c r="O77" t="s">
        <v>23</v>
      </c>
      <c r="P77" t="s">
        <v>29</v>
      </c>
    </row>
    <row r="78" spans="1:16" x14ac:dyDescent="0.35">
      <c r="A78">
        <v>313</v>
      </c>
      <c r="B78" s="1">
        <v>44205</v>
      </c>
      <c r="C78" t="s">
        <v>98</v>
      </c>
      <c r="D78" s="6">
        <v>0.77083333333333326</v>
      </c>
      <c r="E78" t="s">
        <v>17</v>
      </c>
      <c r="F78" t="s">
        <v>58</v>
      </c>
      <c r="G78" t="s">
        <v>34</v>
      </c>
      <c r="H78" t="s">
        <v>20</v>
      </c>
      <c r="I78">
        <v>4</v>
      </c>
      <c r="J78">
        <v>0</v>
      </c>
      <c r="K78" t="s">
        <v>31</v>
      </c>
      <c r="L78">
        <v>72</v>
      </c>
      <c r="M78">
        <v>0</v>
      </c>
      <c r="N78" t="s">
        <v>22</v>
      </c>
      <c r="O78" t="s">
        <v>23</v>
      </c>
      <c r="P78" t="s">
        <v>32</v>
      </c>
    </row>
    <row r="79" spans="1:16" x14ac:dyDescent="0.35">
      <c r="A79">
        <v>323</v>
      </c>
      <c r="B79" s="1">
        <v>44240</v>
      </c>
      <c r="C79" t="s">
        <v>98</v>
      </c>
      <c r="D79" s="6">
        <v>0.875</v>
      </c>
      <c r="E79" t="s">
        <v>17</v>
      </c>
      <c r="F79" t="s">
        <v>63</v>
      </c>
      <c r="G79" t="s">
        <v>19</v>
      </c>
      <c r="H79" t="s">
        <v>20</v>
      </c>
      <c r="I79">
        <v>5</v>
      </c>
      <c r="J79">
        <v>1</v>
      </c>
      <c r="K79" t="s">
        <v>62</v>
      </c>
      <c r="L79">
        <v>74</v>
      </c>
      <c r="M79">
        <v>0</v>
      </c>
      <c r="N79" t="s">
        <v>22</v>
      </c>
      <c r="O79" t="s">
        <v>23</v>
      </c>
      <c r="P79" t="s">
        <v>29</v>
      </c>
    </row>
    <row r="80" spans="1:16" x14ac:dyDescent="0.35">
      <c r="A80">
        <v>325</v>
      </c>
      <c r="B80" s="1">
        <v>44248</v>
      </c>
      <c r="C80" t="s">
        <v>98</v>
      </c>
      <c r="D80" s="6">
        <v>0.58333333333333326</v>
      </c>
      <c r="E80" t="s">
        <v>17</v>
      </c>
      <c r="F80" t="s">
        <v>65</v>
      </c>
      <c r="G80" t="s">
        <v>19</v>
      </c>
      <c r="H80" t="s">
        <v>41</v>
      </c>
      <c r="I80">
        <v>1</v>
      </c>
      <c r="J80">
        <v>1</v>
      </c>
      <c r="K80" t="s">
        <v>100</v>
      </c>
      <c r="L80">
        <v>81</v>
      </c>
      <c r="M80">
        <v>0</v>
      </c>
      <c r="N80" t="s">
        <v>22</v>
      </c>
      <c r="O80" t="s">
        <v>23</v>
      </c>
      <c r="P80" t="s">
        <v>54</v>
      </c>
    </row>
    <row r="81" spans="1:16" x14ac:dyDescent="0.35">
      <c r="A81">
        <v>326</v>
      </c>
      <c r="B81" s="1">
        <v>44251</v>
      </c>
      <c r="C81" t="s">
        <v>98</v>
      </c>
      <c r="D81" s="6">
        <v>0.79166666666666674</v>
      </c>
      <c r="E81" t="s">
        <v>17</v>
      </c>
      <c r="F81" t="s">
        <v>47</v>
      </c>
      <c r="G81" t="s">
        <v>19</v>
      </c>
      <c r="H81" t="s">
        <v>20</v>
      </c>
      <c r="I81">
        <v>3</v>
      </c>
      <c r="J81">
        <v>0</v>
      </c>
      <c r="K81" t="s">
        <v>101</v>
      </c>
      <c r="L81">
        <v>65</v>
      </c>
      <c r="M81">
        <v>0</v>
      </c>
      <c r="N81" t="s">
        <v>22</v>
      </c>
      <c r="O81" t="s">
        <v>23</v>
      </c>
      <c r="P81" t="s">
        <v>102</v>
      </c>
    </row>
    <row r="82" spans="1:16" x14ac:dyDescent="0.35">
      <c r="A82">
        <v>12</v>
      </c>
      <c r="B82" s="1">
        <v>42280</v>
      </c>
      <c r="C82" t="s">
        <v>16</v>
      </c>
      <c r="D82" s="6">
        <v>0.66666666666666674</v>
      </c>
      <c r="E82" t="s">
        <v>17</v>
      </c>
      <c r="F82" t="s">
        <v>103</v>
      </c>
      <c r="G82" t="s">
        <v>34</v>
      </c>
      <c r="H82" t="s">
        <v>44</v>
      </c>
      <c r="I82">
        <v>1</v>
      </c>
      <c r="J82">
        <v>2</v>
      </c>
      <c r="K82" t="s">
        <v>37</v>
      </c>
      <c r="L82">
        <v>63</v>
      </c>
      <c r="M82">
        <v>39374</v>
      </c>
      <c r="N82" t="s">
        <v>104</v>
      </c>
      <c r="O82" t="s">
        <v>23</v>
      </c>
      <c r="P82" t="s">
        <v>32</v>
      </c>
    </row>
    <row r="83" spans="1:16" x14ac:dyDescent="0.35">
      <c r="A83">
        <v>13</v>
      </c>
      <c r="B83" s="1">
        <v>42294</v>
      </c>
      <c r="C83" t="s">
        <v>16</v>
      </c>
      <c r="D83" s="6">
        <v>0.85416666666666674</v>
      </c>
      <c r="E83" t="s">
        <v>17</v>
      </c>
      <c r="F83" t="s">
        <v>82</v>
      </c>
      <c r="G83" t="s">
        <v>19</v>
      </c>
      <c r="H83" t="s">
        <v>20</v>
      </c>
      <c r="I83">
        <v>5</v>
      </c>
      <c r="J83">
        <v>2</v>
      </c>
      <c r="K83" t="s">
        <v>91</v>
      </c>
      <c r="L83">
        <v>45</v>
      </c>
      <c r="M83">
        <v>75472</v>
      </c>
      <c r="N83" t="s">
        <v>104</v>
      </c>
      <c r="O83" t="s">
        <v>23</v>
      </c>
      <c r="P83" t="s">
        <v>32</v>
      </c>
    </row>
    <row r="84" spans="1:16" x14ac:dyDescent="0.35">
      <c r="A84">
        <v>15</v>
      </c>
      <c r="B84" s="1">
        <v>42302</v>
      </c>
      <c r="C84" t="s">
        <v>16</v>
      </c>
      <c r="D84" s="6">
        <v>0.76041666666666674</v>
      </c>
      <c r="E84" t="s">
        <v>17</v>
      </c>
      <c r="F84" t="s">
        <v>84</v>
      </c>
      <c r="G84" t="s">
        <v>19</v>
      </c>
      <c r="H84" t="s">
        <v>20</v>
      </c>
      <c r="I84">
        <v>3</v>
      </c>
      <c r="J84">
        <v>1</v>
      </c>
      <c r="K84" t="s">
        <v>39</v>
      </c>
      <c r="L84">
        <v>69</v>
      </c>
      <c r="M84">
        <v>78228</v>
      </c>
      <c r="N84" t="s">
        <v>104</v>
      </c>
      <c r="O84" t="s">
        <v>23</v>
      </c>
      <c r="P84" t="s">
        <v>32</v>
      </c>
    </row>
    <row r="85" spans="1:16" x14ac:dyDescent="0.35">
      <c r="A85">
        <v>65</v>
      </c>
      <c r="B85" s="1">
        <v>42623</v>
      </c>
      <c r="C85" t="s">
        <v>46</v>
      </c>
      <c r="D85" s="6">
        <v>0.85416666666666674</v>
      </c>
      <c r="E85" t="s">
        <v>17</v>
      </c>
      <c r="F85" t="s">
        <v>78</v>
      </c>
      <c r="G85" t="s">
        <v>19</v>
      </c>
      <c r="H85" t="s">
        <v>44</v>
      </c>
      <c r="I85">
        <v>1</v>
      </c>
      <c r="J85">
        <v>2</v>
      </c>
      <c r="K85" t="s">
        <v>62</v>
      </c>
      <c r="L85">
        <v>75</v>
      </c>
      <c r="M85">
        <v>74237</v>
      </c>
      <c r="N85" t="s">
        <v>104</v>
      </c>
      <c r="O85" t="s">
        <v>23</v>
      </c>
      <c r="P85" t="s">
        <v>52</v>
      </c>
    </row>
    <row r="86" spans="1:16" x14ac:dyDescent="0.35">
      <c r="A86">
        <v>69</v>
      </c>
      <c r="B86" s="1">
        <v>42637</v>
      </c>
      <c r="C86" t="s">
        <v>46</v>
      </c>
      <c r="D86" s="6">
        <v>0.67708333333333326</v>
      </c>
      <c r="E86" t="s">
        <v>17</v>
      </c>
      <c r="F86" t="s">
        <v>25</v>
      </c>
      <c r="G86" t="s">
        <v>34</v>
      </c>
      <c r="H86" t="s">
        <v>20</v>
      </c>
      <c r="I86">
        <v>5</v>
      </c>
      <c r="J86">
        <v>0</v>
      </c>
      <c r="K86" t="s">
        <v>35</v>
      </c>
      <c r="L86">
        <v>61</v>
      </c>
      <c r="M86">
        <v>26098</v>
      </c>
      <c r="N86" t="s">
        <v>104</v>
      </c>
      <c r="O86" t="s">
        <v>23</v>
      </c>
      <c r="P86" t="s">
        <v>32</v>
      </c>
    </row>
    <row r="87" spans="1:16" x14ac:dyDescent="0.35">
      <c r="A87">
        <v>71</v>
      </c>
      <c r="B87" s="1">
        <v>42645</v>
      </c>
      <c r="C87" t="s">
        <v>46</v>
      </c>
      <c r="D87" s="6">
        <v>0.86458333333333326</v>
      </c>
      <c r="E87" t="s">
        <v>17</v>
      </c>
      <c r="F87" t="s">
        <v>103</v>
      </c>
      <c r="G87" t="s">
        <v>34</v>
      </c>
      <c r="H87" t="s">
        <v>44</v>
      </c>
      <c r="I87">
        <v>3</v>
      </c>
      <c r="J87">
        <v>4</v>
      </c>
      <c r="K87" t="s">
        <v>68</v>
      </c>
      <c r="L87">
        <v>65</v>
      </c>
      <c r="M87">
        <v>20901</v>
      </c>
      <c r="N87" t="s">
        <v>104</v>
      </c>
      <c r="O87" t="s">
        <v>23</v>
      </c>
      <c r="P87" t="s">
        <v>32</v>
      </c>
    </row>
    <row r="88" spans="1:16" x14ac:dyDescent="0.35">
      <c r="A88">
        <v>78</v>
      </c>
      <c r="B88" s="1">
        <v>42693</v>
      </c>
      <c r="C88" t="s">
        <v>46</v>
      </c>
      <c r="D88" s="6">
        <v>0.67708333333333326</v>
      </c>
      <c r="E88" t="s">
        <v>17</v>
      </c>
      <c r="F88" t="s">
        <v>85</v>
      </c>
      <c r="G88" t="s">
        <v>19</v>
      </c>
      <c r="H88" t="s">
        <v>41</v>
      </c>
      <c r="I88">
        <v>0</v>
      </c>
      <c r="J88">
        <v>0</v>
      </c>
      <c r="K88" t="s">
        <v>70</v>
      </c>
      <c r="L88">
        <v>81</v>
      </c>
      <c r="M88">
        <v>83439</v>
      </c>
      <c r="N88" t="s">
        <v>104</v>
      </c>
      <c r="O88" t="s">
        <v>23</v>
      </c>
      <c r="P88" t="s">
        <v>32</v>
      </c>
    </row>
    <row r="89" spans="1:16" x14ac:dyDescent="0.35">
      <c r="A89">
        <v>164</v>
      </c>
      <c r="B89" s="1">
        <v>43169</v>
      </c>
      <c r="C89" t="s">
        <v>73</v>
      </c>
      <c r="D89" s="6">
        <v>0.86458333333333326</v>
      </c>
      <c r="E89" t="s">
        <v>17</v>
      </c>
      <c r="F89" t="s">
        <v>38</v>
      </c>
      <c r="G89" t="s">
        <v>34</v>
      </c>
      <c r="H89" t="s">
        <v>20</v>
      </c>
      <c r="I89">
        <v>2</v>
      </c>
      <c r="J89">
        <v>0</v>
      </c>
      <c r="K89" t="s">
        <v>70</v>
      </c>
      <c r="L89">
        <v>76</v>
      </c>
      <c r="M89">
        <v>26667</v>
      </c>
      <c r="N89" t="s">
        <v>104</v>
      </c>
      <c r="O89" t="s">
        <v>23</v>
      </c>
      <c r="P89" t="s">
        <v>29</v>
      </c>
    </row>
    <row r="90" spans="1:16" x14ac:dyDescent="0.35">
      <c r="A90">
        <v>192</v>
      </c>
      <c r="B90" s="1">
        <v>43401</v>
      </c>
      <c r="C90" t="s">
        <v>75</v>
      </c>
      <c r="D90" s="6">
        <v>0.67708333333333326</v>
      </c>
      <c r="E90" t="s">
        <v>17</v>
      </c>
      <c r="F90" t="s">
        <v>51</v>
      </c>
      <c r="G90" t="s">
        <v>19</v>
      </c>
      <c r="H90" t="s">
        <v>20</v>
      </c>
      <c r="I90">
        <v>5</v>
      </c>
      <c r="J90">
        <v>1</v>
      </c>
      <c r="K90" t="s">
        <v>57</v>
      </c>
      <c r="L90">
        <v>53</v>
      </c>
      <c r="M90">
        <v>93265</v>
      </c>
      <c r="N90" t="s">
        <v>104</v>
      </c>
      <c r="O90" t="s">
        <v>23</v>
      </c>
      <c r="P90" t="s">
        <v>23</v>
      </c>
    </row>
    <row r="91" spans="1:16" x14ac:dyDescent="0.35">
      <c r="A91">
        <v>194</v>
      </c>
      <c r="B91" s="1">
        <v>43407</v>
      </c>
      <c r="C91" t="s">
        <v>75</v>
      </c>
      <c r="D91" s="6">
        <v>0.86458333333333326</v>
      </c>
      <c r="E91" t="s">
        <v>17</v>
      </c>
      <c r="F91" t="s">
        <v>53</v>
      </c>
      <c r="G91" t="s">
        <v>34</v>
      </c>
      <c r="H91" t="s">
        <v>20</v>
      </c>
      <c r="I91">
        <v>3</v>
      </c>
      <c r="J91">
        <v>2</v>
      </c>
      <c r="K91" t="s">
        <v>91</v>
      </c>
      <c r="L91">
        <v>70</v>
      </c>
      <c r="M91">
        <v>13785</v>
      </c>
      <c r="N91" t="s">
        <v>104</v>
      </c>
      <c r="O91" t="s">
        <v>23</v>
      </c>
      <c r="P91" t="s">
        <v>54</v>
      </c>
    </row>
    <row r="92" spans="1:16" x14ac:dyDescent="0.35">
      <c r="A92">
        <v>209</v>
      </c>
      <c r="B92" s="1">
        <v>43485</v>
      </c>
      <c r="C92" t="s">
        <v>75</v>
      </c>
      <c r="D92" s="6">
        <v>0.86458333333333326</v>
      </c>
      <c r="E92" t="s">
        <v>17</v>
      </c>
      <c r="F92" t="s">
        <v>59</v>
      </c>
      <c r="G92" t="s">
        <v>19</v>
      </c>
      <c r="H92" t="s">
        <v>20</v>
      </c>
      <c r="I92">
        <v>3</v>
      </c>
      <c r="J92">
        <v>1</v>
      </c>
      <c r="K92" t="s">
        <v>64</v>
      </c>
      <c r="L92">
        <v>72</v>
      </c>
      <c r="M92">
        <v>50670</v>
      </c>
      <c r="N92" t="s">
        <v>104</v>
      </c>
      <c r="O92" t="s">
        <v>23</v>
      </c>
      <c r="P92" t="s">
        <v>52</v>
      </c>
    </row>
    <row r="93" spans="1:16" x14ac:dyDescent="0.35">
      <c r="A93">
        <v>225</v>
      </c>
      <c r="B93" s="1">
        <v>43557</v>
      </c>
      <c r="C93" t="s">
        <v>75</v>
      </c>
      <c r="D93" s="6">
        <v>0.89583333333333326</v>
      </c>
      <c r="E93" t="s">
        <v>17</v>
      </c>
      <c r="F93" t="s">
        <v>40</v>
      </c>
      <c r="G93" t="s">
        <v>34</v>
      </c>
      <c r="H93" t="s">
        <v>41</v>
      </c>
      <c r="I93">
        <v>4</v>
      </c>
      <c r="J93">
        <v>4</v>
      </c>
      <c r="K93" t="s">
        <v>42</v>
      </c>
      <c r="L93">
        <v>68</v>
      </c>
      <c r="M93">
        <v>19515</v>
      </c>
      <c r="N93" t="s">
        <v>104</v>
      </c>
      <c r="O93" t="s">
        <v>23</v>
      </c>
      <c r="P93" t="s">
        <v>102</v>
      </c>
    </row>
    <row r="94" spans="1:16" x14ac:dyDescent="0.35">
      <c r="A94">
        <v>231</v>
      </c>
      <c r="B94" s="1">
        <v>43578</v>
      </c>
      <c r="C94" t="s">
        <v>75</v>
      </c>
      <c r="D94" s="6">
        <v>0.89583333333333326</v>
      </c>
      <c r="E94" t="s">
        <v>17</v>
      </c>
      <c r="F94" t="s">
        <v>105</v>
      </c>
      <c r="G94" t="s">
        <v>34</v>
      </c>
      <c r="H94" t="s">
        <v>20</v>
      </c>
      <c r="I94">
        <v>2</v>
      </c>
      <c r="J94">
        <v>0</v>
      </c>
      <c r="K94" t="s">
        <v>62</v>
      </c>
      <c r="L94">
        <v>77</v>
      </c>
      <c r="M94">
        <v>18735</v>
      </c>
      <c r="N94" t="s">
        <v>104</v>
      </c>
      <c r="O94" t="s">
        <v>23</v>
      </c>
      <c r="P94" t="s">
        <v>52</v>
      </c>
    </row>
    <row r="95" spans="1:16" x14ac:dyDescent="0.35">
      <c r="A95">
        <v>240</v>
      </c>
      <c r="B95" s="1">
        <v>43702</v>
      </c>
      <c r="C95" t="s">
        <v>96</v>
      </c>
      <c r="D95" s="6">
        <v>0.875</v>
      </c>
      <c r="E95" t="s">
        <v>17</v>
      </c>
      <c r="F95" t="s">
        <v>49</v>
      </c>
      <c r="G95" t="s">
        <v>19</v>
      </c>
      <c r="H95" t="s">
        <v>20</v>
      </c>
      <c r="I95">
        <v>5</v>
      </c>
      <c r="J95">
        <v>2</v>
      </c>
      <c r="K95" t="s">
        <v>28</v>
      </c>
      <c r="L95">
        <v>70</v>
      </c>
      <c r="M95">
        <v>79159</v>
      </c>
      <c r="N95" t="s">
        <v>104</v>
      </c>
      <c r="O95" t="s">
        <v>23</v>
      </c>
      <c r="P95" t="s">
        <v>29</v>
      </c>
    </row>
    <row r="96" spans="1:16" x14ac:dyDescent="0.35">
      <c r="A96">
        <v>241</v>
      </c>
      <c r="B96" s="1">
        <v>43708</v>
      </c>
      <c r="C96" t="s">
        <v>96</v>
      </c>
      <c r="D96" s="6">
        <v>0.70833333333333326</v>
      </c>
      <c r="E96" t="s">
        <v>17</v>
      </c>
      <c r="F96" t="s">
        <v>78</v>
      </c>
      <c r="G96" t="s">
        <v>34</v>
      </c>
      <c r="H96" t="s">
        <v>41</v>
      </c>
      <c r="I96">
        <v>2</v>
      </c>
      <c r="J96">
        <v>2</v>
      </c>
      <c r="K96" t="s">
        <v>99</v>
      </c>
      <c r="L96">
        <v>75</v>
      </c>
      <c r="M96">
        <v>16742</v>
      </c>
      <c r="N96" t="s">
        <v>104</v>
      </c>
      <c r="O96" t="s">
        <v>23</v>
      </c>
      <c r="P96" t="s">
        <v>29</v>
      </c>
    </row>
    <row r="97" spans="1:16" x14ac:dyDescent="0.35">
      <c r="A97">
        <v>242</v>
      </c>
      <c r="B97" s="1">
        <v>43722</v>
      </c>
      <c r="C97" t="s">
        <v>96</v>
      </c>
      <c r="D97" s="6">
        <v>0.875</v>
      </c>
      <c r="E97" t="s">
        <v>17</v>
      </c>
      <c r="F97" t="s">
        <v>18</v>
      </c>
      <c r="G97" t="s">
        <v>19</v>
      </c>
      <c r="H97" t="s">
        <v>20</v>
      </c>
      <c r="I97">
        <v>5</v>
      </c>
      <c r="J97">
        <v>2</v>
      </c>
      <c r="K97" t="s">
        <v>83</v>
      </c>
      <c r="L97">
        <v>65</v>
      </c>
      <c r="M97">
        <v>81617</v>
      </c>
      <c r="N97" t="s">
        <v>104</v>
      </c>
      <c r="O97" t="s">
        <v>23</v>
      </c>
      <c r="P97" t="s">
        <v>29</v>
      </c>
    </row>
    <row r="98" spans="1:16" x14ac:dyDescent="0.35">
      <c r="A98">
        <v>246</v>
      </c>
      <c r="B98" s="1">
        <v>43736</v>
      </c>
      <c r="C98" t="s">
        <v>96</v>
      </c>
      <c r="D98" s="6">
        <v>0.66666666666666674</v>
      </c>
      <c r="E98" t="s">
        <v>17</v>
      </c>
      <c r="F98" t="s">
        <v>103</v>
      </c>
      <c r="G98" t="s">
        <v>34</v>
      </c>
      <c r="H98" t="s">
        <v>20</v>
      </c>
      <c r="I98">
        <v>2</v>
      </c>
      <c r="J98">
        <v>0</v>
      </c>
      <c r="K98" t="s">
        <v>89</v>
      </c>
      <c r="L98">
        <v>61</v>
      </c>
      <c r="M98">
        <v>15135</v>
      </c>
      <c r="N98" t="s">
        <v>104</v>
      </c>
      <c r="O98" t="s">
        <v>23</v>
      </c>
      <c r="P98" t="s">
        <v>29</v>
      </c>
    </row>
    <row r="99" spans="1:16" x14ac:dyDescent="0.35">
      <c r="A99">
        <v>317</v>
      </c>
      <c r="B99" s="1">
        <v>44220</v>
      </c>
      <c r="C99" t="s">
        <v>98</v>
      </c>
      <c r="D99" s="6">
        <v>0.67708333333333326</v>
      </c>
      <c r="E99" t="s">
        <v>17</v>
      </c>
      <c r="F99" t="s">
        <v>59</v>
      </c>
      <c r="G99" t="s">
        <v>34</v>
      </c>
      <c r="H99" t="s">
        <v>20</v>
      </c>
      <c r="I99">
        <v>2</v>
      </c>
      <c r="J99">
        <v>0</v>
      </c>
      <c r="K99" t="s">
        <v>101</v>
      </c>
      <c r="L99">
        <v>65</v>
      </c>
      <c r="M99">
        <v>0</v>
      </c>
      <c r="N99" t="s">
        <v>104</v>
      </c>
      <c r="O99" t="s">
        <v>23</v>
      </c>
      <c r="P99" t="s">
        <v>54</v>
      </c>
    </row>
    <row r="100" spans="1:16" x14ac:dyDescent="0.35">
      <c r="A100">
        <v>321</v>
      </c>
      <c r="B100" s="1">
        <v>44234</v>
      </c>
      <c r="C100" t="s">
        <v>98</v>
      </c>
      <c r="D100" s="6">
        <v>0.875</v>
      </c>
      <c r="E100" t="s">
        <v>17</v>
      </c>
      <c r="F100" t="s">
        <v>61</v>
      </c>
      <c r="G100" t="s">
        <v>34</v>
      </c>
      <c r="H100" t="s">
        <v>20</v>
      </c>
      <c r="I100">
        <v>3</v>
      </c>
      <c r="J100">
        <v>2</v>
      </c>
      <c r="K100" t="s">
        <v>28</v>
      </c>
      <c r="L100">
        <v>64</v>
      </c>
      <c r="M100">
        <v>0</v>
      </c>
      <c r="N100" t="s">
        <v>104</v>
      </c>
      <c r="O100" t="s">
        <v>23</v>
      </c>
      <c r="P100" t="s">
        <v>32</v>
      </c>
    </row>
    <row r="101" spans="1:16" x14ac:dyDescent="0.35">
      <c r="A101">
        <v>344</v>
      </c>
      <c r="B101" s="1">
        <v>44423</v>
      </c>
      <c r="C101" t="s">
        <v>106</v>
      </c>
      <c r="D101" s="6">
        <v>0.83333333333333326</v>
      </c>
      <c r="E101" t="s">
        <v>17</v>
      </c>
      <c r="F101" t="s">
        <v>47</v>
      </c>
      <c r="G101" t="s">
        <v>19</v>
      </c>
      <c r="H101" t="s">
        <v>20</v>
      </c>
      <c r="I101">
        <v>4</v>
      </c>
      <c r="J101">
        <v>2</v>
      </c>
      <c r="K101" t="s">
        <v>45</v>
      </c>
      <c r="L101">
        <v>62</v>
      </c>
      <c r="M101">
        <v>20384</v>
      </c>
      <c r="N101" t="s">
        <v>104</v>
      </c>
      <c r="O101" t="s">
        <v>23</v>
      </c>
      <c r="P101" t="s">
        <v>32</v>
      </c>
    </row>
    <row r="102" spans="1:16" x14ac:dyDescent="0.35">
      <c r="A102">
        <v>345</v>
      </c>
      <c r="B102" s="1">
        <v>44429</v>
      </c>
      <c r="C102" t="s">
        <v>106</v>
      </c>
      <c r="D102" s="6">
        <v>0.91666666666666674</v>
      </c>
      <c r="E102" t="s">
        <v>17</v>
      </c>
      <c r="F102" t="s">
        <v>49</v>
      </c>
      <c r="G102" t="s">
        <v>34</v>
      </c>
      <c r="H102" t="s">
        <v>41</v>
      </c>
      <c r="I102">
        <v>1</v>
      </c>
      <c r="J102">
        <v>1</v>
      </c>
      <c r="K102" t="s">
        <v>50</v>
      </c>
      <c r="L102">
        <v>67</v>
      </c>
      <c r="M102">
        <v>9394</v>
      </c>
      <c r="N102" t="s">
        <v>104</v>
      </c>
      <c r="O102" t="s">
        <v>23</v>
      </c>
      <c r="P102" t="s">
        <v>29</v>
      </c>
    </row>
    <row r="103" spans="1:16" x14ac:dyDescent="0.35">
      <c r="A103">
        <v>346</v>
      </c>
      <c r="B103" s="1">
        <v>44437</v>
      </c>
      <c r="C103" t="s">
        <v>106</v>
      </c>
      <c r="D103" s="6">
        <v>0.70833333333333326</v>
      </c>
      <c r="E103" t="s">
        <v>17</v>
      </c>
      <c r="F103" t="s">
        <v>78</v>
      </c>
      <c r="G103" t="s">
        <v>19</v>
      </c>
      <c r="H103" t="s">
        <v>20</v>
      </c>
      <c r="I103">
        <v>2</v>
      </c>
      <c r="J103">
        <v>1</v>
      </c>
      <c r="K103" t="s">
        <v>89</v>
      </c>
      <c r="L103">
        <v>67</v>
      </c>
      <c r="M103">
        <v>26543</v>
      </c>
      <c r="N103" t="s">
        <v>104</v>
      </c>
      <c r="O103" t="s">
        <v>23</v>
      </c>
      <c r="P103" t="s">
        <v>29</v>
      </c>
    </row>
    <row r="104" spans="1:16" x14ac:dyDescent="0.35">
      <c r="A104">
        <v>348</v>
      </c>
      <c r="B104" s="1">
        <v>44459</v>
      </c>
      <c r="C104" t="s">
        <v>106</v>
      </c>
      <c r="D104" s="6">
        <v>0.875</v>
      </c>
      <c r="E104" t="s">
        <v>17</v>
      </c>
      <c r="F104" t="s">
        <v>80</v>
      </c>
      <c r="G104" t="s">
        <v>19</v>
      </c>
      <c r="H104" t="s">
        <v>41</v>
      </c>
      <c r="I104">
        <v>1</v>
      </c>
      <c r="J104">
        <v>1</v>
      </c>
      <c r="K104" t="s">
        <v>31</v>
      </c>
      <c r="L104">
        <v>77</v>
      </c>
      <c r="M104">
        <v>27097</v>
      </c>
      <c r="N104" t="s">
        <v>104</v>
      </c>
      <c r="O104" t="s">
        <v>23</v>
      </c>
      <c r="P104" t="s">
        <v>54</v>
      </c>
    </row>
    <row r="105" spans="1:16" x14ac:dyDescent="0.35">
      <c r="A105">
        <v>349</v>
      </c>
      <c r="B105" s="1">
        <v>44462</v>
      </c>
      <c r="C105" t="s">
        <v>106</v>
      </c>
      <c r="D105" s="6">
        <v>0.91666666666666674</v>
      </c>
      <c r="E105" t="s">
        <v>17</v>
      </c>
      <c r="F105" t="s">
        <v>25</v>
      </c>
      <c r="G105" t="s">
        <v>34</v>
      </c>
      <c r="H105" t="s">
        <v>41</v>
      </c>
      <c r="I105">
        <v>0</v>
      </c>
      <c r="J105">
        <v>0</v>
      </c>
      <c r="K105" t="s">
        <v>100</v>
      </c>
      <c r="L105">
        <v>68</v>
      </c>
      <c r="M105">
        <v>12180</v>
      </c>
      <c r="N105" t="s">
        <v>104</v>
      </c>
      <c r="O105" t="s">
        <v>23</v>
      </c>
      <c r="P105" t="s">
        <v>29</v>
      </c>
    </row>
    <row r="106" spans="1:16" x14ac:dyDescent="0.35">
      <c r="A106">
        <v>350</v>
      </c>
      <c r="B106" s="1">
        <v>44465</v>
      </c>
      <c r="C106" t="s">
        <v>106</v>
      </c>
      <c r="D106" s="6">
        <v>0.67708333333333326</v>
      </c>
      <c r="E106" t="s">
        <v>17</v>
      </c>
      <c r="F106" t="s">
        <v>103</v>
      </c>
      <c r="G106" t="s">
        <v>19</v>
      </c>
      <c r="H106" t="s">
        <v>20</v>
      </c>
      <c r="I106">
        <v>3</v>
      </c>
      <c r="J106">
        <v>0</v>
      </c>
      <c r="K106" t="s">
        <v>21</v>
      </c>
      <c r="L106">
        <v>70</v>
      </c>
      <c r="M106">
        <v>35334</v>
      </c>
      <c r="N106" t="s">
        <v>104</v>
      </c>
      <c r="O106" t="s">
        <v>23</v>
      </c>
      <c r="P106" t="s">
        <v>29</v>
      </c>
    </row>
    <row r="107" spans="1:16" x14ac:dyDescent="0.35">
      <c r="A107">
        <v>353</v>
      </c>
      <c r="B107" s="1">
        <v>44486</v>
      </c>
      <c r="C107" t="s">
        <v>106</v>
      </c>
      <c r="D107" s="6">
        <v>0.875</v>
      </c>
      <c r="E107" t="s">
        <v>17</v>
      </c>
      <c r="F107" t="s">
        <v>84</v>
      </c>
      <c r="G107" t="s">
        <v>19</v>
      </c>
      <c r="H107" t="s">
        <v>20</v>
      </c>
      <c r="I107">
        <v>3</v>
      </c>
      <c r="J107">
        <v>1</v>
      </c>
      <c r="K107" t="s">
        <v>83</v>
      </c>
      <c r="L107">
        <v>61</v>
      </c>
      <c r="M107">
        <v>47317</v>
      </c>
      <c r="N107" t="s">
        <v>104</v>
      </c>
      <c r="O107" t="s">
        <v>23</v>
      </c>
      <c r="P107" t="s">
        <v>54</v>
      </c>
    </row>
    <row r="108" spans="1:16" x14ac:dyDescent="0.35">
      <c r="A108">
        <v>355</v>
      </c>
      <c r="B108" s="1">
        <v>44493</v>
      </c>
      <c r="C108" t="s">
        <v>106</v>
      </c>
      <c r="D108" s="6">
        <v>0.67708333333333326</v>
      </c>
      <c r="E108" t="s">
        <v>17</v>
      </c>
      <c r="F108" t="s">
        <v>51</v>
      </c>
      <c r="G108" t="s">
        <v>19</v>
      </c>
      <c r="H108" t="s">
        <v>44</v>
      </c>
      <c r="I108">
        <v>1</v>
      </c>
      <c r="J108">
        <v>2</v>
      </c>
      <c r="K108" t="s">
        <v>57</v>
      </c>
      <c r="L108">
        <v>52</v>
      </c>
      <c r="M108">
        <v>86422</v>
      </c>
      <c r="N108" t="s">
        <v>104</v>
      </c>
      <c r="O108" t="s">
        <v>23</v>
      </c>
      <c r="P108" t="s">
        <v>23</v>
      </c>
    </row>
    <row r="109" spans="1:16" x14ac:dyDescent="0.35">
      <c r="A109">
        <v>356</v>
      </c>
      <c r="B109" s="1">
        <v>44496</v>
      </c>
      <c r="C109" t="s">
        <v>106</v>
      </c>
      <c r="D109" s="6">
        <v>0.79166666666666674</v>
      </c>
      <c r="E109" t="s">
        <v>17</v>
      </c>
      <c r="F109" t="s">
        <v>53</v>
      </c>
      <c r="G109" t="s">
        <v>34</v>
      </c>
      <c r="H109" t="s">
        <v>44</v>
      </c>
      <c r="I109">
        <v>0</v>
      </c>
      <c r="J109">
        <v>1</v>
      </c>
      <c r="K109" t="s">
        <v>91</v>
      </c>
      <c r="L109">
        <v>69</v>
      </c>
      <c r="M109">
        <v>9340</v>
      </c>
      <c r="N109" t="s">
        <v>104</v>
      </c>
      <c r="O109" t="s">
        <v>23</v>
      </c>
      <c r="P109" t="s">
        <v>32</v>
      </c>
    </row>
    <row r="110" spans="1:16" x14ac:dyDescent="0.35">
      <c r="A110">
        <v>357</v>
      </c>
      <c r="B110" s="1">
        <v>44499</v>
      </c>
      <c r="C110" t="s">
        <v>106</v>
      </c>
      <c r="D110" s="6">
        <v>0.875</v>
      </c>
      <c r="E110" t="s">
        <v>17</v>
      </c>
      <c r="F110" t="s">
        <v>85</v>
      </c>
      <c r="G110" t="s">
        <v>19</v>
      </c>
      <c r="H110" t="s">
        <v>41</v>
      </c>
      <c r="I110">
        <v>1</v>
      </c>
      <c r="J110">
        <v>1</v>
      </c>
      <c r="K110" t="s">
        <v>62</v>
      </c>
      <c r="L110">
        <v>80</v>
      </c>
      <c r="M110">
        <v>37278</v>
      </c>
      <c r="N110" t="s">
        <v>104</v>
      </c>
      <c r="O110" t="s">
        <v>23</v>
      </c>
      <c r="P110" t="s">
        <v>23</v>
      </c>
    </row>
    <row r="111" spans="1:16" x14ac:dyDescent="0.35">
      <c r="A111">
        <v>359</v>
      </c>
      <c r="B111" s="1">
        <v>44506</v>
      </c>
      <c r="C111" t="s">
        <v>106</v>
      </c>
      <c r="D111" s="6">
        <v>0.67708333333333326</v>
      </c>
      <c r="E111" t="s">
        <v>17</v>
      </c>
      <c r="F111" t="s">
        <v>55</v>
      </c>
      <c r="G111" t="s">
        <v>34</v>
      </c>
      <c r="H111" t="s">
        <v>41</v>
      </c>
      <c r="I111">
        <v>3</v>
      </c>
      <c r="J111">
        <v>3</v>
      </c>
      <c r="K111" t="s">
        <v>68</v>
      </c>
      <c r="L111">
        <v>48</v>
      </c>
      <c r="M111">
        <v>13146</v>
      </c>
      <c r="N111" t="s">
        <v>104</v>
      </c>
      <c r="O111" t="s">
        <v>23</v>
      </c>
      <c r="P111" t="s">
        <v>107</v>
      </c>
    </row>
    <row r="112" spans="1:16" x14ac:dyDescent="0.35">
      <c r="A112">
        <v>360</v>
      </c>
      <c r="B112" s="1">
        <v>44520</v>
      </c>
      <c r="C112" t="s">
        <v>106</v>
      </c>
      <c r="D112" s="6">
        <v>0.875</v>
      </c>
      <c r="E112" t="s">
        <v>17</v>
      </c>
      <c r="F112" t="s">
        <v>56</v>
      </c>
      <c r="G112" t="s">
        <v>19</v>
      </c>
      <c r="H112" t="s">
        <v>20</v>
      </c>
      <c r="I112">
        <v>1</v>
      </c>
      <c r="J112">
        <v>0</v>
      </c>
      <c r="K112" t="s">
        <v>72</v>
      </c>
      <c r="L112">
        <v>65</v>
      </c>
      <c r="M112">
        <v>74418</v>
      </c>
      <c r="N112" t="s">
        <v>104</v>
      </c>
      <c r="O112" t="s">
        <v>23</v>
      </c>
      <c r="P112" t="s">
        <v>54</v>
      </c>
    </row>
    <row r="113" spans="1:16" x14ac:dyDescent="0.35">
      <c r="A113">
        <v>362</v>
      </c>
      <c r="B113" s="1">
        <v>44527</v>
      </c>
      <c r="C113" t="s">
        <v>106</v>
      </c>
      <c r="D113" s="6">
        <v>0.875</v>
      </c>
      <c r="E113" t="s">
        <v>17</v>
      </c>
      <c r="F113" t="s">
        <v>87</v>
      </c>
      <c r="G113" t="s">
        <v>34</v>
      </c>
      <c r="H113" t="s">
        <v>20</v>
      </c>
      <c r="I113">
        <v>3</v>
      </c>
      <c r="J113">
        <v>1</v>
      </c>
      <c r="K113" t="s">
        <v>42</v>
      </c>
      <c r="L113">
        <v>50</v>
      </c>
      <c r="M113">
        <v>19050</v>
      </c>
      <c r="N113" t="s">
        <v>104</v>
      </c>
      <c r="O113" t="s">
        <v>23</v>
      </c>
      <c r="P113" t="s">
        <v>29</v>
      </c>
    </row>
    <row r="114" spans="1:16" x14ac:dyDescent="0.35">
      <c r="A114">
        <v>363</v>
      </c>
      <c r="B114" s="1">
        <v>44534</v>
      </c>
      <c r="C114" t="s">
        <v>106</v>
      </c>
      <c r="D114" s="6">
        <v>0.67708333333333326</v>
      </c>
      <c r="E114" t="s">
        <v>17</v>
      </c>
      <c r="F114" t="s">
        <v>33</v>
      </c>
      <c r="G114" t="s">
        <v>19</v>
      </c>
      <c r="H114" t="s">
        <v>44</v>
      </c>
      <c r="I114">
        <v>0</v>
      </c>
      <c r="J114">
        <v>1</v>
      </c>
      <c r="K114" t="s">
        <v>28</v>
      </c>
      <c r="L114">
        <v>63</v>
      </c>
      <c r="M114">
        <v>66529</v>
      </c>
      <c r="N114" t="s">
        <v>104</v>
      </c>
      <c r="O114" t="s">
        <v>23</v>
      </c>
      <c r="P114" t="s">
        <v>32</v>
      </c>
    </row>
    <row r="115" spans="1:16" x14ac:dyDescent="0.35">
      <c r="A115">
        <v>367</v>
      </c>
      <c r="B115" s="1">
        <v>44551</v>
      </c>
      <c r="C115" t="s">
        <v>106</v>
      </c>
      <c r="D115" s="6">
        <v>0.89583333333333326</v>
      </c>
      <c r="E115" t="s">
        <v>17</v>
      </c>
      <c r="F115" t="s">
        <v>18</v>
      </c>
      <c r="G115" t="s">
        <v>34</v>
      </c>
      <c r="H115" t="s">
        <v>41</v>
      </c>
      <c r="I115">
        <v>1</v>
      </c>
      <c r="J115">
        <v>1</v>
      </c>
      <c r="K115" t="s">
        <v>37</v>
      </c>
      <c r="L115">
        <v>59</v>
      </c>
      <c r="M115">
        <v>31358</v>
      </c>
      <c r="N115" t="s">
        <v>104</v>
      </c>
      <c r="O115" t="s">
        <v>23</v>
      </c>
      <c r="P115" t="s">
        <v>23</v>
      </c>
    </row>
    <row r="116" spans="1:16" x14ac:dyDescent="0.35">
      <c r="A116">
        <v>370</v>
      </c>
      <c r="B116" s="1">
        <v>44569</v>
      </c>
      <c r="C116" t="s">
        <v>106</v>
      </c>
      <c r="D116" s="6">
        <v>0.77083333333333326</v>
      </c>
      <c r="E116" t="s">
        <v>17</v>
      </c>
      <c r="F116" t="s">
        <v>59</v>
      </c>
      <c r="G116" t="s">
        <v>34</v>
      </c>
      <c r="H116" t="s">
        <v>41</v>
      </c>
      <c r="I116">
        <v>1</v>
      </c>
      <c r="J116">
        <v>1</v>
      </c>
      <c r="K116" t="s">
        <v>31</v>
      </c>
      <c r="L116">
        <v>65</v>
      </c>
      <c r="M116">
        <v>14442</v>
      </c>
      <c r="N116" t="s">
        <v>104</v>
      </c>
      <c r="O116" t="s">
        <v>23</v>
      </c>
      <c r="P116" t="s">
        <v>29</v>
      </c>
    </row>
    <row r="117" spans="1:16" x14ac:dyDescent="0.35">
      <c r="A117">
        <v>373</v>
      </c>
      <c r="B117" s="1">
        <v>44584</v>
      </c>
      <c r="C117" t="s">
        <v>106</v>
      </c>
      <c r="D117" s="6">
        <v>0.875</v>
      </c>
      <c r="E117" t="s">
        <v>17</v>
      </c>
      <c r="F117" t="s">
        <v>61</v>
      </c>
      <c r="G117" t="s">
        <v>34</v>
      </c>
      <c r="H117" t="s">
        <v>20</v>
      </c>
      <c r="I117">
        <v>1</v>
      </c>
      <c r="J117">
        <v>0</v>
      </c>
      <c r="K117" t="s">
        <v>62</v>
      </c>
      <c r="L117">
        <v>76</v>
      </c>
      <c r="M117">
        <v>14056</v>
      </c>
      <c r="N117" t="s">
        <v>104</v>
      </c>
      <c r="O117" t="s">
        <v>23</v>
      </c>
      <c r="P117" t="s">
        <v>32</v>
      </c>
    </row>
    <row r="118" spans="1:16" x14ac:dyDescent="0.35">
      <c r="A118">
        <v>374</v>
      </c>
      <c r="B118" s="1">
        <v>44598</v>
      </c>
      <c r="C118" t="s">
        <v>106</v>
      </c>
      <c r="D118" s="6">
        <v>0.67708333333333326</v>
      </c>
      <c r="E118" t="s">
        <v>17</v>
      </c>
      <c r="F118" t="s">
        <v>63</v>
      </c>
      <c r="G118" t="s">
        <v>19</v>
      </c>
      <c r="H118" t="s">
        <v>20</v>
      </c>
      <c r="I118">
        <v>4</v>
      </c>
      <c r="J118">
        <v>2</v>
      </c>
      <c r="K118" t="s">
        <v>66</v>
      </c>
      <c r="L118">
        <v>57</v>
      </c>
      <c r="M118">
        <v>74221</v>
      </c>
      <c r="N118" t="s">
        <v>104</v>
      </c>
      <c r="O118" t="s">
        <v>23</v>
      </c>
      <c r="P118" t="s">
        <v>23</v>
      </c>
    </row>
    <row r="119" spans="1:16" x14ac:dyDescent="0.35">
      <c r="A119">
        <v>375</v>
      </c>
      <c r="B119" s="1">
        <v>44605</v>
      </c>
      <c r="C119" t="s">
        <v>106</v>
      </c>
      <c r="D119" s="6">
        <v>0.875</v>
      </c>
      <c r="E119" t="s">
        <v>17</v>
      </c>
      <c r="F119" t="s">
        <v>65</v>
      </c>
      <c r="G119" t="s">
        <v>34</v>
      </c>
      <c r="H119" t="s">
        <v>41</v>
      </c>
      <c r="I119">
        <v>2</v>
      </c>
      <c r="J119">
        <v>2</v>
      </c>
      <c r="K119" t="s">
        <v>72</v>
      </c>
      <c r="L119">
        <v>64</v>
      </c>
      <c r="M119">
        <v>25049</v>
      </c>
      <c r="N119" t="s">
        <v>104</v>
      </c>
      <c r="O119" t="s">
        <v>23</v>
      </c>
      <c r="P119" t="s">
        <v>54</v>
      </c>
    </row>
    <row r="120" spans="1:16" x14ac:dyDescent="0.35">
      <c r="A120">
        <v>377</v>
      </c>
      <c r="B120" s="1">
        <v>44612</v>
      </c>
      <c r="C120" t="s">
        <v>106</v>
      </c>
      <c r="D120" s="6">
        <v>0.67708333333333326</v>
      </c>
      <c r="E120" t="s">
        <v>17</v>
      </c>
      <c r="F120" t="s">
        <v>67</v>
      </c>
      <c r="G120" t="s">
        <v>34</v>
      </c>
      <c r="H120" t="s">
        <v>20</v>
      </c>
      <c r="I120">
        <v>4</v>
      </c>
      <c r="J120">
        <v>1</v>
      </c>
      <c r="K120" t="s">
        <v>83</v>
      </c>
      <c r="L120">
        <v>64</v>
      </c>
      <c r="M120">
        <v>38315</v>
      </c>
      <c r="N120" t="s">
        <v>104</v>
      </c>
      <c r="O120" t="s">
        <v>23</v>
      </c>
      <c r="P120" t="s">
        <v>29</v>
      </c>
    </row>
    <row r="121" spans="1:16" x14ac:dyDescent="0.35">
      <c r="A121">
        <v>379</v>
      </c>
      <c r="B121" s="1">
        <v>44619</v>
      </c>
      <c r="C121" t="s">
        <v>106</v>
      </c>
      <c r="D121" s="6">
        <v>0.875</v>
      </c>
      <c r="E121" t="s">
        <v>17</v>
      </c>
      <c r="F121" t="s">
        <v>36</v>
      </c>
      <c r="G121" t="s">
        <v>19</v>
      </c>
      <c r="H121" t="s">
        <v>20</v>
      </c>
      <c r="I121">
        <v>4</v>
      </c>
      <c r="J121">
        <v>0</v>
      </c>
      <c r="K121" t="s">
        <v>50</v>
      </c>
      <c r="L121">
        <v>72</v>
      </c>
      <c r="M121">
        <v>69770</v>
      </c>
      <c r="N121" t="s">
        <v>104</v>
      </c>
      <c r="O121" t="s">
        <v>23</v>
      </c>
      <c r="P121" t="s">
        <v>29</v>
      </c>
    </row>
    <row r="122" spans="1:16" x14ac:dyDescent="0.35">
      <c r="A122">
        <v>380</v>
      </c>
      <c r="B122" s="1">
        <v>44626</v>
      </c>
      <c r="C122" t="s">
        <v>106</v>
      </c>
      <c r="D122" s="6">
        <v>0.67708333333333326</v>
      </c>
      <c r="E122" t="s">
        <v>17</v>
      </c>
      <c r="F122" t="s">
        <v>90</v>
      </c>
      <c r="G122" t="s">
        <v>34</v>
      </c>
      <c r="H122" t="s">
        <v>20</v>
      </c>
      <c r="I122">
        <v>2</v>
      </c>
      <c r="J122">
        <v>1</v>
      </c>
      <c r="K122" t="s">
        <v>101</v>
      </c>
      <c r="L122">
        <v>68</v>
      </c>
      <c r="M122">
        <v>30146</v>
      </c>
      <c r="N122" t="s">
        <v>104</v>
      </c>
      <c r="O122" t="s">
        <v>23</v>
      </c>
      <c r="P122" t="s">
        <v>29</v>
      </c>
    </row>
    <row r="123" spans="1:16" x14ac:dyDescent="0.35">
      <c r="A123">
        <v>382</v>
      </c>
      <c r="B123" s="1">
        <v>44633</v>
      </c>
      <c r="C123" t="s">
        <v>106</v>
      </c>
      <c r="D123" s="6">
        <v>0.875</v>
      </c>
      <c r="E123" t="s">
        <v>17</v>
      </c>
      <c r="F123" t="s">
        <v>38</v>
      </c>
      <c r="G123" t="s">
        <v>19</v>
      </c>
      <c r="H123" t="s">
        <v>20</v>
      </c>
      <c r="I123">
        <v>4</v>
      </c>
      <c r="J123">
        <v>0</v>
      </c>
      <c r="K123" t="s">
        <v>99</v>
      </c>
      <c r="L123">
        <v>72</v>
      </c>
      <c r="M123">
        <v>54507</v>
      </c>
      <c r="N123" t="s">
        <v>104</v>
      </c>
      <c r="O123" t="s">
        <v>23</v>
      </c>
      <c r="P123" t="s">
        <v>88</v>
      </c>
    </row>
    <row r="124" spans="1:16" x14ac:dyDescent="0.35">
      <c r="A124">
        <v>384</v>
      </c>
      <c r="B124" s="1">
        <v>44640</v>
      </c>
      <c r="C124" t="s">
        <v>106</v>
      </c>
      <c r="D124" s="6">
        <v>0.875</v>
      </c>
      <c r="E124" t="s">
        <v>17</v>
      </c>
      <c r="F124" t="s">
        <v>92</v>
      </c>
      <c r="G124" t="s">
        <v>34</v>
      </c>
      <c r="H124" t="s">
        <v>20</v>
      </c>
      <c r="I124">
        <v>4</v>
      </c>
      <c r="J124">
        <v>0</v>
      </c>
      <c r="K124" t="s">
        <v>57</v>
      </c>
      <c r="L124">
        <v>60</v>
      </c>
      <c r="M124">
        <v>60017</v>
      </c>
      <c r="N124" t="s">
        <v>104</v>
      </c>
      <c r="O124" t="s">
        <v>23</v>
      </c>
      <c r="P124" t="s">
        <v>108</v>
      </c>
    </row>
    <row r="125" spans="1:16" x14ac:dyDescent="0.35">
      <c r="A125">
        <v>385</v>
      </c>
      <c r="B125" s="1">
        <v>44654</v>
      </c>
      <c r="C125" t="s">
        <v>106</v>
      </c>
      <c r="D125" s="6">
        <v>0.875</v>
      </c>
      <c r="E125" t="s">
        <v>17</v>
      </c>
      <c r="F125" t="s">
        <v>40</v>
      </c>
      <c r="G125" t="s">
        <v>19</v>
      </c>
      <c r="H125" t="s">
        <v>20</v>
      </c>
      <c r="I125">
        <v>1</v>
      </c>
      <c r="J125">
        <v>0</v>
      </c>
      <c r="K125" t="s">
        <v>37</v>
      </c>
      <c r="L125">
        <v>55</v>
      </c>
      <c r="M125">
        <v>76112</v>
      </c>
      <c r="N125" t="s">
        <v>104</v>
      </c>
      <c r="O125" t="s">
        <v>23</v>
      </c>
      <c r="P125" t="s">
        <v>32</v>
      </c>
    </row>
    <row r="126" spans="1:16" x14ac:dyDescent="0.35">
      <c r="A126">
        <v>387</v>
      </c>
      <c r="B126" s="1">
        <v>44661</v>
      </c>
      <c r="C126" t="s">
        <v>106</v>
      </c>
      <c r="D126" s="6">
        <v>0.875</v>
      </c>
      <c r="E126" t="s">
        <v>17</v>
      </c>
      <c r="F126" t="s">
        <v>69</v>
      </c>
      <c r="G126" t="s">
        <v>34</v>
      </c>
      <c r="H126" t="s">
        <v>20</v>
      </c>
      <c r="I126">
        <v>3</v>
      </c>
      <c r="J126">
        <v>2</v>
      </c>
      <c r="K126" t="s">
        <v>21</v>
      </c>
      <c r="L126">
        <v>64</v>
      </c>
      <c r="M126">
        <v>20785</v>
      </c>
      <c r="N126" t="s">
        <v>104</v>
      </c>
      <c r="O126" t="s">
        <v>23</v>
      </c>
      <c r="P126" t="s">
        <v>24</v>
      </c>
    </row>
    <row r="127" spans="1:16" x14ac:dyDescent="0.35">
      <c r="A127">
        <v>389</v>
      </c>
      <c r="B127" s="1">
        <v>44669</v>
      </c>
      <c r="C127" t="s">
        <v>106</v>
      </c>
      <c r="D127" s="6">
        <v>0.875</v>
      </c>
      <c r="E127" t="s">
        <v>17</v>
      </c>
      <c r="F127" t="s">
        <v>43</v>
      </c>
      <c r="G127" t="s">
        <v>19</v>
      </c>
      <c r="H127" t="s">
        <v>44</v>
      </c>
      <c r="I127">
        <v>0</v>
      </c>
      <c r="J127">
        <v>1</v>
      </c>
      <c r="K127" t="s">
        <v>100</v>
      </c>
      <c r="L127">
        <v>75</v>
      </c>
      <c r="M127">
        <v>57495</v>
      </c>
      <c r="N127" t="s">
        <v>104</v>
      </c>
      <c r="O127" t="s">
        <v>23</v>
      </c>
      <c r="P127" t="s">
        <v>32</v>
      </c>
    </row>
    <row r="128" spans="1:16" x14ac:dyDescent="0.35">
      <c r="A128">
        <v>390</v>
      </c>
      <c r="B128" s="1">
        <v>44672</v>
      </c>
      <c r="C128" t="s">
        <v>106</v>
      </c>
      <c r="D128" s="6">
        <v>0.89583333333333326</v>
      </c>
      <c r="E128" t="s">
        <v>17</v>
      </c>
      <c r="F128" t="s">
        <v>93</v>
      </c>
      <c r="G128" t="s">
        <v>34</v>
      </c>
      <c r="H128" t="s">
        <v>20</v>
      </c>
      <c r="I128">
        <v>1</v>
      </c>
      <c r="J128">
        <v>0</v>
      </c>
      <c r="K128" t="s">
        <v>45</v>
      </c>
      <c r="L128">
        <v>44</v>
      </c>
      <c r="M128">
        <v>35128</v>
      </c>
      <c r="N128" t="s">
        <v>104</v>
      </c>
      <c r="O128" t="s">
        <v>23</v>
      </c>
      <c r="P128" t="s">
        <v>107</v>
      </c>
    </row>
    <row r="129" spans="1:16" x14ac:dyDescent="0.35">
      <c r="A129">
        <v>391</v>
      </c>
      <c r="B129" s="1">
        <v>44675</v>
      </c>
      <c r="C129" t="s">
        <v>106</v>
      </c>
      <c r="D129" s="6">
        <v>0.875</v>
      </c>
      <c r="E129" t="s">
        <v>17</v>
      </c>
      <c r="F129" t="s">
        <v>60</v>
      </c>
      <c r="G129" t="s">
        <v>19</v>
      </c>
      <c r="H129" t="s">
        <v>44</v>
      </c>
      <c r="I129">
        <v>0</v>
      </c>
      <c r="J129">
        <v>1</v>
      </c>
      <c r="K129" t="s">
        <v>91</v>
      </c>
      <c r="L129">
        <v>71</v>
      </c>
      <c r="M129">
        <v>57023</v>
      </c>
      <c r="N129" t="s">
        <v>104</v>
      </c>
      <c r="O129" t="s">
        <v>23</v>
      </c>
      <c r="P129" t="s">
        <v>32</v>
      </c>
    </row>
    <row r="130" spans="1:16" x14ac:dyDescent="0.35">
      <c r="A130">
        <v>392</v>
      </c>
      <c r="B130" s="1">
        <v>44682</v>
      </c>
      <c r="C130" t="s">
        <v>106</v>
      </c>
      <c r="D130" s="6">
        <v>0.875</v>
      </c>
      <c r="E130" t="s">
        <v>17</v>
      </c>
      <c r="F130" t="s">
        <v>105</v>
      </c>
      <c r="G130" t="s">
        <v>19</v>
      </c>
      <c r="H130" t="s">
        <v>20</v>
      </c>
      <c r="I130">
        <v>2</v>
      </c>
      <c r="J130">
        <v>1</v>
      </c>
      <c r="K130" t="s">
        <v>97</v>
      </c>
      <c r="L130">
        <v>71</v>
      </c>
      <c r="M130">
        <v>62789</v>
      </c>
      <c r="N130" t="s">
        <v>104</v>
      </c>
      <c r="O130" t="s">
        <v>23</v>
      </c>
      <c r="P130" t="s">
        <v>86</v>
      </c>
    </row>
    <row r="131" spans="1:16" x14ac:dyDescent="0.35">
      <c r="A131">
        <v>393</v>
      </c>
      <c r="B131" s="1">
        <v>44688</v>
      </c>
      <c r="C131" t="s">
        <v>106</v>
      </c>
      <c r="D131" s="6">
        <v>0.875</v>
      </c>
      <c r="E131" t="s">
        <v>17</v>
      </c>
      <c r="F131" t="s">
        <v>71</v>
      </c>
      <c r="G131" t="s">
        <v>34</v>
      </c>
      <c r="H131" t="s">
        <v>20</v>
      </c>
      <c r="I131">
        <v>2</v>
      </c>
      <c r="J131">
        <v>1</v>
      </c>
      <c r="K131" t="s">
        <v>28</v>
      </c>
      <c r="L131">
        <v>58</v>
      </c>
      <c r="M131">
        <v>46132</v>
      </c>
      <c r="N131" t="s">
        <v>104</v>
      </c>
      <c r="O131" t="s">
        <v>23</v>
      </c>
      <c r="P131" t="s">
        <v>32</v>
      </c>
    </row>
    <row r="132" spans="1:16" x14ac:dyDescent="0.35">
      <c r="A132">
        <v>395</v>
      </c>
      <c r="B132" s="1">
        <v>44696</v>
      </c>
      <c r="C132" t="s">
        <v>106</v>
      </c>
      <c r="D132" s="6">
        <v>0.8125</v>
      </c>
      <c r="E132" t="s">
        <v>17</v>
      </c>
      <c r="F132" t="s">
        <v>94</v>
      </c>
      <c r="G132" t="s">
        <v>34</v>
      </c>
      <c r="H132" t="s">
        <v>41</v>
      </c>
      <c r="I132">
        <v>0</v>
      </c>
      <c r="J132">
        <v>0</v>
      </c>
      <c r="K132" t="s">
        <v>89</v>
      </c>
      <c r="L132">
        <v>71</v>
      </c>
      <c r="M132">
        <v>13072</v>
      </c>
      <c r="N132" t="s">
        <v>104</v>
      </c>
      <c r="O132" t="s">
        <v>23</v>
      </c>
      <c r="P132" t="s">
        <v>24</v>
      </c>
    </row>
    <row r="133" spans="1:16" x14ac:dyDescent="0.35">
      <c r="A133">
        <v>396</v>
      </c>
      <c r="B133" s="1">
        <v>44703</v>
      </c>
      <c r="C133" t="s">
        <v>106</v>
      </c>
      <c r="D133" s="6">
        <v>0.91666666666666674</v>
      </c>
      <c r="E133" t="s">
        <v>17</v>
      </c>
      <c r="F133" t="s">
        <v>95</v>
      </c>
      <c r="G133" t="s">
        <v>19</v>
      </c>
      <c r="H133" t="s">
        <v>44</v>
      </c>
      <c r="I133">
        <v>0</v>
      </c>
      <c r="J133">
        <v>2</v>
      </c>
      <c r="K133" t="s">
        <v>42</v>
      </c>
      <c r="L133">
        <v>70</v>
      </c>
      <c r="M133">
        <v>54850</v>
      </c>
      <c r="N133" t="s">
        <v>104</v>
      </c>
      <c r="O133" t="s">
        <v>23</v>
      </c>
      <c r="P133" t="s">
        <v>29</v>
      </c>
    </row>
    <row r="134" spans="1:16" x14ac:dyDescent="0.35">
      <c r="A134">
        <v>397</v>
      </c>
      <c r="B134" s="1">
        <v>44786</v>
      </c>
      <c r="C134" t="s">
        <v>109</v>
      </c>
      <c r="D134" s="6">
        <v>0.875</v>
      </c>
      <c r="E134" t="s">
        <v>17</v>
      </c>
      <c r="F134" t="s">
        <v>47</v>
      </c>
      <c r="G134" t="s">
        <v>19</v>
      </c>
      <c r="H134" t="s">
        <v>41</v>
      </c>
      <c r="I134">
        <v>0</v>
      </c>
      <c r="J134">
        <v>0</v>
      </c>
      <c r="K134" t="s">
        <v>91</v>
      </c>
      <c r="L134">
        <v>68</v>
      </c>
      <c r="M134">
        <v>81104</v>
      </c>
      <c r="N134" t="s">
        <v>104</v>
      </c>
      <c r="O134" t="s">
        <v>23</v>
      </c>
      <c r="P134" t="s">
        <v>32</v>
      </c>
    </row>
    <row r="135" spans="1:16" x14ac:dyDescent="0.35">
      <c r="A135">
        <v>399</v>
      </c>
      <c r="B135" s="1">
        <v>44801</v>
      </c>
      <c r="C135" t="s">
        <v>109</v>
      </c>
      <c r="D135" s="6">
        <v>0.8125</v>
      </c>
      <c r="E135" t="s">
        <v>17</v>
      </c>
      <c r="F135" t="s">
        <v>78</v>
      </c>
      <c r="G135" t="s">
        <v>19</v>
      </c>
      <c r="H135" t="s">
        <v>20</v>
      </c>
      <c r="I135">
        <v>4</v>
      </c>
      <c r="J135">
        <v>0</v>
      </c>
      <c r="K135" t="s">
        <v>76</v>
      </c>
      <c r="L135">
        <v>68</v>
      </c>
      <c r="M135">
        <v>83972</v>
      </c>
      <c r="N135" t="s">
        <v>104</v>
      </c>
      <c r="O135" t="s">
        <v>23</v>
      </c>
      <c r="P135" t="s">
        <v>54</v>
      </c>
    </row>
    <row r="136" spans="1:16" x14ac:dyDescent="0.35">
      <c r="A136">
        <v>400</v>
      </c>
      <c r="B136" s="1">
        <v>44807</v>
      </c>
      <c r="C136" t="s">
        <v>109</v>
      </c>
      <c r="D136" s="6">
        <v>0.875</v>
      </c>
      <c r="E136" t="s">
        <v>17</v>
      </c>
      <c r="F136" t="s">
        <v>18</v>
      </c>
      <c r="G136" t="s">
        <v>34</v>
      </c>
      <c r="H136" t="s">
        <v>20</v>
      </c>
      <c r="I136">
        <v>3</v>
      </c>
      <c r="J136">
        <v>0</v>
      </c>
      <c r="K136" t="s">
        <v>37</v>
      </c>
      <c r="L136">
        <v>54</v>
      </c>
      <c r="M136">
        <v>40233</v>
      </c>
      <c r="N136" t="s">
        <v>104</v>
      </c>
      <c r="O136" t="s">
        <v>23</v>
      </c>
      <c r="P136" t="s">
        <v>23</v>
      </c>
    </row>
    <row r="137" spans="1:16" x14ac:dyDescent="0.35">
      <c r="A137">
        <v>402</v>
      </c>
      <c r="B137" s="1">
        <v>44814</v>
      </c>
      <c r="C137" t="s">
        <v>109</v>
      </c>
      <c r="D137" s="6">
        <v>0.77083333333333326</v>
      </c>
      <c r="E137" t="s">
        <v>17</v>
      </c>
      <c r="F137" t="s">
        <v>80</v>
      </c>
      <c r="G137" t="s">
        <v>34</v>
      </c>
      <c r="H137" t="s">
        <v>20</v>
      </c>
      <c r="I137">
        <v>4</v>
      </c>
      <c r="J137">
        <v>0</v>
      </c>
      <c r="K137" t="s">
        <v>100</v>
      </c>
      <c r="L137">
        <v>71</v>
      </c>
      <c r="M137">
        <v>19530</v>
      </c>
      <c r="N137" t="s">
        <v>104</v>
      </c>
      <c r="O137" t="s">
        <v>23</v>
      </c>
      <c r="P137" t="s">
        <v>32</v>
      </c>
    </row>
    <row r="138" spans="1:16" x14ac:dyDescent="0.35">
      <c r="A138">
        <v>405</v>
      </c>
      <c r="B138" s="1">
        <v>44835</v>
      </c>
      <c r="C138" t="s">
        <v>109</v>
      </c>
      <c r="D138" s="6">
        <v>0.875</v>
      </c>
      <c r="E138" t="s">
        <v>17</v>
      </c>
      <c r="F138" t="s">
        <v>103</v>
      </c>
      <c r="G138" t="s">
        <v>34</v>
      </c>
      <c r="H138" t="s">
        <v>20</v>
      </c>
      <c r="I138">
        <v>1</v>
      </c>
      <c r="J138">
        <v>0</v>
      </c>
      <c r="K138" t="s">
        <v>97</v>
      </c>
      <c r="L138">
        <v>72</v>
      </c>
      <c r="M138">
        <v>18103</v>
      </c>
      <c r="N138" t="s">
        <v>104</v>
      </c>
      <c r="O138" t="s">
        <v>23</v>
      </c>
      <c r="P138" t="s">
        <v>52</v>
      </c>
    </row>
    <row r="139" spans="1:16" x14ac:dyDescent="0.35">
      <c r="A139">
        <v>407</v>
      </c>
      <c r="B139" s="1">
        <v>44843</v>
      </c>
      <c r="C139" t="s">
        <v>109</v>
      </c>
      <c r="D139" s="6">
        <v>0.875</v>
      </c>
      <c r="E139" t="s">
        <v>17</v>
      </c>
      <c r="F139" t="s">
        <v>82</v>
      </c>
      <c r="G139" t="s">
        <v>19</v>
      </c>
      <c r="H139" t="s">
        <v>20</v>
      </c>
      <c r="I139">
        <v>1</v>
      </c>
      <c r="J139">
        <v>0</v>
      </c>
      <c r="K139" t="s">
        <v>68</v>
      </c>
      <c r="L139">
        <v>58</v>
      </c>
      <c r="M139">
        <v>81525</v>
      </c>
      <c r="N139" t="s">
        <v>104</v>
      </c>
      <c r="O139" t="s">
        <v>23</v>
      </c>
      <c r="P139" t="s">
        <v>107</v>
      </c>
    </row>
    <row r="140" spans="1:16" x14ac:dyDescent="0.35">
      <c r="A140">
        <v>409</v>
      </c>
      <c r="B140" s="1">
        <v>44850</v>
      </c>
      <c r="C140" t="s">
        <v>109</v>
      </c>
      <c r="D140" s="6">
        <v>0.67708333333333326</v>
      </c>
      <c r="E140" t="s">
        <v>17</v>
      </c>
      <c r="F140" t="s">
        <v>84</v>
      </c>
      <c r="G140" t="s">
        <v>34</v>
      </c>
      <c r="H140" t="s">
        <v>44</v>
      </c>
      <c r="I140">
        <v>1</v>
      </c>
      <c r="J140">
        <v>3</v>
      </c>
      <c r="K140" t="s">
        <v>57</v>
      </c>
      <c r="L140">
        <v>57</v>
      </c>
      <c r="M140">
        <v>62876</v>
      </c>
      <c r="N140" t="s">
        <v>104</v>
      </c>
      <c r="O140" t="s">
        <v>23</v>
      </c>
      <c r="P140" t="s">
        <v>23</v>
      </c>
    </row>
    <row r="141" spans="1:16" x14ac:dyDescent="0.35">
      <c r="A141">
        <v>411</v>
      </c>
      <c r="B141" s="1">
        <v>44857</v>
      </c>
      <c r="C141" t="s">
        <v>109</v>
      </c>
      <c r="D141" s="6">
        <v>0.875</v>
      </c>
      <c r="E141" t="s">
        <v>17</v>
      </c>
      <c r="F141" t="s">
        <v>53</v>
      </c>
      <c r="G141" t="s">
        <v>19</v>
      </c>
      <c r="H141" t="s">
        <v>20</v>
      </c>
      <c r="I141">
        <v>4</v>
      </c>
      <c r="J141">
        <v>0</v>
      </c>
      <c r="K141" t="s">
        <v>50</v>
      </c>
      <c r="L141">
        <v>66</v>
      </c>
      <c r="M141">
        <v>84817</v>
      </c>
      <c r="N141" t="s">
        <v>104</v>
      </c>
      <c r="O141" t="s">
        <v>23</v>
      </c>
      <c r="P141" t="s">
        <v>32</v>
      </c>
    </row>
    <row r="142" spans="1:16" x14ac:dyDescent="0.35">
      <c r="A142">
        <v>413</v>
      </c>
      <c r="B142" s="1">
        <v>44863</v>
      </c>
      <c r="C142" t="s">
        <v>109</v>
      </c>
      <c r="D142" s="6">
        <v>0.875</v>
      </c>
      <c r="E142" t="s">
        <v>17</v>
      </c>
      <c r="F142" t="s">
        <v>85</v>
      </c>
      <c r="G142" t="s">
        <v>34</v>
      </c>
      <c r="H142" t="s">
        <v>20</v>
      </c>
      <c r="I142">
        <v>1</v>
      </c>
      <c r="J142">
        <v>0</v>
      </c>
      <c r="K142" t="s">
        <v>83</v>
      </c>
      <c r="L142">
        <v>67</v>
      </c>
      <c r="M142">
        <v>46007</v>
      </c>
      <c r="N142" t="s">
        <v>104</v>
      </c>
      <c r="O142" t="s">
        <v>23</v>
      </c>
      <c r="P142" t="s">
        <v>23</v>
      </c>
    </row>
    <row r="143" spans="1:16" x14ac:dyDescent="0.35">
      <c r="A143">
        <v>416</v>
      </c>
      <c r="B143" s="1">
        <v>44873</v>
      </c>
      <c r="C143" t="s">
        <v>109</v>
      </c>
      <c r="D143" s="6">
        <v>0.89583333333333326</v>
      </c>
      <c r="E143" t="s">
        <v>17</v>
      </c>
      <c r="F143" t="s">
        <v>56</v>
      </c>
      <c r="G143" t="s">
        <v>34</v>
      </c>
      <c r="H143" t="s">
        <v>20</v>
      </c>
      <c r="I143">
        <v>2</v>
      </c>
      <c r="J143">
        <v>1</v>
      </c>
      <c r="K143" t="s">
        <v>99</v>
      </c>
      <c r="L143">
        <v>53</v>
      </c>
      <c r="M143">
        <v>21603</v>
      </c>
      <c r="N143" t="s">
        <v>104</v>
      </c>
      <c r="O143" t="s">
        <v>23</v>
      </c>
      <c r="P143" t="s">
        <v>88</v>
      </c>
    </row>
    <row r="144" spans="1:16" x14ac:dyDescent="0.35">
      <c r="A144">
        <v>419</v>
      </c>
      <c r="B144" s="1">
        <v>44934</v>
      </c>
      <c r="C144" t="s">
        <v>109</v>
      </c>
      <c r="D144" s="6">
        <v>0.875</v>
      </c>
      <c r="E144" t="s">
        <v>17</v>
      </c>
      <c r="F144" t="s">
        <v>33</v>
      </c>
      <c r="G144" t="s">
        <v>34</v>
      </c>
      <c r="H144" t="s">
        <v>20</v>
      </c>
      <c r="I144">
        <v>1</v>
      </c>
      <c r="J144">
        <v>0</v>
      </c>
      <c r="K144" t="s">
        <v>66</v>
      </c>
      <c r="L144">
        <v>59</v>
      </c>
      <c r="M144">
        <v>63493</v>
      </c>
      <c r="N144" t="s">
        <v>104</v>
      </c>
      <c r="O144" t="s">
        <v>23</v>
      </c>
      <c r="P144" t="s">
        <v>29</v>
      </c>
    </row>
    <row r="145" spans="1:16" x14ac:dyDescent="0.35">
      <c r="A145">
        <v>423</v>
      </c>
      <c r="B145" s="1">
        <v>44948</v>
      </c>
      <c r="C145" t="s">
        <v>109</v>
      </c>
      <c r="D145" s="6">
        <v>0.77083333333333326</v>
      </c>
      <c r="E145" t="s">
        <v>17</v>
      </c>
      <c r="F145" t="s">
        <v>58</v>
      </c>
      <c r="G145" t="s">
        <v>19</v>
      </c>
      <c r="H145" t="s">
        <v>20</v>
      </c>
      <c r="I145">
        <v>1</v>
      </c>
      <c r="J145">
        <v>0</v>
      </c>
      <c r="K145" t="s">
        <v>89</v>
      </c>
      <c r="L145">
        <v>68</v>
      </c>
      <c r="M145">
        <v>79814</v>
      </c>
      <c r="N145" t="s">
        <v>104</v>
      </c>
      <c r="O145" t="s">
        <v>23</v>
      </c>
      <c r="P145" t="s">
        <v>52</v>
      </c>
    </row>
    <row r="146" spans="1:16" x14ac:dyDescent="0.35">
      <c r="A146">
        <v>425</v>
      </c>
      <c r="B146" s="1">
        <v>44954</v>
      </c>
      <c r="C146" t="s">
        <v>109</v>
      </c>
      <c r="D146" s="6">
        <v>0.67708333333333326</v>
      </c>
      <c r="E146" t="s">
        <v>17</v>
      </c>
      <c r="F146" t="s">
        <v>30</v>
      </c>
      <c r="G146" t="s">
        <v>34</v>
      </c>
      <c r="H146" t="s">
        <v>20</v>
      </c>
      <c r="I146">
        <v>1</v>
      </c>
      <c r="J146">
        <v>0</v>
      </c>
      <c r="K146" t="s">
        <v>81</v>
      </c>
      <c r="L146">
        <v>60</v>
      </c>
      <c r="M146">
        <v>13402</v>
      </c>
      <c r="N146" t="s">
        <v>104</v>
      </c>
      <c r="O146" t="s">
        <v>23</v>
      </c>
      <c r="P146" t="s">
        <v>29</v>
      </c>
    </row>
    <row r="147" spans="1:16" x14ac:dyDescent="0.35">
      <c r="A147">
        <v>426</v>
      </c>
      <c r="B147" s="1">
        <v>44958</v>
      </c>
      <c r="C147" t="s">
        <v>109</v>
      </c>
      <c r="D147" s="6">
        <v>0.875</v>
      </c>
      <c r="E147" t="s">
        <v>17</v>
      </c>
      <c r="F147" t="s">
        <v>27</v>
      </c>
      <c r="G147" t="s">
        <v>34</v>
      </c>
      <c r="H147" t="s">
        <v>20</v>
      </c>
      <c r="I147">
        <v>2</v>
      </c>
      <c r="J147">
        <v>1</v>
      </c>
      <c r="K147" t="s">
        <v>28</v>
      </c>
      <c r="L147">
        <v>64</v>
      </c>
      <c r="M147">
        <v>48181</v>
      </c>
      <c r="N147" t="s">
        <v>104</v>
      </c>
      <c r="O147" t="s">
        <v>23</v>
      </c>
      <c r="P147" t="s">
        <v>32</v>
      </c>
    </row>
    <row r="148" spans="1:16" x14ac:dyDescent="0.35">
      <c r="A148">
        <v>427</v>
      </c>
      <c r="B148" s="1">
        <v>44962</v>
      </c>
      <c r="C148" t="s">
        <v>109</v>
      </c>
      <c r="D148" s="6">
        <v>0.875</v>
      </c>
      <c r="E148" t="s">
        <v>17</v>
      </c>
      <c r="F148" t="s">
        <v>59</v>
      </c>
      <c r="G148" t="s">
        <v>19</v>
      </c>
      <c r="H148" t="s">
        <v>20</v>
      </c>
      <c r="I148">
        <v>3</v>
      </c>
      <c r="J148">
        <v>0</v>
      </c>
      <c r="K148" t="s">
        <v>37</v>
      </c>
      <c r="L148">
        <v>65</v>
      </c>
      <c r="M148">
        <v>77987</v>
      </c>
      <c r="N148" t="s">
        <v>104</v>
      </c>
      <c r="O148" t="s">
        <v>23</v>
      </c>
      <c r="P148" t="s">
        <v>52</v>
      </c>
    </row>
    <row r="149" spans="1:16" x14ac:dyDescent="0.35">
      <c r="A149">
        <v>432</v>
      </c>
      <c r="B149" s="1">
        <v>44983</v>
      </c>
      <c r="C149" t="s">
        <v>109</v>
      </c>
      <c r="D149" s="6">
        <v>0.77083333333333326</v>
      </c>
      <c r="E149" t="s">
        <v>17</v>
      </c>
      <c r="F149" t="s">
        <v>63</v>
      </c>
      <c r="G149" t="s">
        <v>34</v>
      </c>
      <c r="H149" t="s">
        <v>44</v>
      </c>
      <c r="I149">
        <v>0</v>
      </c>
      <c r="J149">
        <v>1</v>
      </c>
      <c r="K149" t="s">
        <v>110</v>
      </c>
      <c r="L149">
        <v>72</v>
      </c>
      <c r="M149">
        <v>15279</v>
      </c>
      <c r="N149" t="s">
        <v>104</v>
      </c>
      <c r="O149" t="s">
        <v>23</v>
      </c>
      <c r="P149" t="s">
        <v>29</v>
      </c>
    </row>
    <row r="150" spans="1:16" x14ac:dyDescent="0.35">
      <c r="A150">
        <v>434</v>
      </c>
      <c r="B150" s="1">
        <v>44990</v>
      </c>
      <c r="C150" t="s">
        <v>109</v>
      </c>
      <c r="D150" s="6">
        <v>0.67708333333333326</v>
      </c>
      <c r="E150" t="s">
        <v>17</v>
      </c>
      <c r="F150" t="s">
        <v>65</v>
      </c>
      <c r="G150" t="s">
        <v>19</v>
      </c>
      <c r="H150" t="s">
        <v>20</v>
      </c>
      <c r="I150">
        <v>1</v>
      </c>
      <c r="J150">
        <v>0</v>
      </c>
      <c r="K150" t="s">
        <v>83</v>
      </c>
      <c r="L150">
        <v>53</v>
      </c>
      <c r="M150">
        <v>89644</v>
      </c>
      <c r="N150" t="s">
        <v>104</v>
      </c>
      <c r="O150" t="s">
        <v>23</v>
      </c>
      <c r="P150" t="s">
        <v>111</v>
      </c>
    </row>
    <row r="151" spans="1:16" x14ac:dyDescent="0.35">
      <c r="A151">
        <v>435</v>
      </c>
      <c r="B151" s="1">
        <v>44997</v>
      </c>
      <c r="C151" t="s">
        <v>109</v>
      </c>
      <c r="D151" s="6">
        <v>0.875</v>
      </c>
      <c r="E151" t="s">
        <v>17</v>
      </c>
      <c r="F151" t="s">
        <v>67</v>
      </c>
      <c r="G151" t="s">
        <v>34</v>
      </c>
      <c r="H151" t="s">
        <v>20</v>
      </c>
      <c r="I151">
        <v>1</v>
      </c>
      <c r="J151">
        <v>0</v>
      </c>
      <c r="K151" t="s">
        <v>50</v>
      </c>
      <c r="L151">
        <v>63</v>
      </c>
      <c r="M151">
        <v>49741</v>
      </c>
      <c r="N151" t="s">
        <v>104</v>
      </c>
      <c r="O151" t="s">
        <v>23</v>
      </c>
      <c r="P151" t="s">
        <v>32</v>
      </c>
    </row>
    <row r="152" spans="1:16" x14ac:dyDescent="0.35">
      <c r="A152">
        <v>436</v>
      </c>
      <c r="B152" s="1">
        <v>45004</v>
      </c>
      <c r="C152" t="s">
        <v>109</v>
      </c>
      <c r="D152" s="6">
        <v>0.875</v>
      </c>
      <c r="E152" t="s">
        <v>17</v>
      </c>
      <c r="F152" t="s">
        <v>36</v>
      </c>
      <c r="G152" t="s">
        <v>19</v>
      </c>
      <c r="H152" t="s">
        <v>20</v>
      </c>
      <c r="I152">
        <v>2</v>
      </c>
      <c r="J152">
        <v>1</v>
      </c>
      <c r="K152" t="s">
        <v>57</v>
      </c>
      <c r="L152">
        <v>54</v>
      </c>
      <c r="M152">
        <v>95745</v>
      </c>
      <c r="N152" t="s">
        <v>104</v>
      </c>
      <c r="O152" t="s">
        <v>23</v>
      </c>
      <c r="P152" t="s">
        <v>32</v>
      </c>
    </row>
    <row r="153" spans="1:16" x14ac:dyDescent="0.35">
      <c r="A153">
        <v>439</v>
      </c>
      <c r="B153" s="1">
        <v>45026</v>
      </c>
      <c r="C153" t="s">
        <v>109</v>
      </c>
      <c r="D153" s="6">
        <v>0.875</v>
      </c>
      <c r="E153" t="s">
        <v>17</v>
      </c>
      <c r="F153" t="s">
        <v>38</v>
      </c>
      <c r="G153" t="s">
        <v>19</v>
      </c>
      <c r="H153" t="s">
        <v>41</v>
      </c>
      <c r="I153">
        <v>0</v>
      </c>
      <c r="J153">
        <v>0</v>
      </c>
      <c r="K153" t="s">
        <v>81</v>
      </c>
      <c r="L153">
        <v>59</v>
      </c>
      <c r="M153">
        <v>78425</v>
      </c>
      <c r="N153" t="s">
        <v>104</v>
      </c>
      <c r="O153" t="s">
        <v>23</v>
      </c>
      <c r="P153" t="s">
        <v>54</v>
      </c>
    </row>
    <row r="154" spans="1:16" x14ac:dyDescent="0.35">
      <c r="A154">
        <v>440</v>
      </c>
      <c r="B154" s="1">
        <v>45032</v>
      </c>
      <c r="C154" t="s">
        <v>109</v>
      </c>
      <c r="D154" s="6">
        <v>0.67708333333333326</v>
      </c>
      <c r="E154" t="s">
        <v>17</v>
      </c>
      <c r="F154" t="s">
        <v>92</v>
      </c>
      <c r="G154" t="s">
        <v>34</v>
      </c>
      <c r="H154" t="s">
        <v>41</v>
      </c>
      <c r="I154">
        <v>0</v>
      </c>
      <c r="J154">
        <v>0</v>
      </c>
      <c r="K154" t="s">
        <v>89</v>
      </c>
      <c r="L154">
        <v>67</v>
      </c>
      <c r="M154">
        <v>14854</v>
      </c>
      <c r="N154" t="s">
        <v>104</v>
      </c>
      <c r="O154" t="s">
        <v>23</v>
      </c>
      <c r="P154" t="s">
        <v>24</v>
      </c>
    </row>
    <row r="155" spans="1:16" x14ac:dyDescent="0.35">
      <c r="A155">
        <v>441</v>
      </c>
      <c r="B155" s="1">
        <v>45039</v>
      </c>
      <c r="C155" t="s">
        <v>109</v>
      </c>
      <c r="D155" s="6">
        <v>0.67708333333333326</v>
      </c>
      <c r="E155" t="s">
        <v>17</v>
      </c>
      <c r="F155" t="s">
        <v>40</v>
      </c>
      <c r="G155" t="s">
        <v>19</v>
      </c>
      <c r="H155" t="s">
        <v>20</v>
      </c>
      <c r="I155">
        <v>1</v>
      </c>
      <c r="J155">
        <v>0</v>
      </c>
      <c r="K155" t="s">
        <v>66</v>
      </c>
      <c r="L155">
        <v>62</v>
      </c>
      <c r="M155">
        <v>80965</v>
      </c>
      <c r="N155" t="s">
        <v>104</v>
      </c>
      <c r="O155" t="s">
        <v>23</v>
      </c>
      <c r="P155" t="s">
        <v>24</v>
      </c>
    </row>
    <row r="156" spans="1:16" x14ac:dyDescent="0.35">
      <c r="A156">
        <v>443</v>
      </c>
      <c r="B156" s="1">
        <v>45045</v>
      </c>
      <c r="C156" t="s">
        <v>109</v>
      </c>
      <c r="D156" s="6">
        <v>0.875</v>
      </c>
      <c r="E156" t="s">
        <v>17</v>
      </c>
      <c r="F156" t="s">
        <v>43</v>
      </c>
      <c r="G156" t="s">
        <v>19</v>
      </c>
      <c r="H156" t="s">
        <v>20</v>
      </c>
      <c r="I156">
        <v>4</v>
      </c>
      <c r="J156">
        <v>0</v>
      </c>
      <c r="K156" t="s">
        <v>28</v>
      </c>
      <c r="L156">
        <v>67</v>
      </c>
      <c r="M156">
        <v>88530</v>
      </c>
      <c r="N156" t="s">
        <v>104</v>
      </c>
      <c r="O156" t="s">
        <v>23</v>
      </c>
      <c r="P156" t="s">
        <v>32</v>
      </c>
    </row>
    <row r="157" spans="1:16" x14ac:dyDescent="0.35">
      <c r="A157">
        <v>445</v>
      </c>
      <c r="B157" s="1">
        <v>45060</v>
      </c>
      <c r="C157" t="s">
        <v>109</v>
      </c>
      <c r="D157" s="6">
        <v>0.875</v>
      </c>
      <c r="E157" t="s">
        <v>17</v>
      </c>
      <c r="F157" t="s">
        <v>105</v>
      </c>
      <c r="G157" t="s">
        <v>34</v>
      </c>
      <c r="H157" t="s">
        <v>20</v>
      </c>
      <c r="I157">
        <v>4</v>
      </c>
      <c r="J157">
        <v>2</v>
      </c>
      <c r="K157" t="s">
        <v>72</v>
      </c>
      <c r="L157">
        <v>70</v>
      </c>
      <c r="M157">
        <v>27360</v>
      </c>
      <c r="N157" t="s">
        <v>104</v>
      </c>
      <c r="O157" t="s">
        <v>23</v>
      </c>
      <c r="P157" t="s">
        <v>24</v>
      </c>
    </row>
    <row r="158" spans="1:16" x14ac:dyDescent="0.35">
      <c r="A158">
        <v>446</v>
      </c>
      <c r="B158" s="1">
        <v>45066</v>
      </c>
      <c r="C158" t="s">
        <v>109</v>
      </c>
      <c r="D158" s="6">
        <v>0.875</v>
      </c>
      <c r="E158" t="s">
        <v>17</v>
      </c>
      <c r="F158" t="s">
        <v>71</v>
      </c>
      <c r="G158" t="s">
        <v>19</v>
      </c>
      <c r="H158" t="s">
        <v>44</v>
      </c>
      <c r="I158">
        <v>1</v>
      </c>
      <c r="J158">
        <v>2</v>
      </c>
      <c r="K158" t="s">
        <v>45</v>
      </c>
      <c r="L158">
        <v>68</v>
      </c>
      <c r="M158">
        <v>88049</v>
      </c>
      <c r="N158" t="s">
        <v>104</v>
      </c>
      <c r="O158" t="s">
        <v>23</v>
      </c>
      <c r="P158" t="s">
        <v>32</v>
      </c>
    </row>
    <row r="159" spans="1:16" x14ac:dyDescent="0.35">
      <c r="A159">
        <v>448</v>
      </c>
      <c r="B159" s="1">
        <v>45074</v>
      </c>
      <c r="C159" t="s">
        <v>109</v>
      </c>
      <c r="D159" s="6">
        <v>0.79166666666666674</v>
      </c>
      <c r="E159" t="s">
        <v>17</v>
      </c>
      <c r="F159" t="s">
        <v>94</v>
      </c>
      <c r="G159" t="s">
        <v>19</v>
      </c>
      <c r="H159" t="s">
        <v>20</v>
      </c>
      <c r="I159">
        <v>3</v>
      </c>
      <c r="J159">
        <v>0</v>
      </c>
      <c r="K159" t="s">
        <v>97</v>
      </c>
      <c r="L159">
        <v>78</v>
      </c>
      <c r="M159">
        <v>88775</v>
      </c>
      <c r="N159" t="s">
        <v>104</v>
      </c>
      <c r="O159" t="s">
        <v>23</v>
      </c>
      <c r="P159" t="s">
        <v>52</v>
      </c>
    </row>
    <row r="160" spans="1:16" x14ac:dyDescent="0.35">
      <c r="A160">
        <v>4</v>
      </c>
      <c r="B160" s="1">
        <v>42239</v>
      </c>
      <c r="C160" t="s">
        <v>16</v>
      </c>
      <c r="D160" s="6">
        <v>0.77083333333333326</v>
      </c>
      <c r="E160" t="s">
        <v>17</v>
      </c>
      <c r="F160" t="s">
        <v>47</v>
      </c>
      <c r="G160" t="s">
        <v>34</v>
      </c>
      <c r="H160" t="s">
        <v>20</v>
      </c>
      <c r="I160">
        <v>1</v>
      </c>
      <c r="J160">
        <v>0</v>
      </c>
      <c r="K160" t="s">
        <v>50</v>
      </c>
      <c r="L160">
        <v>67</v>
      </c>
      <c r="M160">
        <v>44737</v>
      </c>
      <c r="N160" t="s">
        <v>112</v>
      </c>
      <c r="O160" t="s">
        <v>23</v>
      </c>
      <c r="P160" t="s">
        <v>32</v>
      </c>
    </row>
    <row r="161" spans="1:16" x14ac:dyDescent="0.35">
      <c r="A161">
        <v>5</v>
      </c>
      <c r="B161" s="1">
        <v>42245</v>
      </c>
      <c r="C161" t="s">
        <v>16</v>
      </c>
      <c r="D161" s="6">
        <v>0.85416666666666674</v>
      </c>
      <c r="E161" t="s">
        <v>17</v>
      </c>
      <c r="F161" t="s">
        <v>49</v>
      </c>
      <c r="G161" t="s">
        <v>19</v>
      </c>
      <c r="H161" t="s">
        <v>20</v>
      </c>
      <c r="I161">
        <v>1</v>
      </c>
      <c r="J161">
        <v>0</v>
      </c>
      <c r="K161" t="s">
        <v>70</v>
      </c>
      <c r="L161">
        <v>75</v>
      </c>
      <c r="M161">
        <v>80812</v>
      </c>
      <c r="N161" t="s">
        <v>113</v>
      </c>
      <c r="O161" t="s">
        <v>23</v>
      </c>
      <c r="P161" t="s">
        <v>32</v>
      </c>
    </row>
    <row r="162" spans="1:16" x14ac:dyDescent="0.35">
      <c r="A162">
        <v>6</v>
      </c>
      <c r="B162" s="1">
        <v>42259</v>
      </c>
      <c r="C162" t="s">
        <v>16</v>
      </c>
      <c r="D162" s="6">
        <v>0.85416666666666674</v>
      </c>
      <c r="E162" t="s">
        <v>17</v>
      </c>
      <c r="F162" t="s">
        <v>78</v>
      </c>
      <c r="G162" t="s">
        <v>34</v>
      </c>
      <c r="H162" t="s">
        <v>20</v>
      </c>
      <c r="I162">
        <v>2</v>
      </c>
      <c r="J162">
        <v>1</v>
      </c>
      <c r="K162" t="s">
        <v>66</v>
      </c>
      <c r="L162">
        <v>69</v>
      </c>
      <c r="M162">
        <v>53491</v>
      </c>
      <c r="N162" t="s">
        <v>113</v>
      </c>
      <c r="O162" t="s">
        <v>23</v>
      </c>
      <c r="P162" t="s">
        <v>29</v>
      </c>
    </row>
    <row r="163" spans="1:16" x14ac:dyDescent="0.35">
      <c r="A163">
        <v>9</v>
      </c>
      <c r="B163" s="1">
        <v>42270</v>
      </c>
      <c r="C163" t="s">
        <v>16</v>
      </c>
      <c r="D163" s="6">
        <v>0.83333333333333326</v>
      </c>
      <c r="E163" t="s">
        <v>17</v>
      </c>
      <c r="F163" t="s">
        <v>80</v>
      </c>
      <c r="G163" t="s">
        <v>34</v>
      </c>
      <c r="H163" t="s">
        <v>44</v>
      </c>
      <c r="I163">
        <v>1</v>
      </c>
      <c r="J163">
        <v>4</v>
      </c>
      <c r="K163" t="s">
        <v>68</v>
      </c>
      <c r="L163">
        <v>56</v>
      </c>
      <c r="M163">
        <v>23311</v>
      </c>
      <c r="N163" t="s">
        <v>113</v>
      </c>
      <c r="O163" t="s">
        <v>23</v>
      </c>
      <c r="P163" t="s">
        <v>23</v>
      </c>
    </row>
    <row r="164" spans="1:16" x14ac:dyDescent="0.35">
      <c r="A164">
        <v>17</v>
      </c>
      <c r="B164" s="1">
        <v>42308</v>
      </c>
      <c r="C164" t="s">
        <v>16</v>
      </c>
      <c r="D164" s="6">
        <v>0.85416666666666674</v>
      </c>
      <c r="E164" t="s">
        <v>17</v>
      </c>
      <c r="F164" t="s">
        <v>51</v>
      </c>
      <c r="G164" t="s">
        <v>34</v>
      </c>
      <c r="H164" t="s">
        <v>20</v>
      </c>
      <c r="I164">
        <v>2</v>
      </c>
      <c r="J164">
        <v>0</v>
      </c>
      <c r="K164" t="s">
        <v>89</v>
      </c>
      <c r="L164">
        <v>71</v>
      </c>
      <c r="M164">
        <v>10089</v>
      </c>
      <c r="N164" t="s">
        <v>114</v>
      </c>
      <c r="O164" t="s">
        <v>23</v>
      </c>
      <c r="P164" t="s">
        <v>32</v>
      </c>
    </row>
    <row r="165" spans="1:16" x14ac:dyDescent="0.35">
      <c r="A165">
        <v>19</v>
      </c>
      <c r="B165" s="1">
        <v>42316</v>
      </c>
      <c r="C165" t="s">
        <v>16</v>
      </c>
      <c r="D165" s="6">
        <v>0.66666666666666674</v>
      </c>
      <c r="E165" t="s">
        <v>17</v>
      </c>
      <c r="F165" t="s">
        <v>53</v>
      </c>
      <c r="G165" t="s">
        <v>19</v>
      </c>
      <c r="H165" t="s">
        <v>20</v>
      </c>
      <c r="I165">
        <v>3</v>
      </c>
      <c r="J165">
        <v>0</v>
      </c>
      <c r="K165" t="s">
        <v>42</v>
      </c>
      <c r="L165">
        <v>64</v>
      </c>
      <c r="M165">
        <v>74109</v>
      </c>
      <c r="N165" t="s">
        <v>113</v>
      </c>
      <c r="O165" t="s">
        <v>23</v>
      </c>
      <c r="P165" t="s">
        <v>23</v>
      </c>
    </row>
    <row r="166" spans="1:16" x14ac:dyDescent="0.35">
      <c r="A166">
        <v>20</v>
      </c>
      <c r="B166" s="1">
        <v>42329</v>
      </c>
      <c r="C166" t="s">
        <v>16</v>
      </c>
      <c r="D166" s="6">
        <v>0.76041666666666674</v>
      </c>
      <c r="E166" t="s">
        <v>17</v>
      </c>
      <c r="F166" t="s">
        <v>85</v>
      </c>
      <c r="G166" t="s">
        <v>34</v>
      </c>
      <c r="H166" t="s">
        <v>20</v>
      </c>
      <c r="I166">
        <v>4</v>
      </c>
      <c r="J166">
        <v>0</v>
      </c>
      <c r="K166" t="s">
        <v>57</v>
      </c>
      <c r="L166">
        <v>59</v>
      </c>
      <c r="M166">
        <v>80500</v>
      </c>
      <c r="N166" t="s">
        <v>113</v>
      </c>
      <c r="O166" t="s">
        <v>23</v>
      </c>
      <c r="P166" t="s">
        <v>32</v>
      </c>
    </row>
    <row r="167" spans="1:16" x14ac:dyDescent="0.35">
      <c r="A167">
        <v>22</v>
      </c>
      <c r="B167" s="1">
        <v>42336</v>
      </c>
      <c r="C167" t="s">
        <v>16</v>
      </c>
      <c r="D167" s="6">
        <v>0.66666666666666674</v>
      </c>
      <c r="E167" t="s">
        <v>17</v>
      </c>
      <c r="F167" t="s">
        <v>55</v>
      </c>
      <c r="G167" t="s">
        <v>19</v>
      </c>
      <c r="H167" t="s">
        <v>20</v>
      </c>
      <c r="I167">
        <v>4</v>
      </c>
      <c r="J167">
        <v>0</v>
      </c>
      <c r="K167" t="s">
        <v>45</v>
      </c>
      <c r="L167">
        <v>56</v>
      </c>
      <c r="M167">
        <v>74020</v>
      </c>
      <c r="N167" t="s">
        <v>113</v>
      </c>
      <c r="O167" t="s">
        <v>23</v>
      </c>
      <c r="P167" t="s">
        <v>23</v>
      </c>
    </row>
    <row r="168" spans="1:16" x14ac:dyDescent="0.35">
      <c r="A168">
        <v>24</v>
      </c>
      <c r="B168" s="1">
        <v>42343</v>
      </c>
      <c r="C168" t="s">
        <v>16</v>
      </c>
      <c r="D168" s="6">
        <v>0.85416666666666674</v>
      </c>
      <c r="E168" t="s">
        <v>17</v>
      </c>
      <c r="F168" t="s">
        <v>56</v>
      </c>
      <c r="G168" t="s">
        <v>34</v>
      </c>
      <c r="H168" t="s">
        <v>41</v>
      </c>
      <c r="I168">
        <v>1</v>
      </c>
      <c r="J168">
        <v>1</v>
      </c>
      <c r="K168" t="s">
        <v>83</v>
      </c>
      <c r="L168">
        <v>71</v>
      </c>
      <c r="M168">
        <v>46799</v>
      </c>
      <c r="N168" t="s">
        <v>113</v>
      </c>
      <c r="O168" t="s">
        <v>23</v>
      </c>
      <c r="P168" t="s">
        <v>23</v>
      </c>
    </row>
    <row r="169" spans="1:16" x14ac:dyDescent="0.35">
      <c r="A169">
        <v>26</v>
      </c>
      <c r="B169" s="1">
        <v>42350</v>
      </c>
      <c r="C169" t="s">
        <v>16</v>
      </c>
      <c r="D169" s="6">
        <v>0.66666666666666674</v>
      </c>
      <c r="E169" t="s">
        <v>17</v>
      </c>
      <c r="F169" t="s">
        <v>87</v>
      </c>
      <c r="G169" t="s">
        <v>19</v>
      </c>
      <c r="H169" t="s">
        <v>41</v>
      </c>
      <c r="I169">
        <v>2</v>
      </c>
      <c r="J169">
        <v>2</v>
      </c>
      <c r="K169" t="s">
        <v>74</v>
      </c>
      <c r="L169">
        <v>69</v>
      </c>
      <c r="M169">
        <v>67194</v>
      </c>
      <c r="N169" t="s">
        <v>113</v>
      </c>
      <c r="O169" t="s">
        <v>23</v>
      </c>
      <c r="P169" t="s">
        <v>29</v>
      </c>
    </row>
    <row r="170" spans="1:16" x14ac:dyDescent="0.35">
      <c r="A170">
        <v>28</v>
      </c>
      <c r="B170" s="1">
        <v>42371</v>
      </c>
      <c r="C170" t="s">
        <v>16</v>
      </c>
      <c r="D170" s="6">
        <v>0.66666666666666674</v>
      </c>
      <c r="E170" t="s">
        <v>17</v>
      </c>
      <c r="F170" t="s">
        <v>58</v>
      </c>
      <c r="G170" t="s">
        <v>34</v>
      </c>
      <c r="H170" t="s">
        <v>41</v>
      </c>
      <c r="I170">
        <v>0</v>
      </c>
      <c r="J170">
        <v>0</v>
      </c>
      <c r="K170" t="s">
        <v>72</v>
      </c>
      <c r="L170">
        <v>73</v>
      </c>
      <c r="M170">
        <v>28975</v>
      </c>
      <c r="N170" t="s">
        <v>113</v>
      </c>
      <c r="O170" t="s">
        <v>23</v>
      </c>
      <c r="P170" t="s">
        <v>32</v>
      </c>
    </row>
    <row r="171" spans="1:16" x14ac:dyDescent="0.35">
      <c r="A171">
        <v>32</v>
      </c>
      <c r="B171" s="1">
        <v>42386</v>
      </c>
      <c r="C171" t="s">
        <v>16</v>
      </c>
      <c r="D171" s="6">
        <v>0.85416666666666674</v>
      </c>
      <c r="E171" t="s">
        <v>17</v>
      </c>
      <c r="F171" t="s">
        <v>59</v>
      </c>
      <c r="G171" t="s">
        <v>19</v>
      </c>
      <c r="H171" t="s">
        <v>20</v>
      </c>
      <c r="I171">
        <v>6</v>
      </c>
      <c r="J171">
        <v>0</v>
      </c>
      <c r="K171" t="s">
        <v>50</v>
      </c>
      <c r="L171">
        <v>77</v>
      </c>
      <c r="M171">
        <v>68019</v>
      </c>
      <c r="N171" t="s">
        <v>113</v>
      </c>
      <c r="O171" t="s">
        <v>23</v>
      </c>
      <c r="P171" t="s">
        <v>32</v>
      </c>
    </row>
    <row r="172" spans="1:16" x14ac:dyDescent="0.35">
      <c r="A172">
        <v>34</v>
      </c>
      <c r="B172" s="1">
        <v>42392</v>
      </c>
      <c r="C172" t="s">
        <v>16</v>
      </c>
      <c r="D172" s="6">
        <v>0.66666666666666674</v>
      </c>
      <c r="E172" t="s">
        <v>17</v>
      </c>
      <c r="F172" t="s">
        <v>60</v>
      </c>
      <c r="G172" t="s">
        <v>34</v>
      </c>
      <c r="H172" t="s">
        <v>20</v>
      </c>
      <c r="I172">
        <v>2</v>
      </c>
      <c r="J172">
        <v>1</v>
      </c>
      <c r="K172" t="s">
        <v>70</v>
      </c>
      <c r="L172">
        <v>66</v>
      </c>
      <c r="M172">
        <v>27559</v>
      </c>
      <c r="N172" t="s">
        <v>113</v>
      </c>
      <c r="O172" t="s">
        <v>23</v>
      </c>
      <c r="P172" t="s">
        <v>29</v>
      </c>
    </row>
    <row r="173" spans="1:16" x14ac:dyDescent="0.35">
      <c r="A173">
        <v>36</v>
      </c>
      <c r="B173" s="1">
        <v>42399</v>
      </c>
      <c r="C173" t="s">
        <v>16</v>
      </c>
      <c r="D173" s="6">
        <v>0.66666666666666674</v>
      </c>
      <c r="E173" t="s">
        <v>17</v>
      </c>
      <c r="F173" t="s">
        <v>61</v>
      </c>
      <c r="G173" t="s">
        <v>19</v>
      </c>
      <c r="H173" t="s">
        <v>20</v>
      </c>
      <c r="I173">
        <v>2</v>
      </c>
      <c r="J173">
        <v>1</v>
      </c>
      <c r="K173" t="s">
        <v>66</v>
      </c>
      <c r="L173">
        <v>71</v>
      </c>
      <c r="M173">
        <v>94990</v>
      </c>
      <c r="N173" t="s">
        <v>113</v>
      </c>
      <c r="O173" t="s">
        <v>23</v>
      </c>
      <c r="P173" t="s">
        <v>32</v>
      </c>
    </row>
    <row r="174" spans="1:16" x14ac:dyDescent="0.35">
      <c r="A174">
        <v>38</v>
      </c>
      <c r="B174" s="1">
        <v>42407</v>
      </c>
      <c r="C174" t="s">
        <v>16</v>
      </c>
      <c r="D174" s="6">
        <v>0.5</v>
      </c>
      <c r="E174" t="s">
        <v>17</v>
      </c>
      <c r="F174" t="s">
        <v>63</v>
      </c>
      <c r="G174" t="s">
        <v>34</v>
      </c>
      <c r="H174" t="s">
        <v>20</v>
      </c>
      <c r="I174">
        <v>2</v>
      </c>
      <c r="J174">
        <v>0</v>
      </c>
      <c r="K174" t="s">
        <v>21</v>
      </c>
      <c r="L174">
        <v>70</v>
      </c>
      <c r="M174">
        <v>22638</v>
      </c>
      <c r="N174" t="s">
        <v>113</v>
      </c>
      <c r="O174" t="s">
        <v>23</v>
      </c>
      <c r="P174" t="s">
        <v>23</v>
      </c>
    </row>
    <row r="175" spans="1:16" x14ac:dyDescent="0.35">
      <c r="A175">
        <v>40</v>
      </c>
      <c r="B175" s="1">
        <v>42414</v>
      </c>
      <c r="C175" t="s">
        <v>16</v>
      </c>
      <c r="D175" s="6">
        <v>0.85416666666666674</v>
      </c>
      <c r="E175" t="s">
        <v>17</v>
      </c>
      <c r="F175" t="s">
        <v>65</v>
      </c>
      <c r="G175" t="s">
        <v>19</v>
      </c>
      <c r="H175" t="s">
        <v>20</v>
      </c>
      <c r="I175">
        <v>6</v>
      </c>
      <c r="J175">
        <v>1</v>
      </c>
      <c r="K175" t="s">
        <v>68</v>
      </c>
      <c r="L175">
        <v>64</v>
      </c>
      <c r="M175">
        <v>72580</v>
      </c>
      <c r="N175" t="s">
        <v>113</v>
      </c>
      <c r="O175" t="s">
        <v>23</v>
      </c>
      <c r="P175" t="s">
        <v>23</v>
      </c>
    </row>
    <row r="176" spans="1:16" x14ac:dyDescent="0.35">
      <c r="A176">
        <v>42</v>
      </c>
      <c r="B176" s="1">
        <v>42420</v>
      </c>
      <c r="C176" t="s">
        <v>16</v>
      </c>
      <c r="D176" s="6">
        <v>0.625</v>
      </c>
      <c r="E176" t="s">
        <v>17</v>
      </c>
      <c r="F176" t="s">
        <v>67</v>
      </c>
      <c r="G176" t="s">
        <v>34</v>
      </c>
      <c r="H176" t="s">
        <v>20</v>
      </c>
      <c r="I176">
        <v>2</v>
      </c>
      <c r="J176">
        <v>1</v>
      </c>
      <c r="K176" t="s">
        <v>26</v>
      </c>
      <c r="L176">
        <v>53</v>
      </c>
      <c r="M176">
        <v>26951</v>
      </c>
      <c r="N176" t="s">
        <v>113</v>
      </c>
      <c r="O176" t="s">
        <v>23</v>
      </c>
      <c r="P176" t="s">
        <v>32</v>
      </c>
    </row>
    <row r="177" spans="1:16" x14ac:dyDescent="0.35">
      <c r="A177">
        <v>45</v>
      </c>
      <c r="B177" s="1">
        <v>42432</v>
      </c>
      <c r="C177" t="s">
        <v>16</v>
      </c>
      <c r="D177" s="6">
        <v>0.875</v>
      </c>
      <c r="E177" t="s">
        <v>17</v>
      </c>
      <c r="F177" t="s">
        <v>90</v>
      </c>
      <c r="G177" t="s">
        <v>34</v>
      </c>
      <c r="H177" t="s">
        <v>20</v>
      </c>
      <c r="I177">
        <v>5</v>
      </c>
      <c r="J177">
        <v>1</v>
      </c>
      <c r="K177" t="s">
        <v>91</v>
      </c>
      <c r="L177">
        <v>64</v>
      </c>
      <c r="M177">
        <v>14430</v>
      </c>
      <c r="N177" t="s">
        <v>113</v>
      </c>
      <c r="O177" t="s">
        <v>23</v>
      </c>
      <c r="P177" t="s">
        <v>32</v>
      </c>
    </row>
    <row r="178" spans="1:16" x14ac:dyDescent="0.35">
      <c r="A178">
        <v>47</v>
      </c>
      <c r="B178" s="1">
        <v>42441</v>
      </c>
      <c r="C178" t="s">
        <v>16</v>
      </c>
      <c r="D178" s="6">
        <v>0.66666666666666674</v>
      </c>
      <c r="E178" t="s">
        <v>17</v>
      </c>
      <c r="F178" t="s">
        <v>92</v>
      </c>
      <c r="G178" t="s">
        <v>19</v>
      </c>
      <c r="H178" t="s">
        <v>20</v>
      </c>
      <c r="I178">
        <v>6</v>
      </c>
      <c r="J178">
        <v>0</v>
      </c>
      <c r="K178" t="s">
        <v>89</v>
      </c>
      <c r="L178">
        <v>70</v>
      </c>
      <c r="M178">
        <v>87533</v>
      </c>
      <c r="N178" t="s">
        <v>113</v>
      </c>
      <c r="O178" t="s">
        <v>23</v>
      </c>
      <c r="P178" t="s">
        <v>23</v>
      </c>
    </row>
    <row r="179" spans="1:16" x14ac:dyDescent="0.35">
      <c r="A179">
        <v>50</v>
      </c>
      <c r="B179" s="1">
        <v>42462</v>
      </c>
      <c r="C179" t="s">
        <v>16</v>
      </c>
      <c r="D179" s="6">
        <v>0.85416666666666674</v>
      </c>
      <c r="E179" t="s">
        <v>17</v>
      </c>
      <c r="F179" t="s">
        <v>69</v>
      </c>
      <c r="G179" t="s">
        <v>19</v>
      </c>
      <c r="H179" t="s">
        <v>44</v>
      </c>
      <c r="I179">
        <v>1</v>
      </c>
      <c r="J179">
        <v>2</v>
      </c>
      <c r="K179" t="s">
        <v>57</v>
      </c>
      <c r="L179">
        <v>68</v>
      </c>
      <c r="M179">
        <v>3665</v>
      </c>
      <c r="N179" t="s">
        <v>113</v>
      </c>
      <c r="O179" t="s">
        <v>23</v>
      </c>
      <c r="P179" t="s">
        <v>23</v>
      </c>
    </row>
    <row r="180" spans="1:16" x14ac:dyDescent="0.35">
      <c r="A180">
        <v>54</v>
      </c>
      <c r="B180" s="1">
        <v>42477</v>
      </c>
      <c r="C180" t="s">
        <v>16</v>
      </c>
      <c r="D180" s="6">
        <v>0.85416666666666674</v>
      </c>
      <c r="E180" t="s">
        <v>17</v>
      </c>
      <c r="F180" t="s">
        <v>93</v>
      </c>
      <c r="G180" t="s">
        <v>19</v>
      </c>
      <c r="H180" t="s">
        <v>44</v>
      </c>
      <c r="I180">
        <v>1</v>
      </c>
      <c r="J180">
        <v>2</v>
      </c>
      <c r="K180" t="s">
        <v>83</v>
      </c>
      <c r="L180">
        <v>69</v>
      </c>
      <c r="M180">
        <v>88667</v>
      </c>
      <c r="N180" t="s">
        <v>113</v>
      </c>
      <c r="O180" t="s">
        <v>23</v>
      </c>
      <c r="P180" t="s">
        <v>32</v>
      </c>
    </row>
    <row r="181" spans="1:16" x14ac:dyDescent="0.35">
      <c r="A181">
        <v>55</v>
      </c>
      <c r="B181" s="1">
        <v>42480</v>
      </c>
      <c r="C181" t="s">
        <v>16</v>
      </c>
      <c r="D181" s="6">
        <v>0.83333333333333326</v>
      </c>
      <c r="E181" t="s">
        <v>17</v>
      </c>
      <c r="F181" t="s">
        <v>105</v>
      </c>
      <c r="G181" t="s">
        <v>34</v>
      </c>
      <c r="H181" t="s">
        <v>20</v>
      </c>
      <c r="I181">
        <v>8</v>
      </c>
      <c r="J181">
        <v>0</v>
      </c>
      <c r="K181" t="s">
        <v>74</v>
      </c>
      <c r="L181">
        <v>66</v>
      </c>
      <c r="M181">
        <v>28956</v>
      </c>
      <c r="N181" t="s">
        <v>113</v>
      </c>
      <c r="O181" t="s">
        <v>23</v>
      </c>
      <c r="P181" t="s">
        <v>29</v>
      </c>
    </row>
    <row r="182" spans="1:16" x14ac:dyDescent="0.35">
      <c r="A182">
        <v>56</v>
      </c>
      <c r="B182" s="1">
        <v>42483</v>
      </c>
      <c r="C182" t="s">
        <v>16</v>
      </c>
      <c r="D182" s="6">
        <v>0.85416666666666674</v>
      </c>
      <c r="E182" t="s">
        <v>17</v>
      </c>
      <c r="F182" t="s">
        <v>71</v>
      </c>
      <c r="G182" t="s">
        <v>19</v>
      </c>
      <c r="H182" t="s">
        <v>20</v>
      </c>
      <c r="I182">
        <v>6</v>
      </c>
      <c r="J182">
        <v>0</v>
      </c>
      <c r="K182" t="s">
        <v>35</v>
      </c>
      <c r="L182">
        <v>72</v>
      </c>
      <c r="M182">
        <v>77299</v>
      </c>
      <c r="N182" t="s">
        <v>113</v>
      </c>
      <c r="O182" t="s">
        <v>23</v>
      </c>
      <c r="P182" t="s">
        <v>32</v>
      </c>
    </row>
    <row r="183" spans="1:16" x14ac:dyDescent="0.35">
      <c r="A183">
        <v>57</v>
      </c>
      <c r="B183" s="1">
        <v>42490</v>
      </c>
      <c r="C183" t="s">
        <v>16</v>
      </c>
      <c r="D183" s="6">
        <v>0.85416666666666674</v>
      </c>
      <c r="E183" t="s">
        <v>17</v>
      </c>
      <c r="F183" t="s">
        <v>115</v>
      </c>
      <c r="G183" t="s">
        <v>34</v>
      </c>
      <c r="H183" t="s">
        <v>20</v>
      </c>
      <c r="I183">
        <v>2</v>
      </c>
      <c r="J183">
        <v>0</v>
      </c>
      <c r="K183" t="s">
        <v>28</v>
      </c>
      <c r="L183">
        <v>74</v>
      </c>
      <c r="M183">
        <v>40467</v>
      </c>
      <c r="N183" t="s">
        <v>113</v>
      </c>
      <c r="O183" t="s">
        <v>23</v>
      </c>
      <c r="P183" t="s">
        <v>32</v>
      </c>
    </row>
    <row r="184" spans="1:16" x14ac:dyDescent="0.35">
      <c r="A184">
        <v>58</v>
      </c>
      <c r="B184" s="1">
        <v>42498</v>
      </c>
      <c r="C184" t="s">
        <v>16</v>
      </c>
      <c r="D184" s="6">
        <v>0.70833333333333326</v>
      </c>
      <c r="E184" t="s">
        <v>17</v>
      </c>
      <c r="F184" t="s">
        <v>94</v>
      </c>
      <c r="G184" t="s">
        <v>19</v>
      </c>
      <c r="H184" t="s">
        <v>20</v>
      </c>
      <c r="I184">
        <v>5</v>
      </c>
      <c r="J184">
        <v>0</v>
      </c>
      <c r="K184" t="s">
        <v>72</v>
      </c>
      <c r="L184">
        <v>68</v>
      </c>
      <c r="M184">
        <v>91610</v>
      </c>
      <c r="N184" t="s">
        <v>113</v>
      </c>
      <c r="O184" t="s">
        <v>23</v>
      </c>
      <c r="P184" t="s">
        <v>23</v>
      </c>
    </row>
    <row r="185" spans="1:16" x14ac:dyDescent="0.35">
      <c r="A185">
        <v>59</v>
      </c>
      <c r="B185" s="1">
        <v>42504</v>
      </c>
      <c r="C185" t="s">
        <v>16</v>
      </c>
      <c r="D185" s="6">
        <v>0.70833333333333326</v>
      </c>
      <c r="E185" t="s">
        <v>17</v>
      </c>
      <c r="F185" t="s">
        <v>95</v>
      </c>
      <c r="G185" t="s">
        <v>34</v>
      </c>
      <c r="H185" t="s">
        <v>20</v>
      </c>
      <c r="I185">
        <v>3</v>
      </c>
      <c r="J185">
        <v>0</v>
      </c>
      <c r="K185" t="s">
        <v>31</v>
      </c>
      <c r="L185">
        <v>66</v>
      </c>
      <c r="M185">
        <v>21692</v>
      </c>
      <c r="N185" t="s">
        <v>113</v>
      </c>
      <c r="O185" t="s">
        <v>23</v>
      </c>
      <c r="P185" t="s">
        <v>32</v>
      </c>
    </row>
    <row r="186" spans="1:16" x14ac:dyDescent="0.35">
      <c r="A186">
        <v>68</v>
      </c>
      <c r="B186" s="1">
        <v>42634</v>
      </c>
      <c r="C186" t="s">
        <v>46</v>
      </c>
      <c r="D186" s="6">
        <v>0.91666666666666674</v>
      </c>
      <c r="E186" t="s">
        <v>17</v>
      </c>
      <c r="F186" t="s">
        <v>80</v>
      </c>
      <c r="G186" t="s">
        <v>19</v>
      </c>
      <c r="H186" t="s">
        <v>41</v>
      </c>
      <c r="I186">
        <v>1</v>
      </c>
      <c r="J186">
        <v>1</v>
      </c>
      <c r="K186" t="s">
        <v>66</v>
      </c>
      <c r="L186">
        <v>70</v>
      </c>
      <c r="M186">
        <v>89421</v>
      </c>
      <c r="N186" t="s">
        <v>113</v>
      </c>
      <c r="O186" t="s">
        <v>23</v>
      </c>
      <c r="P186" t="s">
        <v>23</v>
      </c>
    </row>
    <row r="187" spans="1:16" x14ac:dyDescent="0.35">
      <c r="A187">
        <v>72</v>
      </c>
      <c r="B187" s="1">
        <v>42658</v>
      </c>
      <c r="C187" t="s">
        <v>46</v>
      </c>
      <c r="D187" s="6">
        <v>0.67708333333333326</v>
      </c>
      <c r="E187" t="s">
        <v>17</v>
      </c>
      <c r="F187" t="s">
        <v>82</v>
      </c>
      <c r="G187" t="s">
        <v>19</v>
      </c>
      <c r="H187" t="s">
        <v>20</v>
      </c>
      <c r="I187">
        <v>4</v>
      </c>
      <c r="J187">
        <v>0</v>
      </c>
      <c r="K187" t="s">
        <v>74</v>
      </c>
      <c r="L187">
        <v>71</v>
      </c>
      <c r="M187">
        <v>83553</v>
      </c>
      <c r="N187" t="s">
        <v>116</v>
      </c>
      <c r="O187" t="s">
        <v>23</v>
      </c>
      <c r="P187" t="s">
        <v>32</v>
      </c>
    </row>
    <row r="188" spans="1:16" x14ac:dyDescent="0.35">
      <c r="A188">
        <v>74</v>
      </c>
      <c r="B188" s="1">
        <v>42665</v>
      </c>
      <c r="C188" t="s">
        <v>46</v>
      </c>
      <c r="D188" s="6">
        <v>0.67708333333333326</v>
      </c>
      <c r="E188" t="s">
        <v>17</v>
      </c>
      <c r="F188" t="s">
        <v>84</v>
      </c>
      <c r="G188" t="s">
        <v>34</v>
      </c>
      <c r="H188" t="s">
        <v>20</v>
      </c>
      <c r="I188">
        <v>3</v>
      </c>
      <c r="J188">
        <v>2</v>
      </c>
      <c r="K188" t="s">
        <v>83</v>
      </c>
      <c r="L188">
        <v>70</v>
      </c>
      <c r="M188">
        <v>46770</v>
      </c>
      <c r="N188" t="s">
        <v>113</v>
      </c>
      <c r="O188" t="s">
        <v>23</v>
      </c>
      <c r="P188" t="s">
        <v>29</v>
      </c>
    </row>
    <row r="189" spans="1:16" x14ac:dyDescent="0.35">
      <c r="A189">
        <v>84</v>
      </c>
      <c r="B189" s="1">
        <v>42714</v>
      </c>
      <c r="C189" t="s">
        <v>46</v>
      </c>
      <c r="D189" s="6">
        <v>0.54166666666666674</v>
      </c>
      <c r="E189" t="s">
        <v>17</v>
      </c>
      <c r="F189" t="s">
        <v>87</v>
      </c>
      <c r="G189" t="s">
        <v>34</v>
      </c>
      <c r="H189" t="s">
        <v>20</v>
      </c>
      <c r="I189">
        <v>3</v>
      </c>
      <c r="J189">
        <v>0</v>
      </c>
      <c r="K189" t="s">
        <v>99</v>
      </c>
      <c r="L189">
        <v>81</v>
      </c>
      <c r="M189">
        <v>17349</v>
      </c>
      <c r="N189" t="s">
        <v>113</v>
      </c>
      <c r="O189" t="s">
        <v>23</v>
      </c>
      <c r="P189" t="s">
        <v>29</v>
      </c>
    </row>
    <row r="190" spans="1:16" x14ac:dyDescent="0.35">
      <c r="A190">
        <v>85</v>
      </c>
      <c r="B190" s="1">
        <v>42722</v>
      </c>
      <c r="C190" t="s">
        <v>46</v>
      </c>
      <c r="D190" s="6">
        <v>0.86458333333333326</v>
      </c>
      <c r="E190" t="s">
        <v>17</v>
      </c>
      <c r="F190" t="s">
        <v>33</v>
      </c>
      <c r="G190" t="s">
        <v>19</v>
      </c>
      <c r="H190" t="s">
        <v>20</v>
      </c>
      <c r="I190">
        <v>4</v>
      </c>
      <c r="J190">
        <v>1</v>
      </c>
      <c r="K190" t="s">
        <v>72</v>
      </c>
      <c r="L190">
        <v>67</v>
      </c>
      <c r="M190">
        <v>79370</v>
      </c>
      <c r="N190" t="s">
        <v>113</v>
      </c>
      <c r="O190" t="s">
        <v>23</v>
      </c>
      <c r="P190" t="s">
        <v>29</v>
      </c>
    </row>
    <row r="191" spans="1:16" x14ac:dyDescent="0.35">
      <c r="A191">
        <v>88</v>
      </c>
      <c r="B191" s="1">
        <v>42743</v>
      </c>
      <c r="C191" t="s">
        <v>46</v>
      </c>
      <c r="D191" s="6">
        <v>0.86458333333333326</v>
      </c>
      <c r="E191" t="s">
        <v>17</v>
      </c>
      <c r="F191" t="s">
        <v>27</v>
      </c>
      <c r="G191" t="s">
        <v>34</v>
      </c>
      <c r="H191" t="s">
        <v>41</v>
      </c>
      <c r="I191">
        <v>1</v>
      </c>
      <c r="J191">
        <v>1</v>
      </c>
      <c r="K191" t="s">
        <v>42</v>
      </c>
      <c r="L191">
        <v>70</v>
      </c>
      <c r="M191">
        <v>22893</v>
      </c>
      <c r="N191" t="s">
        <v>113</v>
      </c>
      <c r="O191" t="s">
        <v>23</v>
      </c>
      <c r="P191" t="s">
        <v>29</v>
      </c>
    </row>
    <row r="192" spans="1:16" x14ac:dyDescent="0.35">
      <c r="A192">
        <v>116</v>
      </c>
      <c r="B192" s="1">
        <v>42861</v>
      </c>
      <c r="C192" t="s">
        <v>46</v>
      </c>
      <c r="D192" s="6">
        <v>0.77083333333333326</v>
      </c>
      <c r="E192" t="s">
        <v>17</v>
      </c>
      <c r="F192" t="s">
        <v>115</v>
      </c>
      <c r="G192" t="s">
        <v>19</v>
      </c>
      <c r="H192" t="s">
        <v>20</v>
      </c>
      <c r="I192">
        <v>4</v>
      </c>
      <c r="J192">
        <v>1</v>
      </c>
      <c r="K192" t="s">
        <v>42</v>
      </c>
      <c r="L192">
        <v>67</v>
      </c>
      <c r="M192">
        <v>90463</v>
      </c>
      <c r="N192" t="s">
        <v>113</v>
      </c>
      <c r="O192" t="s">
        <v>23</v>
      </c>
      <c r="P192" t="s">
        <v>29</v>
      </c>
    </row>
    <row r="193" spans="1:16" x14ac:dyDescent="0.35">
      <c r="A193">
        <v>117</v>
      </c>
      <c r="B193" s="1">
        <v>42869</v>
      </c>
      <c r="C193" t="s">
        <v>46</v>
      </c>
      <c r="D193" s="6">
        <v>0.79166666666666674</v>
      </c>
      <c r="E193" t="s">
        <v>17</v>
      </c>
      <c r="F193" t="s">
        <v>94</v>
      </c>
      <c r="G193" t="s">
        <v>34</v>
      </c>
      <c r="H193" t="s">
        <v>20</v>
      </c>
      <c r="I193">
        <v>4</v>
      </c>
      <c r="J193">
        <v>1</v>
      </c>
      <c r="K193" t="s">
        <v>26</v>
      </c>
      <c r="L193">
        <v>61</v>
      </c>
      <c r="M193">
        <v>22268</v>
      </c>
      <c r="N193" t="s">
        <v>113</v>
      </c>
      <c r="O193" t="s">
        <v>23</v>
      </c>
      <c r="P193" t="s">
        <v>54</v>
      </c>
    </row>
    <row r="194" spans="1:16" x14ac:dyDescent="0.35">
      <c r="A194">
        <v>118</v>
      </c>
      <c r="B194" s="1">
        <v>42876</v>
      </c>
      <c r="C194" t="s">
        <v>46</v>
      </c>
      <c r="D194" s="6">
        <v>0.83333333333333326</v>
      </c>
      <c r="E194" t="s">
        <v>17</v>
      </c>
      <c r="F194" t="s">
        <v>95</v>
      </c>
      <c r="G194" t="s">
        <v>19</v>
      </c>
      <c r="H194" t="s">
        <v>20</v>
      </c>
      <c r="I194">
        <v>4</v>
      </c>
      <c r="J194">
        <v>2</v>
      </c>
      <c r="K194" t="s">
        <v>39</v>
      </c>
      <c r="L194">
        <v>73</v>
      </c>
      <c r="M194">
        <v>74932</v>
      </c>
      <c r="N194" t="s">
        <v>113</v>
      </c>
      <c r="O194" t="s">
        <v>23</v>
      </c>
      <c r="P194" t="s">
        <v>29</v>
      </c>
    </row>
    <row r="195" spans="1:16" x14ac:dyDescent="0.35">
      <c r="A195">
        <v>123</v>
      </c>
      <c r="B195" s="1">
        <v>42973</v>
      </c>
      <c r="C195" t="s">
        <v>73</v>
      </c>
      <c r="D195" s="6">
        <v>0.76041666666666674</v>
      </c>
      <c r="E195" t="s">
        <v>17</v>
      </c>
      <c r="F195" t="s">
        <v>49</v>
      </c>
      <c r="G195" t="s">
        <v>34</v>
      </c>
      <c r="H195" t="s">
        <v>20</v>
      </c>
      <c r="I195">
        <v>2</v>
      </c>
      <c r="J195">
        <v>0</v>
      </c>
      <c r="K195" t="s">
        <v>62</v>
      </c>
      <c r="L195">
        <v>73</v>
      </c>
      <c r="M195">
        <v>19356</v>
      </c>
      <c r="N195" t="s">
        <v>113</v>
      </c>
      <c r="O195" t="s">
        <v>23</v>
      </c>
      <c r="P195" t="s">
        <v>111</v>
      </c>
    </row>
    <row r="196" spans="1:16" x14ac:dyDescent="0.35">
      <c r="A196">
        <v>126</v>
      </c>
      <c r="B196" s="1">
        <v>42994</v>
      </c>
      <c r="C196" t="s">
        <v>73</v>
      </c>
      <c r="D196" s="6">
        <v>0.67708333333333326</v>
      </c>
      <c r="E196" t="s">
        <v>17</v>
      </c>
      <c r="F196" t="s">
        <v>18</v>
      </c>
      <c r="G196" t="s">
        <v>34</v>
      </c>
      <c r="H196" t="s">
        <v>20</v>
      </c>
      <c r="I196">
        <v>2</v>
      </c>
      <c r="J196">
        <v>1</v>
      </c>
      <c r="K196" t="s">
        <v>89</v>
      </c>
      <c r="L196">
        <v>70</v>
      </c>
      <c r="M196">
        <v>15164</v>
      </c>
      <c r="N196" t="s">
        <v>113</v>
      </c>
      <c r="O196" t="s">
        <v>23</v>
      </c>
      <c r="P196" t="s">
        <v>32</v>
      </c>
    </row>
    <row r="197" spans="1:16" x14ac:dyDescent="0.35">
      <c r="A197">
        <v>127</v>
      </c>
      <c r="B197" s="1">
        <v>42997</v>
      </c>
      <c r="C197" t="s">
        <v>73</v>
      </c>
      <c r="D197" s="6">
        <v>0.91666666666666674</v>
      </c>
      <c r="E197" t="s">
        <v>17</v>
      </c>
      <c r="F197" t="s">
        <v>80</v>
      </c>
      <c r="G197" t="s">
        <v>19</v>
      </c>
      <c r="H197" t="s">
        <v>20</v>
      </c>
      <c r="I197">
        <v>6</v>
      </c>
      <c r="J197">
        <v>1</v>
      </c>
      <c r="K197" t="s">
        <v>39</v>
      </c>
      <c r="L197">
        <v>61</v>
      </c>
      <c r="M197">
        <v>51645</v>
      </c>
      <c r="N197" t="s">
        <v>113</v>
      </c>
      <c r="O197" t="s">
        <v>23</v>
      </c>
      <c r="P197" t="s">
        <v>32</v>
      </c>
    </row>
    <row r="198" spans="1:16" x14ac:dyDescent="0.35">
      <c r="A198">
        <v>156</v>
      </c>
      <c r="B198" s="1">
        <v>43135</v>
      </c>
      <c r="C198" t="s">
        <v>73</v>
      </c>
      <c r="D198" s="6">
        <v>0.67708333333333326</v>
      </c>
      <c r="E198" t="s">
        <v>17</v>
      </c>
      <c r="F198" t="s">
        <v>61</v>
      </c>
      <c r="G198" t="s">
        <v>34</v>
      </c>
      <c r="H198" t="s">
        <v>41</v>
      </c>
      <c r="I198">
        <v>1</v>
      </c>
      <c r="J198">
        <v>1</v>
      </c>
      <c r="K198" t="s">
        <v>72</v>
      </c>
      <c r="L198">
        <v>74</v>
      </c>
      <c r="M198">
        <v>23287</v>
      </c>
      <c r="N198" t="s">
        <v>113</v>
      </c>
      <c r="O198" t="s">
        <v>23</v>
      </c>
      <c r="P198" t="s">
        <v>29</v>
      </c>
    </row>
    <row r="199" spans="1:16" x14ac:dyDescent="0.35">
      <c r="A199">
        <v>167</v>
      </c>
      <c r="B199" s="1">
        <v>43190</v>
      </c>
      <c r="C199" t="s">
        <v>73</v>
      </c>
      <c r="D199" s="6">
        <v>0.86458333333333326</v>
      </c>
      <c r="E199" t="s">
        <v>17</v>
      </c>
      <c r="F199" t="s">
        <v>40</v>
      </c>
      <c r="G199" t="s">
        <v>34</v>
      </c>
      <c r="H199" t="s">
        <v>41</v>
      </c>
      <c r="I199">
        <v>2</v>
      </c>
      <c r="J199">
        <v>2</v>
      </c>
      <c r="K199" t="s">
        <v>37</v>
      </c>
      <c r="L199">
        <v>60</v>
      </c>
      <c r="M199">
        <v>37588</v>
      </c>
      <c r="N199" t="s">
        <v>113</v>
      </c>
      <c r="O199" t="s">
        <v>23</v>
      </c>
      <c r="P199" t="s">
        <v>32</v>
      </c>
    </row>
    <row r="200" spans="1:16" x14ac:dyDescent="0.35">
      <c r="A200">
        <v>176</v>
      </c>
      <c r="B200" s="1">
        <v>43229</v>
      </c>
      <c r="C200" t="s">
        <v>73</v>
      </c>
      <c r="D200" s="6">
        <v>0.83333333333333326</v>
      </c>
      <c r="E200" t="s">
        <v>17</v>
      </c>
      <c r="F200" t="s">
        <v>105</v>
      </c>
      <c r="G200" t="s">
        <v>19</v>
      </c>
      <c r="H200" t="s">
        <v>20</v>
      </c>
      <c r="I200">
        <v>5</v>
      </c>
      <c r="J200">
        <v>1</v>
      </c>
      <c r="K200" t="s">
        <v>42</v>
      </c>
      <c r="L200">
        <v>56</v>
      </c>
      <c r="M200">
        <v>54743</v>
      </c>
      <c r="N200" t="s">
        <v>113</v>
      </c>
      <c r="O200" t="s">
        <v>23</v>
      </c>
      <c r="P200" t="s">
        <v>29</v>
      </c>
    </row>
    <row r="201" spans="1:16" x14ac:dyDescent="0.35">
      <c r="A201">
        <v>178</v>
      </c>
      <c r="B201" s="1">
        <v>43240</v>
      </c>
      <c r="C201" t="s">
        <v>73</v>
      </c>
      <c r="D201" s="6">
        <v>0.86458333333333326</v>
      </c>
      <c r="E201" t="s">
        <v>17</v>
      </c>
      <c r="F201" t="s">
        <v>95</v>
      </c>
      <c r="G201" t="s">
        <v>19</v>
      </c>
      <c r="H201" t="s">
        <v>20</v>
      </c>
      <c r="I201">
        <v>1</v>
      </c>
      <c r="J201">
        <v>0</v>
      </c>
      <c r="K201" t="s">
        <v>45</v>
      </c>
      <c r="L201">
        <v>62</v>
      </c>
      <c r="M201">
        <v>84168</v>
      </c>
      <c r="N201" t="s">
        <v>113</v>
      </c>
      <c r="O201" t="s">
        <v>23</v>
      </c>
      <c r="P201" t="s">
        <v>32</v>
      </c>
    </row>
    <row r="202" spans="1:16" x14ac:dyDescent="0.35">
      <c r="A202">
        <v>187</v>
      </c>
      <c r="B202" s="1">
        <v>43372</v>
      </c>
      <c r="C202" t="s">
        <v>75</v>
      </c>
      <c r="D202" s="6">
        <v>0.67708333333333326</v>
      </c>
      <c r="E202" t="s">
        <v>17</v>
      </c>
      <c r="F202" t="s">
        <v>103</v>
      </c>
      <c r="G202" t="s">
        <v>19</v>
      </c>
      <c r="H202" t="s">
        <v>41</v>
      </c>
      <c r="I202">
        <v>1</v>
      </c>
      <c r="J202">
        <v>1</v>
      </c>
      <c r="K202" t="s">
        <v>50</v>
      </c>
      <c r="L202">
        <v>70</v>
      </c>
      <c r="M202">
        <v>78015</v>
      </c>
      <c r="N202" t="s">
        <v>116</v>
      </c>
      <c r="O202" t="s">
        <v>23</v>
      </c>
      <c r="P202" t="s">
        <v>32</v>
      </c>
    </row>
    <row r="203" spans="1:16" x14ac:dyDescent="0.35">
      <c r="A203">
        <v>232</v>
      </c>
      <c r="B203" s="1">
        <v>43582</v>
      </c>
      <c r="C203" t="s">
        <v>75</v>
      </c>
      <c r="D203" s="6">
        <v>0.86458333333333326</v>
      </c>
      <c r="E203" t="s">
        <v>17</v>
      </c>
      <c r="F203" t="s">
        <v>71</v>
      </c>
      <c r="G203" t="s">
        <v>19</v>
      </c>
      <c r="H203" t="s">
        <v>20</v>
      </c>
      <c r="I203">
        <v>1</v>
      </c>
      <c r="J203">
        <v>0</v>
      </c>
      <c r="K203" t="s">
        <v>21</v>
      </c>
      <c r="L203">
        <v>62</v>
      </c>
      <c r="M203">
        <v>91917</v>
      </c>
      <c r="N203" t="s">
        <v>116</v>
      </c>
      <c r="O203" t="s">
        <v>23</v>
      </c>
      <c r="P203" t="s">
        <v>54</v>
      </c>
    </row>
    <row r="204" spans="1:16" x14ac:dyDescent="0.35">
      <c r="A204">
        <v>234</v>
      </c>
      <c r="B204" s="1">
        <v>43589</v>
      </c>
      <c r="C204" t="s">
        <v>75</v>
      </c>
      <c r="D204" s="6">
        <v>0.86458333333333326</v>
      </c>
      <c r="E204" t="s">
        <v>17</v>
      </c>
      <c r="F204" t="s">
        <v>115</v>
      </c>
      <c r="G204" t="s">
        <v>34</v>
      </c>
      <c r="H204" t="s">
        <v>44</v>
      </c>
      <c r="I204">
        <v>0</v>
      </c>
      <c r="J204">
        <v>2</v>
      </c>
      <c r="K204" t="s">
        <v>68</v>
      </c>
      <c r="L204">
        <v>65</v>
      </c>
      <c r="M204">
        <v>22519</v>
      </c>
      <c r="N204" t="s">
        <v>117</v>
      </c>
      <c r="O204" t="s">
        <v>23</v>
      </c>
      <c r="P204" t="s">
        <v>29</v>
      </c>
    </row>
    <row r="205" spans="1:16" x14ac:dyDescent="0.35">
      <c r="A205">
        <v>239</v>
      </c>
      <c r="B205" s="1">
        <v>43693</v>
      </c>
      <c r="C205" t="s">
        <v>96</v>
      </c>
      <c r="D205" s="6">
        <v>0.875</v>
      </c>
      <c r="E205" t="s">
        <v>17</v>
      </c>
      <c r="F205" t="s">
        <v>47</v>
      </c>
      <c r="G205" t="s">
        <v>34</v>
      </c>
      <c r="H205" t="s">
        <v>44</v>
      </c>
      <c r="I205">
        <v>0</v>
      </c>
      <c r="J205">
        <v>1</v>
      </c>
      <c r="K205" t="s">
        <v>50</v>
      </c>
      <c r="L205">
        <v>72</v>
      </c>
      <c r="M205">
        <v>47693</v>
      </c>
      <c r="N205" t="s">
        <v>116</v>
      </c>
      <c r="O205" t="s">
        <v>23</v>
      </c>
      <c r="P205" t="s">
        <v>32</v>
      </c>
    </row>
    <row r="206" spans="1:16" x14ac:dyDescent="0.35">
      <c r="A206">
        <v>244</v>
      </c>
      <c r="B206" s="1">
        <v>43729</v>
      </c>
      <c r="C206" t="s">
        <v>96</v>
      </c>
      <c r="D206" s="6">
        <v>0.875</v>
      </c>
      <c r="E206" t="s">
        <v>17</v>
      </c>
      <c r="F206" t="s">
        <v>80</v>
      </c>
      <c r="G206" t="s">
        <v>34</v>
      </c>
      <c r="H206" t="s">
        <v>44</v>
      </c>
      <c r="I206">
        <v>0</v>
      </c>
      <c r="J206">
        <v>2</v>
      </c>
      <c r="K206" t="s">
        <v>31</v>
      </c>
      <c r="L206">
        <v>74</v>
      </c>
      <c r="M206">
        <v>18880</v>
      </c>
      <c r="N206" t="s">
        <v>116</v>
      </c>
      <c r="O206" t="s">
        <v>23</v>
      </c>
      <c r="P206" t="s">
        <v>32</v>
      </c>
    </row>
    <row r="207" spans="1:16" x14ac:dyDescent="0.35">
      <c r="A207">
        <v>368</v>
      </c>
      <c r="B207" s="1">
        <v>44563</v>
      </c>
      <c r="C207" t="s">
        <v>106</v>
      </c>
      <c r="D207" s="6">
        <v>0.875</v>
      </c>
      <c r="E207" t="s">
        <v>17</v>
      </c>
      <c r="F207" t="s">
        <v>30</v>
      </c>
      <c r="G207" t="s">
        <v>34</v>
      </c>
      <c r="H207" t="s">
        <v>20</v>
      </c>
      <c r="I207">
        <v>1</v>
      </c>
      <c r="J207">
        <v>0</v>
      </c>
      <c r="K207" t="s">
        <v>97</v>
      </c>
      <c r="L207">
        <v>65</v>
      </c>
      <c r="M207">
        <v>14654</v>
      </c>
      <c r="N207" t="s">
        <v>116</v>
      </c>
      <c r="O207" t="s">
        <v>23</v>
      </c>
      <c r="P207" t="s">
        <v>32</v>
      </c>
    </row>
    <row r="208" spans="1:16" x14ac:dyDescent="0.35">
      <c r="A208">
        <v>404</v>
      </c>
      <c r="B208" s="1">
        <v>44821</v>
      </c>
      <c r="C208" t="s">
        <v>109</v>
      </c>
      <c r="D208" s="6">
        <v>0.67708333333333326</v>
      </c>
      <c r="E208" t="s">
        <v>17</v>
      </c>
      <c r="F208" t="s">
        <v>25</v>
      </c>
      <c r="G208" t="s">
        <v>19</v>
      </c>
      <c r="H208" t="s">
        <v>20</v>
      </c>
      <c r="I208">
        <v>3</v>
      </c>
      <c r="J208">
        <v>0</v>
      </c>
      <c r="K208" t="s">
        <v>101</v>
      </c>
      <c r="L208">
        <v>77</v>
      </c>
      <c r="M208">
        <v>85073</v>
      </c>
      <c r="N208" t="s">
        <v>118</v>
      </c>
      <c r="O208" t="s">
        <v>23</v>
      </c>
      <c r="P208" t="s">
        <v>52</v>
      </c>
    </row>
    <row r="209" spans="1:16" x14ac:dyDescent="0.35">
      <c r="A209">
        <v>410</v>
      </c>
      <c r="B209" s="1">
        <v>44854</v>
      </c>
      <c r="C209" t="s">
        <v>109</v>
      </c>
      <c r="D209" s="6">
        <v>0.875</v>
      </c>
      <c r="E209" t="s">
        <v>17</v>
      </c>
      <c r="F209" t="s">
        <v>51</v>
      </c>
      <c r="G209" t="s">
        <v>19</v>
      </c>
      <c r="H209" t="s">
        <v>20</v>
      </c>
      <c r="I209">
        <v>3</v>
      </c>
      <c r="J209">
        <v>0</v>
      </c>
      <c r="K209" t="s">
        <v>42</v>
      </c>
      <c r="L209">
        <v>70</v>
      </c>
      <c r="M209">
        <v>73261</v>
      </c>
      <c r="N209" t="s">
        <v>119</v>
      </c>
      <c r="O209" t="s">
        <v>23</v>
      </c>
      <c r="P209" t="s">
        <v>29</v>
      </c>
    </row>
    <row r="210" spans="1:16" x14ac:dyDescent="0.35">
      <c r="A210">
        <v>415</v>
      </c>
      <c r="B210" s="1">
        <v>44870</v>
      </c>
      <c r="C210" t="s">
        <v>109</v>
      </c>
      <c r="D210" s="6">
        <v>0.875</v>
      </c>
      <c r="E210" t="s">
        <v>17</v>
      </c>
      <c r="F210" t="s">
        <v>55</v>
      </c>
      <c r="G210" t="s">
        <v>19</v>
      </c>
      <c r="H210" t="s">
        <v>20</v>
      </c>
      <c r="I210">
        <v>2</v>
      </c>
      <c r="J210">
        <v>0</v>
      </c>
      <c r="K210" t="s">
        <v>110</v>
      </c>
      <c r="L210">
        <v>70</v>
      </c>
      <c r="M210">
        <v>92605</v>
      </c>
      <c r="N210" t="s">
        <v>116</v>
      </c>
      <c r="O210" t="s">
        <v>23</v>
      </c>
      <c r="P210" t="s">
        <v>24</v>
      </c>
    </row>
    <row r="211" spans="1:16" x14ac:dyDescent="0.35">
      <c r="A211">
        <v>417</v>
      </c>
      <c r="B211" s="1">
        <v>44926</v>
      </c>
      <c r="C211" t="s">
        <v>109</v>
      </c>
      <c r="D211" s="6">
        <v>0.58333333333333326</v>
      </c>
      <c r="E211" t="s">
        <v>17</v>
      </c>
      <c r="F211" t="s">
        <v>87</v>
      </c>
      <c r="G211" t="s">
        <v>19</v>
      </c>
      <c r="H211" t="s">
        <v>41</v>
      </c>
      <c r="I211">
        <v>1</v>
      </c>
      <c r="J211">
        <v>1</v>
      </c>
      <c r="K211" t="s">
        <v>72</v>
      </c>
      <c r="L211">
        <v>77</v>
      </c>
      <c r="M211">
        <v>88095</v>
      </c>
      <c r="N211" t="s">
        <v>119</v>
      </c>
      <c r="O211" t="s">
        <v>23</v>
      </c>
      <c r="P211" t="s">
        <v>32</v>
      </c>
    </row>
    <row r="212" spans="1:16" x14ac:dyDescent="0.35">
      <c r="A212">
        <v>428</v>
      </c>
      <c r="B212" s="1">
        <v>44969</v>
      </c>
      <c r="C212" t="s">
        <v>109</v>
      </c>
      <c r="D212" s="6">
        <v>0.875</v>
      </c>
      <c r="E212" t="s">
        <v>17</v>
      </c>
      <c r="F212" t="s">
        <v>60</v>
      </c>
      <c r="G212" t="s">
        <v>34</v>
      </c>
      <c r="H212" t="s">
        <v>20</v>
      </c>
      <c r="I212">
        <v>1</v>
      </c>
      <c r="J212">
        <v>0</v>
      </c>
      <c r="K212" t="s">
        <v>42</v>
      </c>
      <c r="L212">
        <v>47</v>
      </c>
      <c r="M212">
        <v>21178</v>
      </c>
      <c r="N212" t="s">
        <v>118</v>
      </c>
      <c r="O212" t="s">
        <v>23</v>
      </c>
      <c r="P212" t="s">
        <v>29</v>
      </c>
    </row>
    <row r="213" spans="1:16" x14ac:dyDescent="0.35">
      <c r="A213">
        <v>430</v>
      </c>
      <c r="B213" s="1">
        <v>44976</v>
      </c>
      <c r="C213" t="s">
        <v>109</v>
      </c>
      <c r="D213" s="6">
        <v>0.875</v>
      </c>
      <c r="E213" t="s">
        <v>17</v>
      </c>
      <c r="F213" t="s">
        <v>61</v>
      </c>
      <c r="G213" t="s">
        <v>19</v>
      </c>
      <c r="H213" t="s">
        <v>20</v>
      </c>
      <c r="I213">
        <v>2</v>
      </c>
      <c r="J213">
        <v>0</v>
      </c>
      <c r="K213" t="s">
        <v>100</v>
      </c>
      <c r="L213">
        <v>65</v>
      </c>
      <c r="M213">
        <v>72010</v>
      </c>
      <c r="N213" t="s">
        <v>119</v>
      </c>
      <c r="O213" t="s">
        <v>23</v>
      </c>
      <c r="P213" t="s">
        <v>32</v>
      </c>
    </row>
    <row r="214" spans="1:16" x14ac:dyDescent="0.35">
      <c r="A214">
        <v>437</v>
      </c>
      <c r="B214" s="1">
        <v>45017</v>
      </c>
      <c r="C214" t="s">
        <v>109</v>
      </c>
      <c r="D214" s="6">
        <v>0.875</v>
      </c>
      <c r="E214" t="s">
        <v>17</v>
      </c>
      <c r="F214" t="s">
        <v>90</v>
      </c>
      <c r="G214" t="s">
        <v>34</v>
      </c>
      <c r="H214" t="s">
        <v>20</v>
      </c>
      <c r="I214">
        <v>4</v>
      </c>
      <c r="J214">
        <v>0</v>
      </c>
      <c r="K214" t="s">
        <v>101</v>
      </c>
      <c r="L214">
        <v>59</v>
      </c>
      <c r="M214">
        <v>28142</v>
      </c>
      <c r="N214" t="s">
        <v>119</v>
      </c>
      <c r="O214" t="s">
        <v>23</v>
      </c>
      <c r="P214" t="s">
        <v>88</v>
      </c>
    </row>
    <row r="215" spans="1:16" x14ac:dyDescent="0.35">
      <c r="A215">
        <v>442</v>
      </c>
      <c r="B215" s="1">
        <v>45042</v>
      </c>
      <c r="C215" t="s">
        <v>109</v>
      </c>
      <c r="D215" s="6">
        <v>0.91666666666666674</v>
      </c>
      <c r="E215" t="s">
        <v>17</v>
      </c>
      <c r="F215" t="s">
        <v>69</v>
      </c>
      <c r="G215" t="s">
        <v>34</v>
      </c>
      <c r="H215" t="s">
        <v>44</v>
      </c>
      <c r="I215">
        <v>1</v>
      </c>
      <c r="J215">
        <v>2</v>
      </c>
      <c r="K215" t="s">
        <v>91</v>
      </c>
      <c r="L215">
        <v>60</v>
      </c>
      <c r="M215">
        <v>13657</v>
      </c>
      <c r="N215" t="s">
        <v>118</v>
      </c>
      <c r="O215" t="s">
        <v>23</v>
      </c>
      <c r="P215" t="s">
        <v>29</v>
      </c>
    </row>
    <row r="216" spans="1:16" x14ac:dyDescent="0.35">
      <c r="A216">
        <v>447</v>
      </c>
      <c r="B216" s="1">
        <v>45069</v>
      </c>
      <c r="C216" t="s">
        <v>109</v>
      </c>
      <c r="D216" s="6">
        <v>0.91666666666666674</v>
      </c>
      <c r="E216" t="s">
        <v>17</v>
      </c>
      <c r="F216" t="s">
        <v>115</v>
      </c>
      <c r="G216" t="s">
        <v>34</v>
      </c>
      <c r="H216" t="s">
        <v>44</v>
      </c>
      <c r="I216">
        <v>1</v>
      </c>
      <c r="J216">
        <v>3</v>
      </c>
      <c r="K216" t="s">
        <v>76</v>
      </c>
      <c r="L216">
        <v>70</v>
      </c>
      <c r="M216">
        <v>22341</v>
      </c>
      <c r="N216" t="s">
        <v>119</v>
      </c>
      <c r="O216" t="s">
        <v>23</v>
      </c>
      <c r="P216" t="s">
        <v>32</v>
      </c>
    </row>
    <row r="217" spans="1:16" x14ac:dyDescent="0.35">
      <c r="A217">
        <v>449</v>
      </c>
      <c r="B217" s="1">
        <v>45081</v>
      </c>
      <c r="C217" t="s">
        <v>109</v>
      </c>
      <c r="D217" s="6">
        <v>0.875</v>
      </c>
      <c r="E217" t="s">
        <v>17</v>
      </c>
      <c r="F217" t="s">
        <v>95</v>
      </c>
      <c r="G217" t="s">
        <v>34</v>
      </c>
      <c r="H217" t="s">
        <v>44</v>
      </c>
      <c r="I217">
        <v>1</v>
      </c>
      <c r="J217">
        <v>2</v>
      </c>
      <c r="K217" t="s">
        <v>68</v>
      </c>
      <c r="L217">
        <v>73</v>
      </c>
      <c r="M217">
        <v>23365</v>
      </c>
      <c r="N217" t="s">
        <v>119</v>
      </c>
      <c r="O217" t="s">
        <v>23</v>
      </c>
      <c r="P217" t="s">
        <v>23</v>
      </c>
    </row>
    <row r="218" spans="1:16" x14ac:dyDescent="0.35">
      <c r="A218">
        <v>452</v>
      </c>
      <c r="B218" s="1">
        <v>45165</v>
      </c>
      <c r="C218" t="s">
        <v>120</v>
      </c>
      <c r="D218" s="6">
        <v>0.72916666666666674</v>
      </c>
      <c r="E218" t="s">
        <v>17</v>
      </c>
      <c r="F218" t="s">
        <v>78</v>
      </c>
      <c r="G218" t="s">
        <v>34</v>
      </c>
      <c r="H218" t="s">
        <v>20</v>
      </c>
      <c r="I218">
        <v>4</v>
      </c>
      <c r="J218">
        <v>3</v>
      </c>
      <c r="K218" t="s">
        <v>42</v>
      </c>
      <c r="L218">
        <v>61</v>
      </c>
      <c r="M218">
        <v>21679</v>
      </c>
      <c r="N218" t="s">
        <v>119</v>
      </c>
      <c r="O218" t="s">
        <v>23</v>
      </c>
      <c r="P218" t="s">
        <v>29</v>
      </c>
    </row>
    <row r="219" spans="1:16" x14ac:dyDescent="0.35">
      <c r="A219">
        <v>453</v>
      </c>
      <c r="B219" s="1">
        <v>45172</v>
      </c>
      <c r="C219" t="s">
        <v>120</v>
      </c>
      <c r="D219" s="6">
        <v>0.875</v>
      </c>
      <c r="E219" t="s">
        <v>17</v>
      </c>
      <c r="F219" t="s">
        <v>18</v>
      </c>
      <c r="G219" t="s">
        <v>34</v>
      </c>
      <c r="H219" t="s">
        <v>20</v>
      </c>
      <c r="I219">
        <v>2</v>
      </c>
      <c r="J219">
        <v>1</v>
      </c>
      <c r="K219" t="s">
        <v>99</v>
      </c>
      <c r="L219">
        <v>70</v>
      </c>
      <c r="M219">
        <v>21966</v>
      </c>
      <c r="N219" t="s">
        <v>119</v>
      </c>
      <c r="O219" t="s">
        <v>23</v>
      </c>
      <c r="P219" t="s">
        <v>54</v>
      </c>
    </row>
    <row r="220" spans="1:16" x14ac:dyDescent="0.35">
      <c r="A220">
        <v>454</v>
      </c>
      <c r="B220" s="1">
        <v>45185</v>
      </c>
      <c r="C220" t="s">
        <v>120</v>
      </c>
      <c r="D220" s="6">
        <v>0.875</v>
      </c>
      <c r="E220" t="s">
        <v>17</v>
      </c>
      <c r="F220" t="s">
        <v>80</v>
      </c>
      <c r="G220" t="s">
        <v>19</v>
      </c>
      <c r="H220" t="s">
        <v>20</v>
      </c>
      <c r="I220">
        <v>5</v>
      </c>
      <c r="J220">
        <v>0</v>
      </c>
      <c r="K220" t="s">
        <v>28</v>
      </c>
      <c r="L220">
        <v>65</v>
      </c>
      <c r="M220">
        <v>45055</v>
      </c>
      <c r="N220" t="s">
        <v>118</v>
      </c>
      <c r="O220" t="s">
        <v>23</v>
      </c>
      <c r="P220" t="s">
        <v>32</v>
      </c>
    </row>
    <row r="221" spans="1:16" x14ac:dyDescent="0.35">
      <c r="A221">
        <v>456</v>
      </c>
      <c r="B221" s="1">
        <v>45192</v>
      </c>
      <c r="C221" t="s">
        <v>120</v>
      </c>
      <c r="D221" s="6">
        <v>0.77083333333333326</v>
      </c>
      <c r="E221" t="s">
        <v>17</v>
      </c>
      <c r="F221" t="s">
        <v>25</v>
      </c>
      <c r="G221" t="s">
        <v>19</v>
      </c>
      <c r="H221" t="s">
        <v>20</v>
      </c>
      <c r="I221">
        <v>3</v>
      </c>
      <c r="J221">
        <v>2</v>
      </c>
      <c r="K221" t="s">
        <v>68</v>
      </c>
      <c r="L221">
        <v>74</v>
      </c>
      <c r="M221">
        <v>43272</v>
      </c>
      <c r="N221" t="s">
        <v>118</v>
      </c>
      <c r="O221" t="s">
        <v>23</v>
      </c>
      <c r="P221" t="s">
        <v>24</v>
      </c>
    </row>
    <row r="222" spans="1:16" x14ac:dyDescent="0.35">
      <c r="A222">
        <v>457</v>
      </c>
      <c r="B222" s="1">
        <v>45195</v>
      </c>
      <c r="C222" t="s">
        <v>120</v>
      </c>
      <c r="D222" s="6">
        <v>0.89583333333333326</v>
      </c>
      <c r="E222" t="s">
        <v>17</v>
      </c>
      <c r="F222" t="s">
        <v>103</v>
      </c>
      <c r="G222" t="s">
        <v>34</v>
      </c>
      <c r="H222" t="s">
        <v>41</v>
      </c>
      <c r="I222">
        <v>2</v>
      </c>
      <c r="J222">
        <v>2</v>
      </c>
      <c r="K222" t="s">
        <v>97</v>
      </c>
      <c r="L222">
        <v>70</v>
      </c>
      <c r="M222">
        <v>19939</v>
      </c>
      <c r="N222" t="s">
        <v>118</v>
      </c>
      <c r="O222" t="s">
        <v>23</v>
      </c>
      <c r="P222" t="s">
        <v>24</v>
      </c>
    </row>
    <row r="223" spans="1:16" x14ac:dyDescent="0.35">
      <c r="A223">
        <v>458</v>
      </c>
      <c r="B223" s="1">
        <v>45198</v>
      </c>
      <c r="C223" t="s">
        <v>120</v>
      </c>
      <c r="D223" s="6">
        <v>0.875</v>
      </c>
      <c r="E223" t="s">
        <v>17</v>
      </c>
      <c r="F223" t="s">
        <v>82</v>
      </c>
      <c r="G223" t="s">
        <v>19</v>
      </c>
      <c r="H223" t="s">
        <v>20</v>
      </c>
      <c r="I223">
        <v>1</v>
      </c>
      <c r="J223">
        <v>0</v>
      </c>
      <c r="K223" t="s">
        <v>37</v>
      </c>
      <c r="L223">
        <v>59</v>
      </c>
      <c r="M223">
        <v>41116</v>
      </c>
      <c r="N223" t="s">
        <v>118</v>
      </c>
      <c r="O223" t="s">
        <v>23</v>
      </c>
      <c r="P223" t="s">
        <v>32</v>
      </c>
    </row>
    <row r="224" spans="1:16" x14ac:dyDescent="0.35">
      <c r="A224">
        <v>460</v>
      </c>
      <c r="B224" s="1">
        <v>45207</v>
      </c>
      <c r="C224" t="s">
        <v>120</v>
      </c>
      <c r="D224" s="6">
        <v>0.875</v>
      </c>
      <c r="E224" t="s">
        <v>17</v>
      </c>
      <c r="F224" t="s">
        <v>84</v>
      </c>
      <c r="G224" t="s">
        <v>34</v>
      </c>
      <c r="H224" t="s">
        <v>41</v>
      </c>
      <c r="I224">
        <v>2</v>
      </c>
      <c r="J224">
        <v>2</v>
      </c>
      <c r="K224" t="s">
        <v>31</v>
      </c>
      <c r="L224">
        <v>81</v>
      </c>
      <c r="M224">
        <v>20354</v>
      </c>
      <c r="N224" t="s">
        <v>118</v>
      </c>
      <c r="O224" t="s">
        <v>23</v>
      </c>
      <c r="P224" t="s">
        <v>52</v>
      </c>
    </row>
    <row r="225" spans="1:16" x14ac:dyDescent="0.35">
      <c r="A225">
        <v>461</v>
      </c>
      <c r="B225" s="1">
        <v>45221</v>
      </c>
      <c r="C225" t="s">
        <v>120</v>
      </c>
      <c r="D225" s="6">
        <v>0.875</v>
      </c>
      <c r="E225" t="s">
        <v>17</v>
      </c>
      <c r="F225" t="s">
        <v>51</v>
      </c>
      <c r="G225" t="s">
        <v>19</v>
      </c>
      <c r="H225" t="s">
        <v>20</v>
      </c>
      <c r="I225">
        <v>1</v>
      </c>
      <c r="J225">
        <v>0</v>
      </c>
      <c r="K225" t="s">
        <v>50</v>
      </c>
      <c r="L225">
        <v>62</v>
      </c>
      <c r="M225">
        <v>38194</v>
      </c>
      <c r="N225" t="s">
        <v>118</v>
      </c>
      <c r="O225" t="s">
        <v>23</v>
      </c>
      <c r="P225" t="s">
        <v>32</v>
      </c>
    </row>
    <row r="226" spans="1:16" x14ac:dyDescent="0.35">
      <c r="A226">
        <v>469</v>
      </c>
      <c r="B226" s="1">
        <v>45263</v>
      </c>
      <c r="C226" t="s">
        <v>120</v>
      </c>
      <c r="D226" s="6">
        <v>0.875</v>
      </c>
      <c r="E226" t="s">
        <v>17</v>
      </c>
      <c r="F226" t="s">
        <v>87</v>
      </c>
      <c r="G226" t="s">
        <v>19</v>
      </c>
      <c r="H226" t="s">
        <v>20</v>
      </c>
      <c r="I226">
        <v>1</v>
      </c>
      <c r="J226">
        <v>0</v>
      </c>
      <c r="K226" t="s">
        <v>66</v>
      </c>
      <c r="L226">
        <v>59</v>
      </c>
      <c r="M226">
        <v>34568</v>
      </c>
      <c r="N226" t="s">
        <v>121</v>
      </c>
      <c r="O226" t="s">
        <v>23</v>
      </c>
      <c r="P226" t="s">
        <v>24</v>
      </c>
    </row>
    <row r="227" spans="1:16" x14ac:dyDescent="0.35">
      <c r="A227">
        <v>470</v>
      </c>
      <c r="B227" s="1">
        <v>45270</v>
      </c>
      <c r="C227" t="s">
        <v>120</v>
      </c>
      <c r="D227" s="6">
        <v>0.875</v>
      </c>
      <c r="E227" t="s">
        <v>17</v>
      </c>
      <c r="F227" t="s">
        <v>33</v>
      </c>
      <c r="G227" t="s">
        <v>19</v>
      </c>
      <c r="H227" t="s">
        <v>44</v>
      </c>
      <c r="I227">
        <v>2</v>
      </c>
      <c r="J227">
        <v>4</v>
      </c>
      <c r="K227" t="s">
        <v>81</v>
      </c>
      <c r="L227">
        <v>53</v>
      </c>
      <c r="M227">
        <v>42848</v>
      </c>
      <c r="N227" t="s">
        <v>121</v>
      </c>
      <c r="O227" t="s">
        <v>23</v>
      </c>
      <c r="P227" t="s">
        <v>102</v>
      </c>
    </row>
    <row r="228" spans="1:16" x14ac:dyDescent="0.35">
      <c r="A228">
        <v>472</v>
      </c>
      <c r="B228" s="1">
        <v>45276</v>
      </c>
      <c r="C228" t="s">
        <v>120</v>
      </c>
      <c r="D228" s="6">
        <v>0.875</v>
      </c>
      <c r="E228" t="s">
        <v>17</v>
      </c>
      <c r="F228" t="s">
        <v>27</v>
      </c>
      <c r="G228" t="s">
        <v>34</v>
      </c>
      <c r="H228" t="s">
        <v>41</v>
      </c>
      <c r="I228">
        <v>1</v>
      </c>
      <c r="J228">
        <v>1</v>
      </c>
      <c r="K228" t="s">
        <v>83</v>
      </c>
      <c r="L228">
        <v>64</v>
      </c>
      <c r="M228">
        <v>46492</v>
      </c>
      <c r="N228" t="s">
        <v>121</v>
      </c>
      <c r="O228" t="s">
        <v>23</v>
      </c>
      <c r="P228" t="s">
        <v>29</v>
      </c>
    </row>
    <row r="229" spans="1:16" x14ac:dyDescent="0.35">
      <c r="A229">
        <v>473</v>
      </c>
      <c r="B229" s="1">
        <v>45280</v>
      </c>
      <c r="C229" t="s">
        <v>120</v>
      </c>
      <c r="D229" s="6">
        <v>0.79166666666666674</v>
      </c>
      <c r="E229" t="s">
        <v>17</v>
      </c>
      <c r="F229" t="s">
        <v>58</v>
      </c>
      <c r="G229" t="s">
        <v>19</v>
      </c>
      <c r="H229" t="s">
        <v>20</v>
      </c>
      <c r="I229">
        <v>3</v>
      </c>
      <c r="J229">
        <v>2</v>
      </c>
      <c r="K229" t="s">
        <v>110</v>
      </c>
      <c r="L229">
        <v>65</v>
      </c>
      <c r="M229">
        <v>34471</v>
      </c>
      <c r="N229" t="s">
        <v>119</v>
      </c>
      <c r="O229" t="s">
        <v>23</v>
      </c>
      <c r="P229" t="s">
        <v>24</v>
      </c>
    </row>
    <row r="230" spans="1:16" x14ac:dyDescent="0.35">
      <c r="A230">
        <v>474</v>
      </c>
      <c r="B230" s="1">
        <v>45295</v>
      </c>
      <c r="C230" t="s">
        <v>120</v>
      </c>
      <c r="D230" s="6">
        <v>0.85416666666666674</v>
      </c>
      <c r="E230" t="s">
        <v>17</v>
      </c>
      <c r="F230" t="s">
        <v>30</v>
      </c>
      <c r="G230" t="s">
        <v>34</v>
      </c>
      <c r="H230" t="s">
        <v>20</v>
      </c>
      <c r="I230">
        <v>2</v>
      </c>
      <c r="J230">
        <v>1</v>
      </c>
      <c r="K230" t="s">
        <v>26</v>
      </c>
      <c r="L230">
        <v>55</v>
      </c>
      <c r="M230">
        <v>31712</v>
      </c>
      <c r="N230" t="s">
        <v>119</v>
      </c>
      <c r="O230" t="s">
        <v>23</v>
      </c>
      <c r="P230" t="s">
        <v>23</v>
      </c>
    </row>
    <row r="231" spans="1:16" x14ac:dyDescent="0.35">
      <c r="A231">
        <v>479</v>
      </c>
      <c r="B231" s="1">
        <v>45312</v>
      </c>
      <c r="C231" t="s">
        <v>120</v>
      </c>
      <c r="D231" s="6">
        <v>0.77083333333333326</v>
      </c>
      <c r="E231" t="s">
        <v>17</v>
      </c>
      <c r="F231" t="s">
        <v>60</v>
      </c>
      <c r="G231" t="s">
        <v>34</v>
      </c>
      <c r="H231" t="s">
        <v>20</v>
      </c>
      <c r="I231">
        <v>4</v>
      </c>
      <c r="J231">
        <v>2</v>
      </c>
      <c r="K231" t="s">
        <v>28</v>
      </c>
      <c r="L231">
        <v>64</v>
      </c>
      <c r="M231">
        <v>53288</v>
      </c>
      <c r="N231" t="s">
        <v>121</v>
      </c>
      <c r="O231" t="s">
        <v>23</v>
      </c>
      <c r="P231" t="s">
        <v>32</v>
      </c>
    </row>
    <row r="232" spans="1:16" x14ac:dyDescent="0.35">
      <c r="A232">
        <v>481</v>
      </c>
      <c r="B232" s="1">
        <v>45318</v>
      </c>
      <c r="C232" t="s">
        <v>120</v>
      </c>
      <c r="D232" s="6">
        <v>0.77083333333333326</v>
      </c>
      <c r="E232" t="s">
        <v>17</v>
      </c>
      <c r="F232" t="s">
        <v>61</v>
      </c>
      <c r="G232" t="s">
        <v>19</v>
      </c>
      <c r="H232" t="s">
        <v>44</v>
      </c>
      <c r="I232">
        <v>3</v>
      </c>
      <c r="J232">
        <v>5</v>
      </c>
      <c r="K232" t="s">
        <v>42</v>
      </c>
      <c r="L232">
        <v>71</v>
      </c>
      <c r="M232">
        <v>46229</v>
      </c>
      <c r="N232" t="s">
        <v>121</v>
      </c>
      <c r="O232" t="s">
        <v>23</v>
      </c>
      <c r="P232" t="s">
        <v>29</v>
      </c>
    </row>
    <row r="233" spans="1:16" x14ac:dyDescent="0.35">
      <c r="A233">
        <v>482</v>
      </c>
      <c r="B233" s="1">
        <v>45322</v>
      </c>
      <c r="C233" t="s">
        <v>120</v>
      </c>
      <c r="D233" s="6">
        <v>0.79166666666666674</v>
      </c>
      <c r="E233" t="s">
        <v>17</v>
      </c>
      <c r="F233" t="s">
        <v>59</v>
      </c>
      <c r="G233" t="s">
        <v>19</v>
      </c>
      <c r="H233" t="s">
        <v>20</v>
      </c>
      <c r="I233">
        <v>1</v>
      </c>
      <c r="J233">
        <v>0</v>
      </c>
      <c r="K233" t="s">
        <v>99</v>
      </c>
      <c r="L233">
        <v>68</v>
      </c>
      <c r="M233">
        <v>37888</v>
      </c>
      <c r="N233" t="s">
        <v>121</v>
      </c>
      <c r="O233" t="s">
        <v>23</v>
      </c>
      <c r="P233" t="s">
        <v>24</v>
      </c>
    </row>
    <row r="234" spans="1:16" x14ac:dyDescent="0.35">
      <c r="A234">
        <v>483</v>
      </c>
      <c r="B234" s="1">
        <v>45325</v>
      </c>
      <c r="C234" t="s">
        <v>120</v>
      </c>
      <c r="D234" s="6">
        <v>0.77083333333333326</v>
      </c>
      <c r="E234" t="s">
        <v>17</v>
      </c>
      <c r="F234" t="s">
        <v>63</v>
      </c>
      <c r="G234" t="s">
        <v>34</v>
      </c>
      <c r="H234" t="s">
        <v>20</v>
      </c>
      <c r="I234">
        <v>3</v>
      </c>
      <c r="J234">
        <v>1</v>
      </c>
      <c r="K234" t="s">
        <v>62</v>
      </c>
      <c r="L234">
        <v>64</v>
      </c>
      <c r="M234">
        <v>19480</v>
      </c>
      <c r="N234" t="s">
        <v>121</v>
      </c>
      <c r="O234" t="s">
        <v>23</v>
      </c>
      <c r="P234" t="s">
        <v>32</v>
      </c>
    </row>
    <row r="235" spans="1:16" x14ac:dyDescent="0.35">
      <c r="A235">
        <v>484</v>
      </c>
      <c r="B235" s="1">
        <v>45333</v>
      </c>
      <c r="C235" t="s">
        <v>120</v>
      </c>
      <c r="D235" s="6">
        <v>0.875</v>
      </c>
      <c r="E235" t="s">
        <v>17</v>
      </c>
      <c r="F235" t="s">
        <v>65</v>
      </c>
      <c r="G235" t="s">
        <v>19</v>
      </c>
      <c r="H235" t="s">
        <v>41</v>
      </c>
      <c r="I235">
        <v>3</v>
      </c>
      <c r="J235">
        <v>3</v>
      </c>
      <c r="K235" t="s">
        <v>31</v>
      </c>
      <c r="L235">
        <v>66</v>
      </c>
      <c r="M235">
        <v>41901</v>
      </c>
      <c r="N235" t="s">
        <v>118</v>
      </c>
      <c r="O235" t="s">
        <v>23</v>
      </c>
      <c r="P235" t="s">
        <v>54</v>
      </c>
    </row>
    <row r="236" spans="1:16" x14ac:dyDescent="0.35">
      <c r="A236">
        <v>485</v>
      </c>
      <c r="B236" s="1">
        <v>45339</v>
      </c>
      <c r="C236" t="s">
        <v>120</v>
      </c>
      <c r="D236" s="6">
        <v>0.77083333333333326</v>
      </c>
      <c r="E236" t="s">
        <v>17</v>
      </c>
      <c r="F236" t="s">
        <v>67</v>
      </c>
      <c r="G236" t="s">
        <v>34</v>
      </c>
      <c r="H236" t="s">
        <v>20</v>
      </c>
      <c r="I236">
        <v>2</v>
      </c>
      <c r="J236">
        <v>1</v>
      </c>
      <c r="K236" t="s">
        <v>68</v>
      </c>
      <c r="L236">
        <v>66</v>
      </c>
      <c r="M236">
        <v>23096</v>
      </c>
      <c r="N236" t="s">
        <v>118</v>
      </c>
      <c r="O236" t="s">
        <v>23</v>
      </c>
      <c r="P236" t="s">
        <v>29</v>
      </c>
    </row>
    <row r="237" spans="1:16" x14ac:dyDescent="0.35">
      <c r="A237">
        <v>487</v>
      </c>
      <c r="B237" s="1">
        <v>45346</v>
      </c>
      <c r="C237" t="s">
        <v>120</v>
      </c>
      <c r="D237" s="6">
        <v>0.67708333333333326</v>
      </c>
      <c r="E237" t="s">
        <v>17</v>
      </c>
      <c r="F237" t="s">
        <v>36</v>
      </c>
      <c r="G237" t="s">
        <v>19</v>
      </c>
      <c r="H237" t="s">
        <v>20</v>
      </c>
      <c r="I237">
        <v>4</v>
      </c>
      <c r="J237">
        <v>0</v>
      </c>
      <c r="K237" t="s">
        <v>89</v>
      </c>
      <c r="L237">
        <v>68</v>
      </c>
      <c r="M237">
        <v>36803</v>
      </c>
      <c r="N237" t="s">
        <v>118</v>
      </c>
      <c r="O237" t="s">
        <v>23</v>
      </c>
      <c r="P237" t="s">
        <v>111</v>
      </c>
    </row>
    <row r="238" spans="1:16" x14ac:dyDescent="0.35">
      <c r="A238">
        <v>488</v>
      </c>
      <c r="B238" s="1">
        <v>45354</v>
      </c>
      <c r="C238" t="s">
        <v>120</v>
      </c>
      <c r="D238" s="6">
        <v>0.875</v>
      </c>
      <c r="E238" t="s">
        <v>17</v>
      </c>
      <c r="F238" t="s">
        <v>90</v>
      </c>
      <c r="G238" t="s">
        <v>34</v>
      </c>
      <c r="H238" t="s">
        <v>41</v>
      </c>
      <c r="I238">
        <v>0</v>
      </c>
      <c r="J238">
        <v>0</v>
      </c>
      <c r="K238" t="s">
        <v>50</v>
      </c>
      <c r="L238">
        <v>60</v>
      </c>
      <c r="M238">
        <v>50295</v>
      </c>
      <c r="N238" t="s">
        <v>118</v>
      </c>
      <c r="O238" t="s">
        <v>23</v>
      </c>
      <c r="P238" t="s">
        <v>32</v>
      </c>
    </row>
    <row r="239" spans="1:16" x14ac:dyDescent="0.35">
      <c r="A239">
        <v>489</v>
      </c>
      <c r="B239" s="1">
        <v>45359</v>
      </c>
      <c r="C239" t="s">
        <v>120</v>
      </c>
      <c r="D239" s="6">
        <v>0.875</v>
      </c>
      <c r="E239" t="s">
        <v>17</v>
      </c>
      <c r="F239" t="s">
        <v>38</v>
      </c>
      <c r="G239" t="s">
        <v>19</v>
      </c>
      <c r="H239" t="s">
        <v>20</v>
      </c>
      <c r="I239">
        <v>1</v>
      </c>
      <c r="J239">
        <v>0</v>
      </c>
      <c r="K239" t="s">
        <v>97</v>
      </c>
      <c r="L239">
        <v>63</v>
      </c>
      <c r="M239">
        <v>38225</v>
      </c>
      <c r="N239" t="s">
        <v>118</v>
      </c>
      <c r="O239" t="s">
        <v>23</v>
      </c>
      <c r="P239" t="s">
        <v>24</v>
      </c>
    </row>
    <row r="240" spans="1:16" x14ac:dyDescent="0.35">
      <c r="A240">
        <v>491</v>
      </c>
      <c r="B240" s="1">
        <v>45368</v>
      </c>
      <c r="C240" t="s">
        <v>120</v>
      </c>
      <c r="D240" s="6">
        <v>0.875</v>
      </c>
      <c r="E240" t="s">
        <v>17</v>
      </c>
      <c r="F240" t="s">
        <v>92</v>
      </c>
      <c r="G240" t="s">
        <v>34</v>
      </c>
      <c r="H240" t="s">
        <v>20</v>
      </c>
      <c r="I240">
        <v>3</v>
      </c>
      <c r="J240">
        <v>0</v>
      </c>
      <c r="K240" t="s">
        <v>66</v>
      </c>
      <c r="L240">
        <v>59</v>
      </c>
      <c r="M240">
        <v>68253</v>
      </c>
      <c r="N240" t="s">
        <v>119</v>
      </c>
      <c r="O240" t="s">
        <v>23</v>
      </c>
      <c r="P240" t="s">
        <v>102</v>
      </c>
    </row>
    <row r="241" spans="1:16" x14ac:dyDescent="0.35">
      <c r="A241">
        <v>492</v>
      </c>
      <c r="B241" s="1">
        <v>45381</v>
      </c>
      <c r="C241" t="s">
        <v>120</v>
      </c>
      <c r="D241" s="6">
        <v>0.875</v>
      </c>
      <c r="E241" t="s">
        <v>17</v>
      </c>
      <c r="F241" t="s">
        <v>40</v>
      </c>
      <c r="G241" t="s">
        <v>19</v>
      </c>
      <c r="H241" t="s">
        <v>20</v>
      </c>
      <c r="I241">
        <v>1</v>
      </c>
      <c r="J241">
        <v>0</v>
      </c>
      <c r="K241" t="s">
        <v>26</v>
      </c>
      <c r="L241">
        <v>69</v>
      </c>
      <c r="M241">
        <v>46788</v>
      </c>
      <c r="N241" t="s">
        <v>119</v>
      </c>
      <c r="O241" t="s">
        <v>23</v>
      </c>
      <c r="P241" t="s">
        <v>111</v>
      </c>
    </row>
    <row r="242" spans="1:16" x14ac:dyDescent="0.35">
      <c r="A242">
        <v>494</v>
      </c>
      <c r="B242" s="1">
        <v>45395</v>
      </c>
      <c r="C242" t="s">
        <v>120</v>
      </c>
      <c r="D242" s="6">
        <v>0.875</v>
      </c>
      <c r="E242" t="s">
        <v>17</v>
      </c>
      <c r="F242" t="s">
        <v>69</v>
      </c>
      <c r="G242" t="s">
        <v>34</v>
      </c>
      <c r="H242" t="s">
        <v>20</v>
      </c>
      <c r="I242">
        <v>1</v>
      </c>
      <c r="J242">
        <v>0</v>
      </c>
      <c r="K242" t="s">
        <v>100</v>
      </c>
      <c r="L242">
        <v>62</v>
      </c>
      <c r="M242">
        <v>19607</v>
      </c>
      <c r="N242" t="s">
        <v>119</v>
      </c>
      <c r="O242" t="s">
        <v>23</v>
      </c>
      <c r="P242" t="s">
        <v>29</v>
      </c>
    </row>
    <row r="243" spans="1:16" x14ac:dyDescent="0.35">
      <c r="A243">
        <v>496</v>
      </c>
      <c r="B243" s="1">
        <v>45403</v>
      </c>
      <c r="C243" t="s">
        <v>120</v>
      </c>
      <c r="D243" s="6">
        <v>0.875</v>
      </c>
      <c r="E243" t="s">
        <v>17</v>
      </c>
      <c r="F243" t="s">
        <v>43</v>
      </c>
      <c r="G243" t="s">
        <v>34</v>
      </c>
      <c r="H243" t="s">
        <v>44</v>
      </c>
      <c r="I243">
        <v>2</v>
      </c>
      <c r="J243">
        <v>3</v>
      </c>
      <c r="K243" t="s">
        <v>57</v>
      </c>
      <c r="L243">
        <v>53</v>
      </c>
      <c r="M243">
        <v>77981</v>
      </c>
      <c r="N243" t="s">
        <v>118</v>
      </c>
      <c r="O243" t="s">
        <v>23</v>
      </c>
      <c r="P243" t="s">
        <v>29</v>
      </c>
    </row>
    <row r="244" spans="1:16" x14ac:dyDescent="0.35">
      <c r="A244">
        <v>497</v>
      </c>
      <c r="B244" s="1">
        <v>45411</v>
      </c>
      <c r="C244" t="s">
        <v>120</v>
      </c>
      <c r="D244" s="6">
        <v>0.875</v>
      </c>
      <c r="E244" t="s">
        <v>17</v>
      </c>
      <c r="F244" t="s">
        <v>93</v>
      </c>
      <c r="G244" t="s">
        <v>19</v>
      </c>
      <c r="H244" t="s">
        <v>20</v>
      </c>
      <c r="I244">
        <v>4</v>
      </c>
      <c r="J244">
        <v>2</v>
      </c>
      <c r="K244" t="s">
        <v>83</v>
      </c>
      <c r="L244">
        <v>80</v>
      </c>
      <c r="M244">
        <v>30167</v>
      </c>
      <c r="N244" t="s">
        <v>118</v>
      </c>
      <c r="O244" t="s">
        <v>23</v>
      </c>
      <c r="P244" t="s">
        <v>29</v>
      </c>
    </row>
    <row r="245" spans="1:16" x14ac:dyDescent="0.35">
      <c r="A245">
        <v>498</v>
      </c>
      <c r="B245" s="1">
        <v>45416</v>
      </c>
      <c r="C245" t="s">
        <v>120</v>
      </c>
      <c r="D245" s="6">
        <v>0.77083333333333326</v>
      </c>
      <c r="E245" t="s">
        <v>17</v>
      </c>
      <c r="F245" t="s">
        <v>105</v>
      </c>
      <c r="G245" t="s">
        <v>34</v>
      </c>
      <c r="H245" t="s">
        <v>44</v>
      </c>
      <c r="I245">
        <v>2</v>
      </c>
      <c r="J245">
        <v>4</v>
      </c>
      <c r="K245" t="s">
        <v>81</v>
      </c>
      <c r="L245">
        <v>60</v>
      </c>
      <c r="M245">
        <v>14090</v>
      </c>
      <c r="N245" t="s">
        <v>119</v>
      </c>
      <c r="O245" t="s">
        <v>23</v>
      </c>
      <c r="P245" t="s">
        <v>32</v>
      </c>
    </row>
    <row r="246" spans="1:16" x14ac:dyDescent="0.35">
      <c r="A246">
        <v>499</v>
      </c>
      <c r="B246" s="1">
        <v>45425</v>
      </c>
      <c r="C246" t="s">
        <v>120</v>
      </c>
      <c r="D246" s="6">
        <v>0.875</v>
      </c>
      <c r="E246" t="s">
        <v>17</v>
      </c>
      <c r="F246" t="s">
        <v>71</v>
      </c>
      <c r="G246" t="s">
        <v>19</v>
      </c>
      <c r="H246" t="s">
        <v>20</v>
      </c>
      <c r="I246">
        <v>2</v>
      </c>
      <c r="J246">
        <v>0</v>
      </c>
      <c r="K246" t="s">
        <v>45</v>
      </c>
      <c r="L246">
        <v>57</v>
      </c>
      <c r="M246">
        <v>35829</v>
      </c>
      <c r="N246" t="s">
        <v>118</v>
      </c>
      <c r="O246" t="s">
        <v>23</v>
      </c>
      <c r="P246" t="s">
        <v>102</v>
      </c>
    </row>
    <row r="247" spans="1:16" x14ac:dyDescent="0.35">
      <c r="A247">
        <v>500</v>
      </c>
      <c r="B247" s="1">
        <v>45428</v>
      </c>
      <c r="C247" t="s">
        <v>120</v>
      </c>
      <c r="D247" s="6">
        <v>0.89583333333333326</v>
      </c>
      <c r="E247" t="s">
        <v>17</v>
      </c>
      <c r="F247" t="s">
        <v>115</v>
      </c>
      <c r="G247" t="s">
        <v>34</v>
      </c>
      <c r="H247" t="s">
        <v>20</v>
      </c>
      <c r="I247">
        <v>2</v>
      </c>
      <c r="J247">
        <v>0</v>
      </c>
      <c r="K247" t="s">
        <v>110</v>
      </c>
      <c r="L247">
        <v>65</v>
      </c>
      <c r="M247">
        <v>15543</v>
      </c>
      <c r="N247" t="s">
        <v>119</v>
      </c>
      <c r="O247" t="s">
        <v>23</v>
      </c>
      <c r="P247" t="s">
        <v>32</v>
      </c>
    </row>
    <row r="248" spans="1:16" x14ac:dyDescent="0.35">
      <c r="A248">
        <v>502</v>
      </c>
      <c r="B248" s="1">
        <v>45438</v>
      </c>
      <c r="C248" t="s">
        <v>120</v>
      </c>
      <c r="D248" s="6">
        <v>0.875</v>
      </c>
      <c r="E248" t="s">
        <v>17</v>
      </c>
      <c r="F248" t="s">
        <v>95</v>
      </c>
      <c r="G248" t="s">
        <v>34</v>
      </c>
      <c r="H248" t="s">
        <v>20</v>
      </c>
      <c r="I248">
        <v>2</v>
      </c>
      <c r="J248">
        <v>1</v>
      </c>
      <c r="K248" t="s">
        <v>37</v>
      </c>
      <c r="L248">
        <v>61</v>
      </c>
      <c r="M248">
        <v>34888</v>
      </c>
      <c r="N248" t="s">
        <v>118</v>
      </c>
      <c r="O248" t="s">
        <v>23</v>
      </c>
      <c r="P248" t="s">
        <v>102</v>
      </c>
    </row>
    <row r="249" spans="1:16" x14ac:dyDescent="0.35">
      <c r="A249">
        <v>506</v>
      </c>
      <c r="B249" s="1">
        <v>45535</v>
      </c>
      <c r="C249" t="s">
        <v>122</v>
      </c>
      <c r="D249" s="6">
        <v>0.70833333333333326</v>
      </c>
      <c r="E249" t="s">
        <v>17</v>
      </c>
      <c r="F249" t="s">
        <v>18</v>
      </c>
      <c r="G249" t="s">
        <v>19</v>
      </c>
      <c r="H249" t="s">
        <v>20</v>
      </c>
      <c r="I249">
        <v>7</v>
      </c>
      <c r="J249">
        <v>0</v>
      </c>
      <c r="K249" t="s">
        <v>76</v>
      </c>
      <c r="L249">
        <v>71</v>
      </c>
      <c r="M249">
        <v>44359</v>
      </c>
      <c r="N249" t="s">
        <v>118</v>
      </c>
      <c r="O249" t="s">
        <v>23</v>
      </c>
      <c r="P249" t="s">
        <v>54</v>
      </c>
    </row>
    <row r="250" spans="1:16" x14ac:dyDescent="0.35">
      <c r="A250">
        <v>509</v>
      </c>
      <c r="B250" s="1">
        <v>45557</v>
      </c>
      <c r="C250" t="s">
        <v>122</v>
      </c>
      <c r="D250" s="6">
        <v>0.77083333333333326</v>
      </c>
      <c r="E250" t="s">
        <v>17</v>
      </c>
      <c r="F250" t="s">
        <v>25</v>
      </c>
      <c r="G250" t="s">
        <v>34</v>
      </c>
      <c r="H250" t="s">
        <v>20</v>
      </c>
      <c r="I250">
        <v>5</v>
      </c>
      <c r="J250">
        <v>1</v>
      </c>
      <c r="K250" t="s">
        <v>42</v>
      </c>
      <c r="L250">
        <v>65</v>
      </c>
      <c r="M250">
        <v>22048</v>
      </c>
      <c r="N250" t="s">
        <v>118</v>
      </c>
      <c r="O250" t="s">
        <v>23</v>
      </c>
      <c r="P250" t="s">
        <v>29</v>
      </c>
    </row>
    <row r="251" spans="1:16" x14ac:dyDescent="0.35">
      <c r="A251">
        <v>511</v>
      </c>
      <c r="B251" s="1">
        <v>45563</v>
      </c>
      <c r="C251" t="s">
        <v>122</v>
      </c>
      <c r="D251" s="6">
        <v>0.875</v>
      </c>
      <c r="E251" t="s">
        <v>17</v>
      </c>
      <c r="F251" t="s">
        <v>82</v>
      </c>
      <c r="G251" t="s">
        <v>34</v>
      </c>
      <c r="H251" t="s">
        <v>44</v>
      </c>
      <c r="I251">
        <v>2</v>
      </c>
      <c r="J251">
        <v>4</v>
      </c>
      <c r="K251" t="s">
        <v>99</v>
      </c>
      <c r="L251">
        <v>75</v>
      </c>
      <c r="M251">
        <v>22322</v>
      </c>
      <c r="N251" t="s">
        <v>123</v>
      </c>
      <c r="O251" t="s">
        <v>23</v>
      </c>
      <c r="P251" t="s">
        <v>23</v>
      </c>
    </row>
    <row r="252" spans="1:16" x14ac:dyDescent="0.35">
      <c r="A252">
        <v>524</v>
      </c>
      <c r="B252" s="1">
        <v>45633</v>
      </c>
      <c r="C252" t="s">
        <v>122</v>
      </c>
      <c r="D252" s="6">
        <v>0.67708333333333326</v>
      </c>
      <c r="E252" t="s">
        <v>17</v>
      </c>
      <c r="F252" t="s">
        <v>33</v>
      </c>
      <c r="G252" t="s">
        <v>34</v>
      </c>
      <c r="H252" t="s">
        <v>41</v>
      </c>
      <c r="I252">
        <v>2</v>
      </c>
      <c r="J252">
        <v>2</v>
      </c>
      <c r="K252" t="s">
        <v>28</v>
      </c>
      <c r="L252">
        <v>62</v>
      </c>
      <c r="M252">
        <v>51749</v>
      </c>
      <c r="N252" t="s">
        <v>124</v>
      </c>
      <c r="O252" t="s">
        <v>23</v>
      </c>
      <c r="P252" t="s">
        <v>32</v>
      </c>
    </row>
    <row r="253" spans="1:16" x14ac:dyDescent="0.35">
      <c r="A253">
        <v>536</v>
      </c>
      <c r="B253" s="1">
        <v>45690</v>
      </c>
      <c r="C253" t="s">
        <v>122</v>
      </c>
      <c r="D253" s="6">
        <v>0.58333333333333326</v>
      </c>
      <c r="E253" t="s">
        <v>17</v>
      </c>
      <c r="F253" t="s">
        <v>61</v>
      </c>
      <c r="G253" t="s">
        <v>19</v>
      </c>
      <c r="H253" t="s">
        <v>20</v>
      </c>
      <c r="I253">
        <v>1</v>
      </c>
      <c r="J253">
        <v>0</v>
      </c>
      <c r="K253" t="s">
        <v>62</v>
      </c>
      <c r="L253">
        <v>71</v>
      </c>
      <c r="M253">
        <v>42900</v>
      </c>
      <c r="N253" t="s">
        <v>121</v>
      </c>
      <c r="O253" t="s">
        <v>23</v>
      </c>
      <c r="P253" t="s">
        <v>32</v>
      </c>
    </row>
    <row r="254" spans="1:16" x14ac:dyDescent="0.35">
      <c r="A254">
        <v>546</v>
      </c>
      <c r="B254" s="1">
        <v>45743</v>
      </c>
      <c r="C254" t="s">
        <v>122</v>
      </c>
      <c r="D254" s="6">
        <v>0.875</v>
      </c>
      <c r="E254" t="s">
        <v>17</v>
      </c>
      <c r="F254" t="s">
        <v>90</v>
      </c>
      <c r="G254" t="s">
        <v>19</v>
      </c>
      <c r="H254" t="s">
        <v>20</v>
      </c>
      <c r="I254">
        <v>3</v>
      </c>
      <c r="J254">
        <v>0</v>
      </c>
      <c r="K254" t="s">
        <v>99</v>
      </c>
      <c r="L254">
        <v>74</v>
      </c>
      <c r="M254">
        <v>42319</v>
      </c>
      <c r="N254" t="s">
        <v>125</v>
      </c>
      <c r="O254" t="s">
        <v>23</v>
      </c>
      <c r="P254" t="s">
        <v>29</v>
      </c>
    </row>
    <row r="255" spans="1:16" x14ac:dyDescent="0.35">
      <c r="A255">
        <v>549</v>
      </c>
      <c r="B255" s="1">
        <v>45752</v>
      </c>
      <c r="C255" t="s">
        <v>122</v>
      </c>
      <c r="D255" s="6">
        <v>0.875</v>
      </c>
      <c r="E255" t="s">
        <v>17</v>
      </c>
      <c r="F255" t="s">
        <v>40</v>
      </c>
      <c r="G255" t="s">
        <v>19</v>
      </c>
      <c r="H255" t="s">
        <v>41</v>
      </c>
      <c r="I255">
        <v>1</v>
      </c>
      <c r="J255">
        <v>1</v>
      </c>
      <c r="K255" t="s">
        <v>28</v>
      </c>
      <c r="L255">
        <v>74</v>
      </c>
      <c r="M255">
        <v>47043</v>
      </c>
      <c r="N255" t="s">
        <v>121</v>
      </c>
      <c r="O255" t="s">
        <v>23</v>
      </c>
      <c r="P255" t="s">
        <v>32</v>
      </c>
    </row>
    <row r="256" spans="1:16" x14ac:dyDescent="0.35">
      <c r="A256">
        <v>553</v>
      </c>
      <c r="B256" s="1">
        <v>45766</v>
      </c>
      <c r="C256" t="s">
        <v>122</v>
      </c>
      <c r="D256" s="6">
        <v>0.67708333333333326</v>
      </c>
      <c r="E256" t="s">
        <v>17</v>
      </c>
      <c r="F256" t="s">
        <v>43</v>
      </c>
      <c r="G256" t="s">
        <v>19</v>
      </c>
      <c r="H256" t="s">
        <v>20</v>
      </c>
      <c r="I256">
        <v>4</v>
      </c>
      <c r="J256">
        <v>3</v>
      </c>
      <c r="K256" t="s">
        <v>68</v>
      </c>
      <c r="L256">
        <v>72</v>
      </c>
      <c r="M256">
        <v>48569</v>
      </c>
      <c r="N256" t="s">
        <v>125</v>
      </c>
      <c r="O256" t="s">
        <v>23</v>
      </c>
      <c r="P256" t="s">
        <v>54</v>
      </c>
    </row>
    <row r="257" spans="1:16" x14ac:dyDescent="0.35">
      <c r="A257">
        <v>1</v>
      </c>
      <c r="B257" s="1">
        <v>42227</v>
      </c>
      <c r="C257" t="s">
        <v>16</v>
      </c>
      <c r="D257" s="6">
        <v>0.94791666666666674</v>
      </c>
      <c r="E257" t="s">
        <v>126</v>
      </c>
      <c r="F257" t="s">
        <v>126</v>
      </c>
      <c r="G257" t="s">
        <v>19</v>
      </c>
      <c r="H257" t="s">
        <v>20</v>
      </c>
      <c r="I257">
        <v>5</v>
      </c>
      <c r="J257">
        <v>4</v>
      </c>
      <c r="K257" t="s">
        <v>127</v>
      </c>
      <c r="L257">
        <v>62</v>
      </c>
      <c r="M257">
        <v>51940</v>
      </c>
      <c r="N257" t="s">
        <v>113</v>
      </c>
      <c r="O257" t="s">
        <v>23</v>
      </c>
      <c r="P257" t="s">
        <v>32</v>
      </c>
    </row>
    <row r="258" spans="1:16" x14ac:dyDescent="0.35">
      <c r="A258">
        <v>2</v>
      </c>
      <c r="B258" s="1">
        <v>42230</v>
      </c>
      <c r="C258" t="s">
        <v>16</v>
      </c>
      <c r="D258" s="6">
        <v>0.91666666666666674</v>
      </c>
      <c r="E258" t="s">
        <v>128</v>
      </c>
      <c r="F258" t="s">
        <v>128</v>
      </c>
      <c r="G258" t="s">
        <v>34</v>
      </c>
      <c r="H258" t="s">
        <v>44</v>
      </c>
      <c r="I258">
        <v>0</v>
      </c>
      <c r="J258">
        <v>4</v>
      </c>
      <c r="K258" t="s">
        <v>50</v>
      </c>
      <c r="L258">
        <v>31</v>
      </c>
      <c r="M258">
        <v>40000</v>
      </c>
      <c r="N258" t="s">
        <v>113</v>
      </c>
      <c r="O258" t="s">
        <v>23</v>
      </c>
      <c r="P258" t="s">
        <v>32</v>
      </c>
    </row>
    <row r="259" spans="1:16" x14ac:dyDescent="0.35">
      <c r="A259">
        <v>3</v>
      </c>
      <c r="B259" s="1">
        <v>42233</v>
      </c>
      <c r="C259" t="s">
        <v>16</v>
      </c>
      <c r="D259" s="6">
        <v>0.91666666666666674</v>
      </c>
      <c r="E259" t="s">
        <v>128</v>
      </c>
      <c r="F259" t="s">
        <v>128</v>
      </c>
      <c r="G259" t="s">
        <v>19</v>
      </c>
      <c r="H259" t="s">
        <v>41</v>
      </c>
      <c r="I259">
        <v>1</v>
      </c>
      <c r="J259">
        <v>1</v>
      </c>
      <c r="K259" t="s">
        <v>50</v>
      </c>
      <c r="L259">
        <v>73</v>
      </c>
      <c r="M259">
        <v>88834</v>
      </c>
      <c r="N259" t="s">
        <v>113</v>
      </c>
      <c r="O259" t="s">
        <v>23</v>
      </c>
      <c r="P259" t="s">
        <v>32</v>
      </c>
    </row>
    <row r="260" spans="1:16" x14ac:dyDescent="0.35">
      <c r="A260">
        <v>7</v>
      </c>
      <c r="B260" s="1">
        <v>42263</v>
      </c>
      <c r="C260" t="s">
        <v>16</v>
      </c>
      <c r="D260" s="6">
        <v>0.86458333333333326</v>
      </c>
      <c r="E260" t="s">
        <v>129</v>
      </c>
      <c r="F260" t="s">
        <v>130</v>
      </c>
      <c r="G260" t="s">
        <v>34</v>
      </c>
      <c r="H260" t="s">
        <v>41</v>
      </c>
      <c r="I260">
        <v>1</v>
      </c>
      <c r="J260">
        <v>1</v>
      </c>
      <c r="K260" t="s">
        <v>131</v>
      </c>
      <c r="L260">
        <v>69</v>
      </c>
      <c r="M260">
        <v>57836</v>
      </c>
      <c r="N260" t="s">
        <v>113</v>
      </c>
      <c r="O260" t="s">
        <v>23</v>
      </c>
      <c r="P260" t="s">
        <v>23</v>
      </c>
    </row>
    <row r="261" spans="1:16" x14ac:dyDescent="0.35">
      <c r="A261">
        <v>11</v>
      </c>
      <c r="B261" s="1">
        <v>42276</v>
      </c>
      <c r="C261" t="s">
        <v>16</v>
      </c>
      <c r="D261" s="6">
        <v>0.86458333333333326</v>
      </c>
      <c r="E261" t="s">
        <v>129</v>
      </c>
      <c r="F261" t="s">
        <v>130</v>
      </c>
      <c r="G261" t="s">
        <v>19</v>
      </c>
      <c r="H261" t="s">
        <v>20</v>
      </c>
      <c r="I261">
        <v>2</v>
      </c>
      <c r="J261">
        <v>1</v>
      </c>
      <c r="K261" t="s">
        <v>132</v>
      </c>
      <c r="L261">
        <v>65</v>
      </c>
      <c r="M261">
        <v>68694</v>
      </c>
      <c r="N261" t="s">
        <v>113</v>
      </c>
      <c r="O261" t="s">
        <v>23</v>
      </c>
      <c r="P261" t="s">
        <v>32</v>
      </c>
    </row>
    <row r="262" spans="1:16" x14ac:dyDescent="0.35">
      <c r="A262">
        <v>14</v>
      </c>
      <c r="B262" s="1">
        <v>42297</v>
      </c>
      <c r="C262" t="s">
        <v>16</v>
      </c>
      <c r="D262" s="6">
        <v>0.90625</v>
      </c>
      <c r="E262" t="s">
        <v>129</v>
      </c>
      <c r="F262" t="s">
        <v>130</v>
      </c>
      <c r="G262" t="s">
        <v>34</v>
      </c>
      <c r="H262" t="s">
        <v>20</v>
      </c>
      <c r="I262">
        <v>2</v>
      </c>
      <c r="J262">
        <v>0</v>
      </c>
      <c r="K262" t="s">
        <v>133</v>
      </c>
      <c r="L262">
        <v>69</v>
      </c>
      <c r="M262">
        <v>13074</v>
      </c>
      <c r="N262" t="s">
        <v>104</v>
      </c>
      <c r="O262" t="s">
        <v>23</v>
      </c>
      <c r="P262" t="s">
        <v>32</v>
      </c>
    </row>
    <row r="263" spans="1:16" x14ac:dyDescent="0.35">
      <c r="A263">
        <v>16</v>
      </c>
      <c r="B263" s="1">
        <v>42305</v>
      </c>
      <c r="C263" t="s">
        <v>16</v>
      </c>
      <c r="D263" s="6">
        <v>0.85416666666666674</v>
      </c>
      <c r="E263" t="s">
        <v>134</v>
      </c>
      <c r="F263" t="s">
        <v>135</v>
      </c>
      <c r="G263" t="s">
        <v>34</v>
      </c>
      <c r="H263" t="s">
        <v>41</v>
      </c>
      <c r="I263">
        <v>0</v>
      </c>
      <c r="J263">
        <v>0</v>
      </c>
      <c r="K263" t="s">
        <v>136</v>
      </c>
      <c r="L263">
        <v>76</v>
      </c>
      <c r="M263">
        <v>8000</v>
      </c>
      <c r="N263" t="s">
        <v>116</v>
      </c>
      <c r="O263" t="s">
        <v>23</v>
      </c>
      <c r="P263" t="s">
        <v>29</v>
      </c>
    </row>
    <row r="264" spans="1:16" x14ac:dyDescent="0.35">
      <c r="A264">
        <v>21</v>
      </c>
      <c r="B264" s="1">
        <v>42332</v>
      </c>
      <c r="C264" t="s">
        <v>16</v>
      </c>
      <c r="D264" s="6">
        <v>0.86458333333333326</v>
      </c>
      <c r="E264" t="s">
        <v>129</v>
      </c>
      <c r="F264" t="s">
        <v>130</v>
      </c>
      <c r="G264" t="s">
        <v>19</v>
      </c>
      <c r="H264" t="s">
        <v>20</v>
      </c>
      <c r="I264">
        <v>6</v>
      </c>
      <c r="J264">
        <v>1</v>
      </c>
      <c r="K264" t="s">
        <v>131</v>
      </c>
      <c r="L264">
        <v>66</v>
      </c>
      <c r="M264">
        <v>71433</v>
      </c>
      <c r="N264" t="s">
        <v>22</v>
      </c>
      <c r="O264" t="s">
        <v>23</v>
      </c>
      <c r="P264" t="s">
        <v>23</v>
      </c>
    </row>
    <row r="265" spans="1:16" x14ac:dyDescent="0.35">
      <c r="A265">
        <v>23</v>
      </c>
      <c r="B265" s="1">
        <v>42340</v>
      </c>
      <c r="C265" t="s">
        <v>16</v>
      </c>
      <c r="D265" s="6">
        <v>0.83333333333333326</v>
      </c>
      <c r="E265" t="s">
        <v>134</v>
      </c>
      <c r="F265" t="s">
        <v>135</v>
      </c>
      <c r="G265" t="s">
        <v>19</v>
      </c>
      <c r="H265" t="s">
        <v>20</v>
      </c>
      <c r="I265">
        <v>6</v>
      </c>
      <c r="J265">
        <v>1</v>
      </c>
      <c r="K265" t="s">
        <v>136</v>
      </c>
      <c r="L265">
        <v>72</v>
      </c>
      <c r="M265">
        <v>67703</v>
      </c>
      <c r="N265" t="s">
        <v>112</v>
      </c>
      <c r="O265" t="s">
        <v>23</v>
      </c>
      <c r="P265" t="s">
        <v>32</v>
      </c>
    </row>
    <row r="266" spans="1:16" x14ac:dyDescent="0.35">
      <c r="A266">
        <v>25</v>
      </c>
      <c r="B266" s="1">
        <v>42347</v>
      </c>
      <c r="C266" t="s">
        <v>16</v>
      </c>
      <c r="D266" s="6">
        <v>0.86458333333333326</v>
      </c>
      <c r="E266" t="s">
        <v>129</v>
      </c>
      <c r="F266" t="s">
        <v>130</v>
      </c>
      <c r="G266" t="s">
        <v>34</v>
      </c>
      <c r="H266" t="s">
        <v>41</v>
      </c>
      <c r="I266">
        <v>1</v>
      </c>
      <c r="J266">
        <v>1</v>
      </c>
      <c r="K266" t="s">
        <v>132</v>
      </c>
      <c r="L266">
        <v>49</v>
      </c>
      <c r="M266">
        <v>29412</v>
      </c>
      <c r="N266" t="s">
        <v>22</v>
      </c>
      <c r="O266" t="s">
        <v>23</v>
      </c>
      <c r="P266" t="s">
        <v>32</v>
      </c>
    </row>
    <row r="267" spans="1:16" x14ac:dyDescent="0.35">
      <c r="A267">
        <v>29</v>
      </c>
      <c r="B267" s="1">
        <v>42375</v>
      </c>
      <c r="C267" t="s">
        <v>16</v>
      </c>
      <c r="D267" s="6">
        <v>0.85416666666666674</v>
      </c>
      <c r="E267" t="s">
        <v>134</v>
      </c>
      <c r="F267" t="s">
        <v>137</v>
      </c>
      <c r="G267" t="s">
        <v>19</v>
      </c>
      <c r="H267" t="s">
        <v>20</v>
      </c>
      <c r="I267">
        <v>4</v>
      </c>
      <c r="J267">
        <v>1</v>
      </c>
      <c r="K267" t="s">
        <v>72</v>
      </c>
      <c r="L267">
        <v>74</v>
      </c>
      <c r="M267">
        <v>76667</v>
      </c>
      <c r="N267" t="s">
        <v>113</v>
      </c>
      <c r="O267" t="s">
        <v>23</v>
      </c>
      <c r="P267" t="s">
        <v>29</v>
      </c>
    </row>
    <row r="268" spans="1:16" x14ac:dyDescent="0.35">
      <c r="A268">
        <v>31</v>
      </c>
      <c r="B268" s="1">
        <v>42382</v>
      </c>
      <c r="C268" t="s">
        <v>16</v>
      </c>
      <c r="D268" s="6">
        <v>0.875</v>
      </c>
      <c r="E268" t="s">
        <v>134</v>
      </c>
      <c r="F268" t="s">
        <v>137</v>
      </c>
      <c r="G268" t="s">
        <v>34</v>
      </c>
      <c r="H268" t="s">
        <v>20</v>
      </c>
      <c r="I268">
        <v>2</v>
      </c>
      <c r="J268">
        <v>0</v>
      </c>
      <c r="K268" t="s">
        <v>72</v>
      </c>
      <c r="L268">
        <v>67</v>
      </c>
      <c r="M268">
        <v>20843</v>
      </c>
      <c r="N268" t="s">
        <v>113</v>
      </c>
      <c r="O268" t="s">
        <v>23</v>
      </c>
      <c r="P268" t="s">
        <v>29</v>
      </c>
    </row>
    <row r="269" spans="1:16" x14ac:dyDescent="0.35">
      <c r="A269">
        <v>33</v>
      </c>
      <c r="B269" s="1">
        <v>42389</v>
      </c>
      <c r="C269" t="s">
        <v>16</v>
      </c>
      <c r="D269" s="6">
        <v>0.875</v>
      </c>
      <c r="E269" t="s">
        <v>134</v>
      </c>
      <c r="F269" t="s">
        <v>138</v>
      </c>
      <c r="G269" t="s">
        <v>34</v>
      </c>
      <c r="H269" t="s">
        <v>20</v>
      </c>
      <c r="I269">
        <v>2</v>
      </c>
      <c r="J269">
        <v>1</v>
      </c>
      <c r="K269" t="s">
        <v>50</v>
      </c>
      <c r="L269">
        <v>63</v>
      </c>
      <c r="M269">
        <v>53000</v>
      </c>
      <c r="N269" t="s">
        <v>22</v>
      </c>
      <c r="O269" t="s">
        <v>23</v>
      </c>
      <c r="P269" t="s">
        <v>32</v>
      </c>
    </row>
    <row r="270" spans="1:16" x14ac:dyDescent="0.35">
      <c r="A270">
        <v>35</v>
      </c>
      <c r="B270" s="1">
        <v>42396</v>
      </c>
      <c r="C270" t="s">
        <v>16</v>
      </c>
      <c r="D270" s="6">
        <v>0.89583333333333326</v>
      </c>
      <c r="E270" t="s">
        <v>134</v>
      </c>
      <c r="F270" t="s">
        <v>138</v>
      </c>
      <c r="G270" t="s">
        <v>19</v>
      </c>
      <c r="H270" t="s">
        <v>20</v>
      </c>
      <c r="I270">
        <v>3</v>
      </c>
      <c r="J270">
        <v>1</v>
      </c>
      <c r="K270" t="s">
        <v>50</v>
      </c>
      <c r="L270">
        <v>69</v>
      </c>
      <c r="M270">
        <v>63405</v>
      </c>
      <c r="N270" t="s">
        <v>113</v>
      </c>
      <c r="O270" t="s">
        <v>23</v>
      </c>
      <c r="P270" t="s">
        <v>32</v>
      </c>
    </row>
    <row r="271" spans="1:16" x14ac:dyDescent="0.35">
      <c r="A271">
        <v>37</v>
      </c>
      <c r="B271" s="1">
        <v>42403</v>
      </c>
      <c r="C271" t="s">
        <v>16</v>
      </c>
      <c r="D271" s="6">
        <v>0.875</v>
      </c>
      <c r="E271" t="s">
        <v>134</v>
      </c>
      <c r="F271" t="s">
        <v>139</v>
      </c>
      <c r="G271" t="s">
        <v>19</v>
      </c>
      <c r="H271" t="s">
        <v>20</v>
      </c>
      <c r="I271">
        <v>7</v>
      </c>
      <c r="J271">
        <v>0</v>
      </c>
      <c r="K271" t="s">
        <v>83</v>
      </c>
      <c r="L271">
        <v>72</v>
      </c>
      <c r="M271">
        <v>60635</v>
      </c>
      <c r="N271" t="s">
        <v>22</v>
      </c>
      <c r="O271" t="s">
        <v>23</v>
      </c>
      <c r="P271" t="s">
        <v>23</v>
      </c>
    </row>
    <row r="272" spans="1:16" x14ac:dyDescent="0.35">
      <c r="A272">
        <v>39</v>
      </c>
      <c r="B272" s="1">
        <v>42410</v>
      </c>
      <c r="C272" t="s">
        <v>16</v>
      </c>
      <c r="D272" s="6">
        <v>0.875</v>
      </c>
      <c r="E272" t="s">
        <v>134</v>
      </c>
      <c r="F272" t="s">
        <v>139</v>
      </c>
      <c r="G272" t="s">
        <v>34</v>
      </c>
      <c r="H272" t="s">
        <v>41</v>
      </c>
      <c r="I272">
        <v>1</v>
      </c>
      <c r="J272">
        <v>1</v>
      </c>
      <c r="K272" t="s">
        <v>83</v>
      </c>
      <c r="L272">
        <v>64</v>
      </c>
      <c r="M272">
        <v>16296</v>
      </c>
      <c r="N272" t="s">
        <v>140</v>
      </c>
      <c r="O272" t="s">
        <v>23</v>
      </c>
      <c r="P272" t="s">
        <v>23</v>
      </c>
    </row>
    <row r="273" spans="1:16" x14ac:dyDescent="0.35">
      <c r="A273">
        <v>43</v>
      </c>
      <c r="B273" s="1">
        <v>42423</v>
      </c>
      <c r="C273" t="s">
        <v>16</v>
      </c>
      <c r="D273" s="6">
        <v>0.82291666666666674</v>
      </c>
      <c r="E273" t="s">
        <v>129</v>
      </c>
      <c r="F273" t="s">
        <v>137</v>
      </c>
      <c r="G273" t="s">
        <v>34</v>
      </c>
      <c r="H273" t="s">
        <v>20</v>
      </c>
      <c r="I273">
        <v>2</v>
      </c>
      <c r="J273">
        <v>0</v>
      </c>
      <c r="K273" t="s">
        <v>141</v>
      </c>
      <c r="L273">
        <v>65</v>
      </c>
      <c r="M273">
        <v>59889</v>
      </c>
      <c r="N273" t="s">
        <v>113</v>
      </c>
      <c r="O273" t="s">
        <v>23</v>
      </c>
      <c r="P273" t="s">
        <v>32</v>
      </c>
    </row>
    <row r="274" spans="1:16" x14ac:dyDescent="0.35">
      <c r="A274">
        <v>48</v>
      </c>
      <c r="B274" s="1">
        <v>42445</v>
      </c>
      <c r="C274" t="s">
        <v>16</v>
      </c>
      <c r="D274" s="6">
        <v>0.86458333333333326</v>
      </c>
      <c r="E274" t="s">
        <v>129</v>
      </c>
      <c r="F274" t="s">
        <v>137</v>
      </c>
      <c r="G274" t="s">
        <v>19</v>
      </c>
      <c r="H274" t="s">
        <v>20</v>
      </c>
      <c r="I274">
        <v>3</v>
      </c>
      <c r="J274">
        <v>1</v>
      </c>
      <c r="K274" t="s">
        <v>141</v>
      </c>
      <c r="L274">
        <v>62</v>
      </c>
      <c r="M274">
        <v>76092</v>
      </c>
      <c r="N274" t="s">
        <v>113</v>
      </c>
      <c r="O274" t="s">
        <v>23</v>
      </c>
      <c r="P274" t="s">
        <v>88</v>
      </c>
    </row>
    <row r="275" spans="1:16" x14ac:dyDescent="0.35">
      <c r="A275">
        <v>51</v>
      </c>
      <c r="B275" s="1">
        <v>42465</v>
      </c>
      <c r="C275" t="s">
        <v>16</v>
      </c>
      <c r="D275" s="6">
        <v>0.86458333333333326</v>
      </c>
      <c r="E275" t="s">
        <v>129</v>
      </c>
      <c r="F275" t="s">
        <v>138</v>
      </c>
      <c r="G275" t="s">
        <v>19</v>
      </c>
      <c r="H275" t="s">
        <v>20</v>
      </c>
      <c r="I275">
        <v>2</v>
      </c>
      <c r="J275">
        <v>1</v>
      </c>
      <c r="K275" t="s">
        <v>142</v>
      </c>
      <c r="L275">
        <v>68</v>
      </c>
      <c r="M275">
        <v>88534</v>
      </c>
      <c r="N275" t="s">
        <v>113</v>
      </c>
      <c r="O275" t="s">
        <v>23</v>
      </c>
      <c r="P275" t="s">
        <v>54</v>
      </c>
    </row>
    <row r="276" spans="1:16" x14ac:dyDescent="0.35">
      <c r="A276">
        <v>53</v>
      </c>
      <c r="B276" s="1">
        <v>42473</v>
      </c>
      <c r="C276" t="s">
        <v>16</v>
      </c>
      <c r="D276" s="6">
        <v>0.86458333333333326</v>
      </c>
      <c r="E276" t="s">
        <v>129</v>
      </c>
      <c r="F276" t="s">
        <v>138</v>
      </c>
      <c r="G276" t="s">
        <v>34</v>
      </c>
      <c r="H276" t="s">
        <v>44</v>
      </c>
      <c r="I276">
        <v>0</v>
      </c>
      <c r="J276">
        <v>2</v>
      </c>
      <c r="K276" t="s">
        <v>142</v>
      </c>
      <c r="L276">
        <v>71</v>
      </c>
      <c r="M276">
        <v>52851</v>
      </c>
      <c r="N276" t="s">
        <v>113</v>
      </c>
      <c r="O276" t="s">
        <v>23</v>
      </c>
      <c r="P276" t="s">
        <v>143</v>
      </c>
    </row>
    <row r="277" spans="1:16" x14ac:dyDescent="0.35">
      <c r="A277">
        <v>60</v>
      </c>
      <c r="B277" s="1">
        <v>42512</v>
      </c>
      <c r="C277" t="s">
        <v>16</v>
      </c>
      <c r="D277" s="6">
        <v>0.89583333333333326</v>
      </c>
      <c r="E277" t="s">
        <v>134</v>
      </c>
      <c r="F277" t="s">
        <v>144</v>
      </c>
      <c r="G277" t="s">
        <v>19</v>
      </c>
      <c r="H277" t="s">
        <v>20</v>
      </c>
      <c r="I277">
        <v>2</v>
      </c>
      <c r="J277">
        <v>0</v>
      </c>
      <c r="K277" t="s">
        <v>37</v>
      </c>
      <c r="L277">
        <v>60</v>
      </c>
      <c r="M277">
        <v>54907</v>
      </c>
      <c r="N277" t="s">
        <v>113</v>
      </c>
      <c r="O277" t="s">
        <v>23</v>
      </c>
      <c r="P277" t="s">
        <v>32</v>
      </c>
    </row>
    <row r="278" spans="1:16" x14ac:dyDescent="0.35">
      <c r="A278">
        <v>61</v>
      </c>
      <c r="B278" s="1">
        <v>42596</v>
      </c>
      <c r="C278" t="s">
        <v>46</v>
      </c>
      <c r="D278" s="6">
        <v>0.91666666666666674</v>
      </c>
      <c r="E278" t="s">
        <v>128</v>
      </c>
      <c r="F278" t="s">
        <v>128</v>
      </c>
      <c r="G278" t="s">
        <v>34</v>
      </c>
      <c r="H278" t="s">
        <v>20</v>
      </c>
      <c r="I278">
        <v>2</v>
      </c>
      <c r="J278">
        <v>0</v>
      </c>
      <c r="K278" t="s">
        <v>37</v>
      </c>
      <c r="L278">
        <v>61</v>
      </c>
      <c r="M278">
        <v>36311</v>
      </c>
      <c r="N278" t="s">
        <v>113</v>
      </c>
      <c r="O278" t="s">
        <v>23</v>
      </c>
      <c r="P278" t="s">
        <v>32</v>
      </c>
    </row>
    <row r="279" spans="1:16" x14ac:dyDescent="0.35">
      <c r="A279">
        <v>62</v>
      </c>
      <c r="B279" s="1">
        <v>42599</v>
      </c>
      <c r="C279" t="s">
        <v>46</v>
      </c>
      <c r="D279" s="6">
        <v>0.95833333333333326</v>
      </c>
      <c r="E279" t="s">
        <v>128</v>
      </c>
      <c r="F279" t="s">
        <v>128</v>
      </c>
      <c r="G279" t="s">
        <v>19</v>
      </c>
      <c r="H279" t="s">
        <v>20</v>
      </c>
      <c r="I279">
        <v>3</v>
      </c>
      <c r="J279">
        <v>0</v>
      </c>
      <c r="K279" t="s">
        <v>37</v>
      </c>
      <c r="L279">
        <v>65</v>
      </c>
      <c r="M279">
        <v>71803</v>
      </c>
      <c r="N279" t="s">
        <v>22</v>
      </c>
      <c r="O279" t="s">
        <v>23</v>
      </c>
      <c r="P279" t="s">
        <v>145</v>
      </c>
    </row>
    <row r="280" spans="1:16" x14ac:dyDescent="0.35">
      <c r="A280">
        <v>66</v>
      </c>
      <c r="B280" s="1">
        <v>42626</v>
      </c>
      <c r="C280" t="s">
        <v>46</v>
      </c>
      <c r="D280" s="6">
        <v>0.86458333333333326</v>
      </c>
      <c r="E280" t="s">
        <v>129</v>
      </c>
      <c r="F280" t="s">
        <v>130</v>
      </c>
      <c r="G280" t="s">
        <v>19</v>
      </c>
      <c r="H280" t="s">
        <v>20</v>
      </c>
      <c r="I280">
        <v>7</v>
      </c>
      <c r="J280">
        <v>0</v>
      </c>
      <c r="K280" t="s">
        <v>146</v>
      </c>
      <c r="L280">
        <v>72</v>
      </c>
      <c r="M280">
        <v>73290</v>
      </c>
      <c r="N280" t="s">
        <v>22</v>
      </c>
      <c r="O280" t="s">
        <v>23</v>
      </c>
      <c r="P280" t="s">
        <v>54</v>
      </c>
    </row>
    <row r="281" spans="1:16" x14ac:dyDescent="0.35">
      <c r="A281">
        <v>73</v>
      </c>
      <c r="B281" s="1">
        <v>42662</v>
      </c>
      <c r="C281" t="s">
        <v>46</v>
      </c>
      <c r="D281" s="6">
        <v>0.86458333333333326</v>
      </c>
      <c r="E281" t="s">
        <v>129</v>
      </c>
      <c r="F281" t="s">
        <v>130</v>
      </c>
      <c r="G281" t="s">
        <v>19</v>
      </c>
      <c r="H281" t="s">
        <v>20</v>
      </c>
      <c r="I281">
        <v>4</v>
      </c>
      <c r="J281">
        <v>0</v>
      </c>
      <c r="K281" t="s">
        <v>147</v>
      </c>
      <c r="L281">
        <v>53</v>
      </c>
      <c r="M281">
        <v>96290</v>
      </c>
      <c r="N281" t="s">
        <v>113</v>
      </c>
      <c r="O281" t="s">
        <v>23</v>
      </c>
      <c r="P281" t="s">
        <v>23</v>
      </c>
    </row>
    <row r="282" spans="1:16" x14ac:dyDescent="0.35">
      <c r="A282">
        <v>76</v>
      </c>
      <c r="B282" s="1">
        <v>42675</v>
      </c>
      <c r="C282" t="s">
        <v>46</v>
      </c>
      <c r="D282" s="6">
        <v>0.82291666666666674</v>
      </c>
      <c r="E282" t="s">
        <v>129</v>
      </c>
      <c r="F282" t="s">
        <v>130</v>
      </c>
      <c r="G282" t="s">
        <v>34</v>
      </c>
      <c r="H282" t="s">
        <v>44</v>
      </c>
      <c r="I282">
        <v>1</v>
      </c>
      <c r="J282">
        <v>3</v>
      </c>
      <c r="K282" t="s">
        <v>147</v>
      </c>
      <c r="L282">
        <v>65</v>
      </c>
      <c r="M282">
        <v>53340</v>
      </c>
      <c r="N282" t="s">
        <v>22</v>
      </c>
      <c r="O282" t="s">
        <v>23</v>
      </c>
      <c r="P282" t="s">
        <v>54</v>
      </c>
    </row>
    <row r="283" spans="1:16" x14ac:dyDescent="0.35">
      <c r="A283">
        <v>79</v>
      </c>
      <c r="B283" s="1">
        <v>42697</v>
      </c>
      <c r="C283" t="s">
        <v>46</v>
      </c>
      <c r="D283" s="6">
        <v>0.82291666666666674</v>
      </c>
      <c r="E283" t="s">
        <v>129</v>
      </c>
      <c r="F283" t="s">
        <v>130</v>
      </c>
      <c r="G283" t="s">
        <v>34</v>
      </c>
      <c r="H283" t="s">
        <v>20</v>
      </c>
      <c r="I283">
        <v>2</v>
      </c>
      <c r="J283">
        <v>0</v>
      </c>
      <c r="K283" t="s">
        <v>146</v>
      </c>
      <c r="L283">
        <v>63</v>
      </c>
      <c r="M283">
        <v>57937</v>
      </c>
      <c r="N283" t="s">
        <v>22</v>
      </c>
      <c r="O283" t="s">
        <v>23</v>
      </c>
      <c r="P283" t="s">
        <v>88</v>
      </c>
    </row>
    <row r="284" spans="1:16" x14ac:dyDescent="0.35">
      <c r="A284">
        <v>81</v>
      </c>
      <c r="B284" s="1">
        <v>42704</v>
      </c>
      <c r="C284" t="s">
        <v>46</v>
      </c>
      <c r="D284" s="6">
        <v>0.91666666666666674</v>
      </c>
      <c r="E284" t="s">
        <v>134</v>
      </c>
      <c r="F284" t="s">
        <v>135</v>
      </c>
      <c r="G284" t="s">
        <v>34</v>
      </c>
      <c r="H284" t="s">
        <v>41</v>
      </c>
      <c r="I284">
        <v>1</v>
      </c>
      <c r="J284">
        <v>1</v>
      </c>
      <c r="K284" t="s">
        <v>148</v>
      </c>
      <c r="L284">
        <v>78</v>
      </c>
      <c r="M284">
        <v>14250</v>
      </c>
      <c r="N284" t="s">
        <v>140</v>
      </c>
      <c r="O284" t="s">
        <v>23</v>
      </c>
      <c r="P284" t="s">
        <v>32</v>
      </c>
    </row>
    <row r="285" spans="1:16" x14ac:dyDescent="0.35">
      <c r="A285">
        <v>83</v>
      </c>
      <c r="B285" s="1">
        <v>42710</v>
      </c>
      <c r="C285" t="s">
        <v>46</v>
      </c>
      <c r="D285" s="6">
        <v>0.86458333333333326</v>
      </c>
      <c r="E285" t="s">
        <v>129</v>
      </c>
      <c r="F285" t="s">
        <v>130</v>
      </c>
      <c r="G285" t="s">
        <v>19</v>
      </c>
      <c r="H285" t="s">
        <v>20</v>
      </c>
      <c r="I285">
        <v>4</v>
      </c>
      <c r="J285">
        <v>0</v>
      </c>
      <c r="K285" t="s">
        <v>149</v>
      </c>
      <c r="L285">
        <v>73</v>
      </c>
      <c r="M285">
        <v>67157</v>
      </c>
      <c r="N285" t="s">
        <v>113</v>
      </c>
      <c r="O285" t="s">
        <v>23</v>
      </c>
      <c r="P285" t="s">
        <v>29</v>
      </c>
    </row>
    <row r="286" spans="1:16" x14ac:dyDescent="0.35">
      <c r="A286">
        <v>86</v>
      </c>
      <c r="B286" s="1">
        <v>42725</v>
      </c>
      <c r="C286" t="s">
        <v>46</v>
      </c>
      <c r="D286" s="6">
        <v>0.91666666666666674</v>
      </c>
      <c r="E286" t="s">
        <v>134</v>
      </c>
      <c r="F286" t="s">
        <v>135</v>
      </c>
      <c r="G286" t="s">
        <v>19</v>
      </c>
      <c r="H286" t="s">
        <v>20</v>
      </c>
      <c r="I286">
        <v>7</v>
      </c>
      <c r="J286">
        <v>0</v>
      </c>
      <c r="K286" t="s">
        <v>148</v>
      </c>
      <c r="L286">
        <v>80</v>
      </c>
      <c r="M286">
        <v>64025</v>
      </c>
      <c r="N286" t="s">
        <v>140</v>
      </c>
      <c r="O286" t="s">
        <v>23</v>
      </c>
      <c r="P286" t="s">
        <v>32</v>
      </c>
    </row>
    <row r="287" spans="1:16" x14ac:dyDescent="0.35">
      <c r="A287">
        <v>87</v>
      </c>
      <c r="B287" s="1">
        <v>42740</v>
      </c>
      <c r="C287" t="s">
        <v>46</v>
      </c>
      <c r="D287" s="6">
        <v>0.88541666666666674</v>
      </c>
      <c r="E287" t="s">
        <v>134</v>
      </c>
      <c r="F287" t="s">
        <v>137</v>
      </c>
      <c r="G287" t="s">
        <v>34</v>
      </c>
      <c r="H287" t="s">
        <v>44</v>
      </c>
      <c r="I287">
        <v>1</v>
      </c>
      <c r="J287">
        <v>2</v>
      </c>
      <c r="K287" t="s">
        <v>50</v>
      </c>
      <c r="L287">
        <v>69</v>
      </c>
      <c r="M287">
        <v>45772</v>
      </c>
      <c r="N287" t="s">
        <v>22</v>
      </c>
      <c r="O287" t="s">
        <v>23</v>
      </c>
      <c r="P287" t="s">
        <v>32</v>
      </c>
    </row>
    <row r="288" spans="1:16" x14ac:dyDescent="0.35">
      <c r="A288">
        <v>89</v>
      </c>
      <c r="B288" s="1">
        <v>42746</v>
      </c>
      <c r="C288" t="s">
        <v>46</v>
      </c>
      <c r="D288" s="6">
        <v>0.88541666666666674</v>
      </c>
      <c r="E288" t="s">
        <v>134</v>
      </c>
      <c r="F288" t="s">
        <v>137</v>
      </c>
      <c r="G288" t="s">
        <v>19</v>
      </c>
      <c r="H288" t="s">
        <v>20</v>
      </c>
      <c r="I288">
        <v>3</v>
      </c>
      <c r="J288">
        <v>1</v>
      </c>
      <c r="K288" t="s">
        <v>50</v>
      </c>
      <c r="L288">
        <v>73</v>
      </c>
      <c r="M288">
        <v>71455</v>
      </c>
      <c r="N288" t="s">
        <v>113</v>
      </c>
      <c r="O288" t="s">
        <v>23</v>
      </c>
      <c r="P288" t="s">
        <v>32</v>
      </c>
    </row>
    <row r="289" spans="1:16" x14ac:dyDescent="0.35">
      <c r="A289">
        <v>91</v>
      </c>
      <c r="B289" s="1">
        <v>42754</v>
      </c>
      <c r="C289" t="s">
        <v>46</v>
      </c>
      <c r="D289" s="6">
        <v>0.88541666666666674</v>
      </c>
      <c r="E289" t="s">
        <v>134</v>
      </c>
      <c r="F289" t="s">
        <v>138</v>
      </c>
      <c r="G289" t="s">
        <v>34</v>
      </c>
      <c r="H289" t="s">
        <v>20</v>
      </c>
      <c r="I289">
        <v>1</v>
      </c>
      <c r="J289">
        <v>0</v>
      </c>
      <c r="K289" t="s">
        <v>45</v>
      </c>
      <c r="L289">
        <v>62</v>
      </c>
      <c r="M289">
        <v>28461</v>
      </c>
      <c r="N289" t="s">
        <v>113</v>
      </c>
      <c r="O289" t="s">
        <v>23</v>
      </c>
      <c r="P289" t="s">
        <v>23</v>
      </c>
    </row>
    <row r="290" spans="1:16" x14ac:dyDescent="0.35">
      <c r="A290">
        <v>93</v>
      </c>
      <c r="B290" s="1">
        <v>42761</v>
      </c>
      <c r="C290" t="s">
        <v>46</v>
      </c>
      <c r="D290" s="6">
        <v>0.88541666666666674</v>
      </c>
      <c r="E290" t="s">
        <v>134</v>
      </c>
      <c r="F290" t="s">
        <v>138</v>
      </c>
      <c r="G290" t="s">
        <v>19</v>
      </c>
      <c r="H290" t="s">
        <v>20</v>
      </c>
      <c r="I290">
        <v>5</v>
      </c>
      <c r="J290">
        <v>2</v>
      </c>
      <c r="K290" t="s">
        <v>45</v>
      </c>
      <c r="L290">
        <v>68</v>
      </c>
      <c r="M290">
        <v>58560</v>
      </c>
      <c r="N290" t="s">
        <v>22</v>
      </c>
      <c r="O290" t="s">
        <v>23</v>
      </c>
      <c r="P290" t="s">
        <v>23</v>
      </c>
    </row>
    <row r="291" spans="1:16" x14ac:dyDescent="0.35">
      <c r="A291">
        <v>95</v>
      </c>
      <c r="B291" s="1">
        <v>42767</v>
      </c>
      <c r="C291" t="s">
        <v>46</v>
      </c>
      <c r="D291" s="6">
        <v>0.875</v>
      </c>
      <c r="E291" t="s">
        <v>134</v>
      </c>
      <c r="F291" t="s">
        <v>139</v>
      </c>
      <c r="G291" t="s">
        <v>34</v>
      </c>
      <c r="H291" t="s">
        <v>20</v>
      </c>
      <c r="I291">
        <v>2</v>
      </c>
      <c r="J291">
        <v>1</v>
      </c>
      <c r="K291" t="s">
        <v>66</v>
      </c>
      <c r="L291">
        <v>60</v>
      </c>
      <c r="M291">
        <v>48124</v>
      </c>
      <c r="N291" t="s">
        <v>113</v>
      </c>
      <c r="O291" t="s">
        <v>23</v>
      </c>
      <c r="P291" t="s">
        <v>29</v>
      </c>
    </row>
    <row r="292" spans="1:16" x14ac:dyDescent="0.35">
      <c r="A292">
        <v>97</v>
      </c>
      <c r="B292" s="1">
        <v>42773</v>
      </c>
      <c r="C292" t="s">
        <v>46</v>
      </c>
      <c r="D292" s="6">
        <v>0.875</v>
      </c>
      <c r="E292" t="s">
        <v>134</v>
      </c>
      <c r="F292" t="s">
        <v>139</v>
      </c>
      <c r="G292" t="s">
        <v>19</v>
      </c>
      <c r="H292" t="s">
        <v>41</v>
      </c>
      <c r="I292">
        <v>1</v>
      </c>
      <c r="J292">
        <v>1</v>
      </c>
      <c r="K292" t="s">
        <v>66</v>
      </c>
      <c r="L292">
        <v>63</v>
      </c>
      <c r="M292">
        <v>67734</v>
      </c>
      <c r="N292" t="s">
        <v>113</v>
      </c>
      <c r="O292" t="s">
        <v>23</v>
      </c>
      <c r="P292" t="s">
        <v>29</v>
      </c>
    </row>
    <row r="293" spans="1:16" x14ac:dyDescent="0.35">
      <c r="A293">
        <v>99</v>
      </c>
      <c r="B293" s="1">
        <v>42780</v>
      </c>
      <c r="C293" t="s">
        <v>46</v>
      </c>
      <c r="D293" s="6">
        <v>0.86458333333333326</v>
      </c>
      <c r="E293" t="s">
        <v>129</v>
      </c>
      <c r="F293" t="s">
        <v>137</v>
      </c>
      <c r="G293" t="s">
        <v>34</v>
      </c>
      <c r="H293" t="s">
        <v>44</v>
      </c>
      <c r="I293">
        <v>0</v>
      </c>
      <c r="J293">
        <v>4</v>
      </c>
      <c r="K293" t="s">
        <v>150</v>
      </c>
      <c r="L293">
        <v>57</v>
      </c>
      <c r="M293">
        <v>46484</v>
      </c>
      <c r="N293" t="s">
        <v>113</v>
      </c>
      <c r="O293" t="s">
        <v>23</v>
      </c>
      <c r="P293" t="s">
        <v>32</v>
      </c>
    </row>
    <row r="294" spans="1:16" x14ac:dyDescent="0.35">
      <c r="A294">
        <v>110</v>
      </c>
      <c r="B294" s="1">
        <v>42836</v>
      </c>
      <c r="C294" t="s">
        <v>46</v>
      </c>
      <c r="D294" s="6">
        <v>0.86458333333333326</v>
      </c>
      <c r="E294" t="s">
        <v>129</v>
      </c>
      <c r="F294" t="s">
        <v>138</v>
      </c>
      <c r="G294" t="s">
        <v>34</v>
      </c>
      <c r="H294" t="s">
        <v>44</v>
      </c>
      <c r="I294">
        <v>0</v>
      </c>
      <c r="J294">
        <v>3</v>
      </c>
      <c r="K294" t="s">
        <v>151</v>
      </c>
      <c r="L294">
        <v>68</v>
      </c>
      <c r="M294">
        <v>41092</v>
      </c>
      <c r="N294" t="s">
        <v>113</v>
      </c>
      <c r="O294" t="s">
        <v>23</v>
      </c>
      <c r="P294" t="s">
        <v>32</v>
      </c>
    </row>
    <row r="295" spans="1:16" x14ac:dyDescent="0.35">
      <c r="A295">
        <v>112</v>
      </c>
      <c r="B295" s="1">
        <v>42844</v>
      </c>
      <c r="C295" t="s">
        <v>46</v>
      </c>
      <c r="D295" s="6">
        <v>0.86458333333333326</v>
      </c>
      <c r="E295" t="s">
        <v>129</v>
      </c>
      <c r="F295" t="s">
        <v>138</v>
      </c>
      <c r="G295" t="s">
        <v>19</v>
      </c>
      <c r="H295" t="s">
        <v>41</v>
      </c>
      <c r="I295">
        <v>0</v>
      </c>
      <c r="J295">
        <v>0</v>
      </c>
      <c r="K295" t="s">
        <v>151</v>
      </c>
      <c r="L295">
        <v>65</v>
      </c>
      <c r="M295">
        <v>96290</v>
      </c>
      <c r="N295" t="s">
        <v>113</v>
      </c>
      <c r="O295" t="s">
        <v>23</v>
      </c>
      <c r="P295" t="s">
        <v>32</v>
      </c>
    </row>
    <row r="296" spans="1:16" x14ac:dyDescent="0.35">
      <c r="A296">
        <v>119</v>
      </c>
      <c r="B296" s="1">
        <v>42882</v>
      </c>
      <c r="C296" t="s">
        <v>46</v>
      </c>
      <c r="D296" s="6">
        <v>0.89583333333333326</v>
      </c>
      <c r="E296" t="s">
        <v>134</v>
      </c>
      <c r="F296" t="s">
        <v>144</v>
      </c>
      <c r="G296" t="s">
        <v>19</v>
      </c>
      <c r="H296" t="s">
        <v>20</v>
      </c>
      <c r="I296">
        <v>3</v>
      </c>
      <c r="J296">
        <v>1</v>
      </c>
      <c r="K296" t="s">
        <v>62</v>
      </c>
      <c r="L296">
        <v>68</v>
      </c>
      <c r="M296">
        <v>50000</v>
      </c>
      <c r="N296" t="s">
        <v>113</v>
      </c>
      <c r="O296" t="s">
        <v>23</v>
      </c>
      <c r="P296" t="s">
        <v>32</v>
      </c>
    </row>
    <row r="297" spans="1:16" x14ac:dyDescent="0.35">
      <c r="A297">
        <v>120</v>
      </c>
      <c r="B297" s="1">
        <v>42960</v>
      </c>
      <c r="C297" t="s">
        <v>73</v>
      </c>
      <c r="D297" s="6">
        <v>0.91666666666666674</v>
      </c>
      <c r="E297" t="s">
        <v>128</v>
      </c>
      <c r="F297" t="s">
        <v>128</v>
      </c>
      <c r="G297" t="s">
        <v>152</v>
      </c>
      <c r="H297" t="s">
        <v>44</v>
      </c>
      <c r="I297">
        <v>1</v>
      </c>
      <c r="J297">
        <v>3</v>
      </c>
      <c r="K297" t="s">
        <v>57</v>
      </c>
      <c r="L297">
        <v>62</v>
      </c>
      <c r="M297">
        <v>89514</v>
      </c>
      <c r="N297" t="s">
        <v>113</v>
      </c>
      <c r="O297" t="s">
        <v>23</v>
      </c>
      <c r="P297" t="s">
        <v>29</v>
      </c>
    </row>
    <row r="298" spans="1:16" x14ac:dyDescent="0.35">
      <c r="A298">
        <v>125</v>
      </c>
      <c r="B298" s="1">
        <v>42990</v>
      </c>
      <c r="C298" t="s">
        <v>73</v>
      </c>
      <c r="D298" s="6">
        <v>0.86458333333333326</v>
      </c>
      <c r="E298" t="s">
        <v>129</v>
      </c>
      <c r="F298" t="s">
        <v>130</v>
      </c>
      <c r="G298" t="s">
        <v>19</v>
      </c>
      <c r="H298" t="s">
        <v>20</v>
      </c>
      <c r="I298">
        <v>3</v>
      </c>
      <c r="J298">
        <v>0</v>
      </c>
      <c r="K298" t="s">
        <v>151</v>
      </c>
      <c r="L298">
        <v>64</v>
      </c>
      <c r="M298">
        <v>78656</v>
      </c>
      <c r="N298" t="s">
        <v>113</v>
      </c>
      <c r="O298" t="s">
        <v>23</v>
      </c>
      <c r="P298" t="s">
        <v>32</v>
      </c>
    </row>
    <row r="299" spans="1:16" x14ac:dyDescent="0.35">
      <c r="A299">
        <v>132</v>
      </c>
      <c r="B299" s="1">
        <v>43026</v>
      </c>
      <c r="C299" t="s">
        <v>73</v>
      </c>
      <c r="D299" s="6">
        <v>0.86458333333333326</v>
      </c>
      <c r="E299" t="s">
        <v>129</v>
      </c>
      <c r="F299" t="s">
        <v>130</v>
      </c>
      <c r="G299" t="s">
        <v>19</v>
      </c>
      <c r="H299" t="s">
        <v>20</v>
      </c>
      <c r="I299">
        <v>3</v>
      </c>
      <c r="J299">
        <v>1</v>
      </c>
      <c r="K299" t="s">
        <v>153</v>
      </c>
      <c r="L299">
        <v>70</v>
      </c>
      <c r="M299">
        <v>55026</v>
      </c>
      <c r="N299" t="s">
        <v>113</v>
      </c>
      <c r="O299" t="s">
        <v>23</v>
      </c>
      <c r="P299" t="s">
        <v>111</v>
      </c>
    </row>
    <row r="300" spans="1:16" x14ac:dyDescent="0.35">
      <c r="A300">
        <v>134</v>
      </c>
      <c r="B300" s="1">
        <v>43032</v>
      </c>
      <c r="C300" t="s">
        <v>73</v>
      </c>
      <c r="D300" s="6">
        <v>0.89583333333333326</v>
      </c>
      <c r="E300" t="s">
        <v>134</v>
      </c>
      <c r="F300" t="s">
        <v>135</v>
      </c>
      <c r="G300" t="s">
        <v>34</v>
      </c>
      <c r="H300" t="s">
        <v>20</v>
      </c>
      <c r="I300">
        <v>3</v>
      </c>
      <c r="J300">
        <v>0</v>
      </c>
      <c r="K300" t="s">
        <v>154</v>
      </c>
      <c r="L300">
        <v>72</v>
      </c>
      <c r="M300">
        <v>16127</v>
      </c>
      <c r="N300" t="s">
        <v>140</v>
      </c>
      <c r="O300" t="s">
        <v>23</v>
      </c>
      <c r="P300" t="s">
        <v>32</v>
      </c>
    </row>
    <row r="301" spans="1:16" x14ac:dyDescent="0.35">
      <c r="A301">
        <v>141</v>
      </c>
      <c r="B301" s="1">
        <v>43068</v>
      </c>
      <c r="C301" t="s">
        <v>73</v>
      </c>
      <c r="D301" s="6">
        <v>0.8125</v>
      </c>
      <c r="E301" t="s">
        <v>134</v>
      </c>
      <c r="F301" t="s">
        <v>135</v>
      </c>
      <c r="G301" t="s">
        <v>19</v>
      </c>
      <c r="H301" t="s">
        <v>20</v>
      </c>
      <c r="I301">
        <v>5</v>
      </c>
      <c r="J301">
        <v>0</v>
      </c>
      <c r="K301" t="s">
        <v>154</v>
      </c>
      <c r="L301">
        <v>78</v>
      </c>
      <c r="M301">
        <v>68775</v>
      </c>
      <c r="N301" t="s">
        <v>140</v>
      </c>
      <c r="O301" t="s">
        <v>23</v>
      </c>
      <c r="P301" t="s">
        <v>32</v>
      </c>
    </row>
    <row r="302" spans="1:16" x14ac:dyDescent="0.35">
      <c r="A302">
        <v>143</v>
      </c>
      <c r="B302" s="1">
        <v>43074</v>
      </c>
      <c r="C302" t="s">
        <v>73</v>
      </c>
      <c r="D302" s="6">
        <v>0.86458333333333326</v>
      </c>
      <c r="E302" t="s">
        <v>129</v>
      </c>
      <c r="F302" t="s">
        <v>130</v>
      </c>
      <c r="G302" t="s">
        <v>19</v>
      </c>
      <c r="H302" t="s">
        <v>20</v>
      </c>
      <c r="I302">
        <v>2</v>
      </c>
      <c r="J302">
        <v>0</v>
      </c>
      <c r="K302" t="s">
        <v>155</v>
      </c>
      <c r="L302">
        <v>66</v>
      </c>
      <c r="M302">
        <v>48336</v>
      </c>
      <c r="N302" t="s">
        <v>116</v>
      </c>
      <c r="O302" t="s">
        <v>23</v>
      </c>
      <c r="P302" t="s">
        <v>52</v>
      </c>
    </row>
    <row r="303" spans="1:16" x14ac:dyDescent="0.35">
      <c r="A303">
        <v>179</v>
      </c>
      <c r="B303" s="1">
        <v>43324</v>
      </c>
      <c r="C303" t="s">
        <v>75</v>
      </c>
      <c r="D303" s="6">
        <v>0.875</v>
      </c>
      <c r="E303" t="s">
        <v>128</v>
      </c>
      <c r="F303" t="s">
        <v>128</v>
      </c>
      <c r="G303" t="s">
        <v>152</v>
      </c>
      <c r="H303" t="s">
        <v>20</v>
      </c>
      <c r="I303">
        <v>2</v>
      </c>
      <c r="J303">
        <v>1</v>
      </c>
      <c r="K303" t="s">
        <v>37</v>
      </c>
      <c r="L303">
        <v>69</v>
      </c>
      <c r="M303">
        <v>40000</v>
      </c>
      <c r="N303" t="s">
        <v>22</v>
      </c>
      <c r="O303" t="s">
        <v>23</v>
      </c>
      <c r="P303" t="s">
        <v>102</v>
      </c>
    </row>
    <row r="304" spans="1:16" x14ac:dyDescent="0.35">
      <c r="A304">
        <v>184</v>
      </c>
      <c r="B304" s="1">
        <v>43361</v>
      </c>
      <c r="C304" t="s">
        <v>75</v>
      </c>
      <c r="D304" s="6">
        <v>0.78819444444444442</v>
      </c>
      <c r="E304" t="s">
        <v>129</v>
      </c>
      <c r="F304" t="s">
        <v>130</v>
      </c>
      <c r="G304" t="s">
        <v>19</v>
      </c>
      <c r="H304" t="s">
        <v>20</v>
      </c>
      <c r="I304">
        <v>4</v>
      </c>
      <c r="J304">
        <v>0</v>
      </c>
      <c r="K304" t="s">
        <v>156</v>
      </c>
      <c r="L304">
        <v>75</v>
      </c>
      <c r="M304">
        <v>73462</v>
      </c>
      <c r="N304" t="s">
        <v>22</v>
      </c>
      <c r="O304" t="s">
        <v>23</v>
      </c>
      <c r="P304" t="s">
        <v>32</v>
      </c>
    </row>
    <row r="305" spans="1:16" x14ac:dyDescent="0.35">
      <c r="A305">
        <v>188</v>
      </c>
      <c r="B305" s="1">
        <v>43376</v>
      </c>
      <c r="C305" t="s">
        <v>75</v>
      </c>
      <c r="D305" s="6">
        <v>0.83333333333333326</v>
      </c>
      <c r="E305" t="s">
        <v>129</v>
      </c>
      <c r="F305" t="s">
        <v>130</v>
      </c>
      <c r="G305" t="s">
        <v>34</v>
      </c>
      <c r="H305" t="s">
        <v>20</v>
      </c>
      <c r="I305">
        <v>4</v>
      </c>
      <c r="J305">
        <v>2</v>
      </c>
      <c r="K305" t="s">
        <v>157</v>
      </c>
      <c r="L305">
        <v>61</v>
      </c>
      <c r="M305">
        <v>82137</v>
      </c>
      <c r="N305" t="s">
        <v>22</v>
      </c>
      <c r="O305" t="s">
        <v>23</v>
      </c>
      <c r="P305" t="s">
        <v>32</v>
      </c>
    </row>
    <row r="306" spans="1:16" x14ac:dyDescent="0.35">
      <c r="A306">
        <v>191</v>
      </c>
      <c r="B306" s="1">
        <v>43397</v>
      </c>
      <c r="C306" t="s">
        <v>75</v>
      </c>
      <c r="D306" s="6">
        <v>0.875</v>
      </c>
      <c r="E306" t="s">
        <v>129</v>
      </c>
      <c r="F306" t="s">
        <v>130</v>
      </c>
      <c r="G306" t="s">
        <v>19</v>
      </c>
      <c r="H306" t="s">
        <v>20</v>
      </c>
      <c r="I306">
        <v>2</v>
      </c>
      <c r="J306">
        <v>0</v>
      </c>
      <c r="K306" t="s">
        <v>158</v>
      </c>
      <c r="L306">
        <v>67</v>
      </c>
      <c r="M306">
        <v>86290</v>
      </c>
      <c r="N306" t="s">
        <v>104</v>
      </c>
      <c r="O306" t="s">
        <v>23</v>
      </c>
      <c r="P306" t="s">
        <v>88</v>
      </c>
    </row>
    <row r="307" spans="1:16" x14ac:dyDescent="0.35">
      <c r="A307">
        <v>193</v>
      </c>
      <c r="B307" s="1">
        <v>43404</v>
      </c>
      <c r="C307" t="s">
        <v>75</v>
      </c>
      <c r="D307" s="6">
        <v>0.89583333333333326</v>
      </c>
      <c r="E307" t="s">
        <v>134</v>
      </c>
      <c r="F307" t="s">
        <v>135</v>
      </c>
      <c r="G307" t="s">
        <v>34</v>
      </c>
      <c r="H307" t="s">
        <v>20</v>
      </c>
      <c r="I307">
        <v>1</v>
      </c>
      <c r="J307">
        <v>0</v>
      </c>
      <c r="K307" t="s">
        <v>159</v>
      </c>
      <c r="L307">
        <v>68</v>
      </c>
      <c r="M307">
        <v>10873</v>
      </c>
      <c r="N307" t="s">
        <v>160</v>
      </c>
      <c r="O307" t="s">
        <v>23</v>
      </c>
      <c r="P307" t="s">
        <v>29</v>
      </c>
    </row>
    <row r="308" spans="1:16" x14ac:dyDescent="0.35">
      <c r="A308">
        <v>195</v>
      </c>
      <c r="B308" s="1">
        <v>43410</v>
      </c>
      <c r="C308" t="s">
        <v>75</v>
      </c>
      <c r="D308" s="6">
        <v>0.875</v>
      </c>
      <c r="E308" t="s">
        <v>129</v>
      </c>
      <c r="F308" t="s">
        <v>130</v>
      </c>
      <c r="G308" t="s">
        <v>34</v>
      </c>
      <c r="H308" t="s">
        <v>41</v>
      </c>
      <c r="I308">
        <v>1</v>
      </c>
      <c r="J308">
        <v>1</v>
      </c>
      <c r="K308" t="s">
        <v>158</v>
      </c>
      <c r="L308">
        <v>65</v>
      </c>
      <c r="M308">
        <v>70915</v>
      </c>
      <c r="N308" t="s">
        <v>104</v>
      </c>
      <c r="O308" t="s">
        <v>23</v>
      </c>
      <c r="P308" t="s">
        <v>32</v>
      </c>
    </row>
    <row r="309" spans="1:16" x14ac:dyDescent="0.35">
      <c r="A309">
        <v>198</v>
      </c>
      <c r="B309" s="1">
        <v>43432</v>
      </c>
      <c r="C309" t="s">
        <v>75</v>
      </c>
      <c r="D309" s="6">
        <v>0.875</v>
      </c>
      <c r="E309" t="s">
        <v>129</v>
      </c>
      <c r="F309" t="s">
        <v>130</v>
      </c>
      <c r="G309" t="s">
        <v>34</v>
      </c>
      <c r="H309" t="s">
        <v>20</v>
      </c>
      <c r="I309">
        <v>2</v>
      </c>
      <c r="J309">
        <v>1</v>
      </c>
      <c r="K309" t="s">
        <v>156</v>
      </c>
      <c r="L309">
        <v>65</v>
      </c>
      <c r="M309">
        <v>34600</v>
      </c>
      <c r="N309" t="s">
        <v>22</v>
      </c>
      <c r="O309" t="s">
        <v>23</v>
      </c>
      <c r="P309" t="s">
        <v>32</v>
      </c>
    </row>
    <row r="310" spans="1:16" x14ac:dyDescent="0.35">
      <c r="A310">
        <v>200</v>
      </c>
      <c r="B310" s="1">
        <v>43439</v>
      </c>
      <c r="C310" t="s">
        <v>75</v>
      </c>
      <c r="D310" s="6">
        <v>0.89583333333333326</v>
      </c>
      <c r="E310" t="s">
        <v>134</v>
      </c>
      <c r="F310" t="s">
        <v>135</v>
      </c>
      <c r="G310" t="s">
        <v>19</v>
      </c>
      <c r="H310" t="s">
        <v>20</v>
      </c>
      <c r="I310">
        <v>4</v>
      </c>
      <c r="J310">
        <v>1</v>
      </c>
      <c r="K310" t="s">
        <v>159</v>
      </c>
      <c r="L310">
        <v>53</v>
      </c>
      <c r="M310">
        <v>76398</v>
      </c>
      <c r="N310" t="s">
        <v>161</v>
      </c>
      <c r="O310" t="s">
        <v>23</v>
      </c>
      <c r="P310" t="s">
        <v>54</v>
      </c>
    </row>
    <row r="311" spans="1:16" x14ac:dyDescent="0.35">
      <c r="A311">
        <v>202</v>
      </c>
      <c r="B311" s="1">
        <v>43445</v>
      </c>
      <c r="C311" t="s">
        <v>75</v>
      </c>
      <c r="D311" s="6">
        <v>0.875</v>
      </c>
      <c r="E311" t="s">
        <v>129</v>
      </c>
      <c r="F311" t="s">
        <v>130</v>
      </c>
      <c r="G311" t="s">
        <v>19</v>
      </c>
      <c r="H311" t="s">
        <v>41</v>
      </c>
      <c r="I311">
        <v>1</v>
      </c>
      <c r="J311">
        <v>1</v>
      </c>
      <c r="K311" t="s">
        <v>157</v>
      </c>
      <c r="L311">
        <v>49</v>
      </c>
      <c r="M311">
        <v>69961</v>
      </c>
      <c r="N311" t="s">
        <v>161</v>
      </c>
      <c r="O311" t="s">
        <v>23</v>
      </c>
      <c r="P311" t="s">
        <v>32</v>
      </c>
    </row>
    <row r="312" spans="1:16" x14ac:dyDescent="0.35">
      <c r="A312">
        <v>208</v>
      </c>
      <c r="B312" s="1">
        <v>43482</v>
      </c>
      <c r="C312" t="s">
        <v>75</v>
      </c>
      <c r="D312" s="6">
        <v>0.89583333333333326</v>
      </c>
      <c r="E312" t="s">
        <v>134</v>
      </c>
      <c r="F312" t="s">
        <v>137</v>
      </c>
      <c r="G312" t="s">
        <v>19</v>
      </c>
      <c r="H312" t="s">
        <v>20</v>
      </c>
      <c r="I312">
        <v>3</v>
      </c>
      <c r="J312">
        <v>0</v>
      </c>
      <c r="K312" t="s">
        <v>21</v>
      </c>
      <c r="L312">
        <v>69</v>
      </c>
      <c r="M312">
        <v>42838</v>
      </c>
      <c r="N312" t="s">
        <v>22</v>
      </c>
      <c r="O312" t="s">
        <v>23</v>
      </c>
      <c r="P312" t="s">
        <v>48</v>
      </c>
    </row>
    <row r="313" spans="1:16" x14ac:dyDescent="0.35">
      <c r="A313">
        <v>210</v>
      </c>
      <c r="B313" s="1">
        <v>43488</v>
      </c>
      <c r="C313" t="s">
        <v>75</v>
      </c>
      <c r="D313" s="6">
        <v>0.89583333333333326</v>
      </c>
      <c r="E313" t="s">
        <v>134</v>
      </c>
      <c r="F313" t="s">
        <v>138</v>
      </c>
      <c r="G313" t="s">
        <v>34</v>
      </c>
      <c r="H313" t="s">
        <v>44</v>
      </c>
      <c r="I313">
        <v>0</v>
      </c>
      <c r="J313">
        <v>2</v>
      </c>
      <c r="K313" t="s">
        <v>37</v>
      </c>
      <c r="L313">
        <v>60</v>
      </c>
      <c r="M313">
        <v>38403</v>
      </c>
      <c r="N313" t="s">
        <v>116</v>
      </c>
      <c r="O313" t="s">
        <v>23</v>
      </c>
      <c r="P313" t="s">
        <v>162</v>
      </c>
    </row>
    <row r="314" spans="1:16" x14ac:dyDescent="0.35">
      <c r="A314">
        <v>212</v>
      </c>
      <c r="B314" s="1">
        <v>43495</v>
      </c>
      <c r="C314" t="s">
        <v>75</v>
      </c>
      <c r="D314" s="6">
        <v>0.89583333333333326</v>
      </c>
      <c r="E314" t="s">
        <v>134</v>
      </c>
      <c r="F314" t="s">
        <v>138</v>
      </c>
      <c r="G314" t="s">
        <v>19</v>
      </c>
      <c r="H314" t="s">
        <v>20</v>
      </c>
      <c r="I314">
        <v>6</v>
      </c>
      <c r="J314">
        <v>1</v>
      </c>
      <c r="K314" t="s">
        <v>37</v>
      </c>
      <c r="L314">
        <v>62</v>
      </c>
      <c r="M314">
        <v>58050</v>
      </c>
      <c r="N314" t="s">
        <v>22</v>
      </c>
      <c r="O314" t="s">
        <v>23</v>
      </c>
      <c r="P314" t="s">
        <v>145</v>
      </c>
    </row>
    <row r="315" spans="1:16" x14ac:dyDescent="0.35">
      <c r="A315">
        <v>214</v>
      </c>
      <c r="B315" s="1">
        <v>43502</v>
      </c>
      <c r="C315" t="s">
        <v>75</v>
      </c>
      <c r="D315" s="6">
        <v>0.875</v>
      </c>
      <c r="E315" t="s">
        <v>134</v>
      </c>
      <c r="F315" t="s">
        <v>139</v>
      </c>
      <c r="G315" t="s">
        <v>19</v>
      </c>
      <c r="H315" t="s">
        <v>41</v>
      </c>
      <c r="I315">
        <v>1</v>
      </c>
      <c r="J315">
        <v>1</v>
      </c>
      <c r="K315" t="s">
        <v>57</v>
      </c>
      <c r="L315">
        <v>57</v>
      </c>
      <c r="M315">
        <v>92008</v>
      </c>
      <c r="N315" t="s">
        <v>104</v>
      </c>
      <c r="O315" t="s">
        <v>23</v>
      </c>
      <c r="P315" t="s">
        <v>23</v>
      </c>
    </row>
    <row r="316" spans="1:16" x14ac:dyDescent="0.35">
      <c r="A316">
        <v>217</v>
      </c>
      <c r="B316" s="1">
        <v>43515</v>
      </c>
      <c r="C316" t="s">
        <v>75</v>
      </c>
      <c r="D316" s="6">
        <v>0.875</v>
      </c>
      <c r="E316" t="s">
        <v>129</v>
      </c>
      <c r="F316" t="s">
        <v>137</v>
      </c>
      <c r="G316" t="s">
        <v>34</v>
      </c>
      <c r="H316" t="s">
        <v>41</v>
      </c>
      <c r="I316">
        <v>0</v>
      </c>
      <c r="J316">
        <v>0</v>
      </c>
      <c r="K316" t="s">
        <v>163</v>
      </c>
      <c r="L316">
        <v>63</v>
      </c>
      <c r="M316">
        <v>57889</v>
      </c>
      <c r="N316" t="s">
        <v>22</v>
      </c>
      <c r="O316" t="s">
        <v>23</v>
      </c>
      <c r="P316" t="s">
        <v>32</v>
      </c>
    </row>
    <row r="317" spans="1:16" x14ac:dyDescent="0.35">
      <c r="A317">
        <v>222</v>
      </c>
      <c r="B317" s="1">
        <v>43537</v>
      </c>
      <c r="C317" t="s">
        <v>75</v>
      </c>
      <c r="D317" s="6">
        <v>0.875</v>
      </c>
      <c r="E317" t="s">
        <v>129</v>
      </c>
      <c r="F317" t="s">
        <v>137</v>
      </c>
      <c r="G317" t="s">
        <v>19</v>
      </c>
      <c r="H317" t="s">
        <v>20</v>
      </c>
      <c r="I317">
        <v>5</v>
      </c>
      <c r="J317">
        <v>1</v>
      </c>
      <c r="K317" t="s">
        <v>163</v>
      </c>
      <c r="L317">
        <v>55</v>
      </c>
      <c r="M317">
        <v>92346</v>
      </c>
      <c r="N317" t="s">
        <v>22</v>
      </c>
      <c r="O317" t="s">
        <v>23</v>
      </c>
      <c r="P317" t="s">
        <v>24</v>
      </c>
    </row>
    <row r="318" spans="1:16" x14ac:dyDescent="0.35">
      <c r="A318">
        <v>227</v>
      </c>
      <c r="B318" s="1">
        <v>43565</v>
      </c>
      <c r="C318" t="s">
        <v>75</v>
      </c>
      <c r="D318" s="6">
        <v>0.83333333333333326</v>
      </c>
      <c r="E318" t="s">
        <v>129</v>
      </c>
      <c r="F318" t="s">
        <v>138</v>
      </c>
      <c r="G318" t="s">
        <v>34</v>
      </c>
      <c r="H318" t="s">
        <v>20</v>
      </c>
      <c r="I318">
        <v>1</v>
      </c>
      <c r="J318">
        <v>0</v>
      </c>
      <c r="K318" t="s">
        <v>164</v>
      </c>
      <c r="L318">
        <v>67</v>
      </c>
      <c r="M318">
        <v>74093</v>
      </c>
      <c r="N318" t="s">
        <v>22</v>
      </c>
      <c r="O318" t="s">
        <v>23</v>
      </c>
      <c r="P318" t="s">
        <v>23</v>
      </c>
    </row>
    <row r="319" spans="1:16" x14ac:dyDescent="0.35">
      <c r="A319">
        <v>229</v>
      </c>
      <c r="B319" s="1">
        <v>43571</v>
      </c>
      <c r="C319" t="s">
        <v>75</v>
      </c>
      <c r="D319" s="6">
        <v>0.875</v>
      </c>
      <c r="E319" t="s">
        <v>129</v>
      </c>
      <c r="F319" t="s">
        <v>138</v>
      </c>
      <c r="G319" t="s">
        <v>19</v>
      </c>
      <c r="H319" t="s">
        <v>20</v>
      </c>
      <c r="I319">
        <v>3</v>
      </c>
      <c r="J319">
        <v>0</v>
      </c>
      <c r="K319" t="s">
        <v>164</v>
      </c>
      <c r="L319">
        <v>66</v>
      </c>
      <c r="M319">
        <v>96708</v>
      </c>
      <c r="N319" t="s">
        <v>22</v>
      </c>
      <c r="O319" t="s">
        <v>23</v>
      </c>
      <c r="P319" t="s">
        <v>23</v>
      </c>
    </row>
    <row r="320" spans="1:16" x14ac:dyDescent="0.35">
      <c r="A320">
        <v>233</v>
      </c>
      <c r="B320" s="1">
        <v>43586</v>
      </c>
      <c r="C320" t="s">
        <v>75</v>
      </c>
      <c r="D320" s="6">
        <v>0.875</v>
      </c>
      <c r="E320" t="s">
        <v>129</v>
      </c>
      <c r="F320" t="s">
        <v>139</v>
      </c>
      <c r="G320" t="s">
        <v>19</v>
      </c>
      <c r="H320" t="s">
        <v>20</v>
      </c>
      <c r="I320">
        <v>3</v>
      </c>
      <c r="J320">
        <v>0</v>
      </c>
      <c r="K320" t="s">
        <v>165</v>
      </c>
      <c r="L320">
        <v>48</v>
      </c>
      <c r="M320">
        <v>98299</v>
      </c>
      <c r="N320" t="s">
        <v>22</v>
      </c>
      <c r="O320" t="s">
        <v>23</v>
      </c>
      <c r="P320" t="s">
        <v>23</v>
      </c>
    </row>
    <row r="321" spans="1:16" x14ac:dyDescent="0.35">
      <c r="A321">
        <v>243</v>
      </c>
      <c r="B321" s="1">
        <v>43725</v>
      </c>
      <c r="C321" t="s">
        <v>96</v>
      </c>
      <c r="D321" s="6">
        <v>0.875</v>
      </c>
      <c r="E321" t="s">
        <v>129</v>
      </c>
      <c r="F321" t="s">
        <v>130</v>
      </c>
      <c r="G321" t="s">
        <v>34</v>
      </c>
      <c r="H321" t="s">
        <v>41</v>
      </c>
      <c r="I321">
        <v>0</v>
      </c>
      <c r="J321">
        <v>0</v>
      </c>
      <c r="K321" t="s">
        <v>166</v>
      </c>
      <c r="L321">
        <v>59</v>
      </c>
      <c r="M321">
        <v>66099</v>
      </c>
      <c r="N321" t="s">
        <v>104</v>
      </c>
      <c r="O321" t="s">
        <v>23</v>
      </c>
      <c r="P321" t="s">
        <v>32</v>
      </c>
    </row>
    <row r="322" spans="1:16" x14ac:dyDescent="0.35">
      <c r="A322">
        <v>247</v>
      </c>
      <c r="B322" s="1">
        <v>43740</v>
      </c>
      <c r="C322" t="s">
        <v>96</v>
      </c>
      <c r="D322" s="6">
        <v>0.875</v>
      </c>
      <c r="E322" t="s">
        <v>129</v>
      </c>
      <c r="F322" t="s">
        <v>130</v>
      </c>
      <c r="G322" t="s">
        <v>19</v>
      </c>
      <c r="H322" t="s">
        <v>20</v>
      </c>
      <c r="I322">
        <v>2</v>
      </c>
      <c r="J322">
        <v>1</v>
      </c>
      <c r="K322" t="s">
        <v>158</v>
      </c>
      <c r="L322">
        <v>66</v>
      </c>
      <c r="M322">
        <v>86141</v>
      </c>
      <c r="N322" t="s">
        <v>22</v>
      </c>
      <c r="O322" t="s">
        <v>23</v>
      </c>
      <c r="P322" t="s">
        <v>162</v>
      </c>
    </row>
    <row r="323" spans="1:16" x14ac:dyDescent="0.35">
      <c r="A323">
        <v>250</v>
      </c>
      <c r="B323" s="1">
        <v>43761</v>
      </c>
      <c r="C323" t="s">
        <v>96</v>
      </c>
      <c r="D323" s="6">
        <v>0.875</v>
      </c>
      <c r="E323" t="s">
        <v>129</v>
      </c>
      <c r="F323" t="s">
        <v>130</v>
      </c>
      <c r="G323" t="s">
        <v>34</v>
      </c>
      <c r="H323" t="s">
        <v>20</v>
      </c>
      <c r="I323">
        <v>2</v>
      </c>
      <c r="J323">
        <v>1</v>
      </c>
      <c r="K323" t="s">
        <v>167</v>
      </c>
      <c r="L323">
        <v>52</v>
      </c>
      <c r="M323">
        <v>19170</v>
      </c>
      <c r="N323" t="s">
        <v>22</v>
      </c>
      <c r="O323" t="s">
        <v>23</v>
      </c>
      <c r="P323" t="s">
        <v>77</v>
      </c>
    </row>
    <row r="324" spans="1:16" x14ac:dyDescent="0.35">
      <c r="A324">
        <v>256</v>
      </c>
      <c r="B324" s="1">
        <v>43796</v>
      </c>
      <c r="C324" t="s">
        <v>96</v>
      </c>
      <c r="D324" s="6">
        <v>0.875</v>
      </c>
      <c r="E324" t="s">
        <v>129</v>
      </c>
      <c r="F324" t="s">
        <v>130</v>
      </c>
      <c r="G324" t="s">
        <v>19</v>
      </c>
      <c r="H324" t="s">
        <v>20</v>
      </c>
      <c r="I324">
        <v>3</v>
      </c>
      <c r="J324">
        <v>1</v>
      </c>
      <c r="K324" t="s">
        <v>166</v>
      </c>
      <c r="L324">
        <v>46</v>
      </c>
      <c r="M324">
        <v>90071</v>
      </c>
      <c r="N324" t="s">
        <v>22</v>
      </c>
      <c r="O324" t="s">
        <v>23</v>
      </c>
      <c r="P324" t="s">
        <v>29</v>
      </c>
    </row>
    <row r="325" spans="1:16" x14ac:dyDescent="0.35">
      <c r="A325">
        <v>264</v>
      </c>
      <c r="B325" s="1">
        <v>43839</v>
      </c>
      <c r="C325" t="s">
        <v>96</v>
      </c>
      <c r="D325" s="6">
        <v>0.83333333333333326</v>
      </c>
      <c r="E325" t="s">
        <v>128</v>
      </c>
      <c r="F325" t="s">
        <v>139</v>
      </c>
      <c r="G325" t="s">
        <v>19</v>
      </c>
      <c r="H325" t="s">
        <v>44</v>
      </c>
      <c r="I325">
        <v>2</v>
      </c>
      <c r="J325">
        <v>3</v>
      </c>
      <c r="K325" t="s">
        <v>66</v>
      </c>
      <c r="L325">
        <v>72</v>
      </c>
      <c r="M325">
        <v>58410</v>
      </c>
      <c r="N325" t="s">
        <v>22</v>
      </c>
      <c r="O325" t="s">
        <v>23</v>
      </c>
      <c r="P325" t="s">
        <v>29</v>
      </c>
    </row>
    <row r="326" spans="1:16" x14ac:dyDescent="0.35">
      <c r="A326">
        <v>268</v>
      </c>
      <c r="B326" s="1">
        <v>43860</v>
      </c>
      <c r="C326" t="s">
        <v>96</v>
      </c>
      <c r="D326" s="6">
        <v>0.79166666666666674</v>
      </c>
      <c r="E326" t="s">
        <v>134</v>
      </c>
      <c r="F326" t="s">
        <v>137</v>
      </c>
      <c r="G326" t="s">
        <v>19</v>
      </c>
      <c r="H326" t="s">
        <v>20</v>
      </c>
      <c r="I326">
        <v>5</v>
      </c>
      <c r="J326">
        <v>0</v>
      </c>
      <c r="K326" t="s">
        <v>64</v>
      </c>
      <c r="L326">
        <v>74</v>
      </c>
      <c r="M326">
        <v>43216</v>
      </c>
      <c r="N326" t="s">
        <v>22</v>
      </c>
      <c r="O326" t="s">
        <v>23</v>
      </c>
      <c r="P326" t="s">
        <v>102</v>
      </c>
    </row>
    <row r="327" spans="1:16" x14ac:dyDescent="0.35">
      <c r="A327">
        <v>270</v>
      </c>
      <c r="B327" s="1">
        <v>43867</v>
      </c>
      <c r="C327" t="s">
        <v>96</v>
      </c>
      <c r="D327" s="6">
        <v>0.875</v>
      </c>
      <c r="E327" t="s">
        <v>134</v>
      </c>
      <c r="F327" t="s">
        <v>138</v>
      </c>
      <c r="G327" t="s">
        <v>34</v>
      </c>
      <c r="H327" t="s">
        <v>44</v>
      </c>
      <c r="I327">
        <v>0</v>
      </c>
      <c r="J327">
        <v>1</v>
      </c>
      <c r="K327" t="s">
        <v>50</v>
      </c>
      <c r="L327">
        <v>68</v>
      </c>
      <c r="M327">
        <v>49154</v>
      </c>
      <c r="N327" t="s">
        <v>22</v>
      </c>
      <c r="O327" t="s">
        <v>23</v>
      </c>
      <c r="P327" t="s">
        <v>102</v>
      </c>
    </row>
    <row r="328" spans="1:16" x14ac:dyDescent="0.35">
      <c r="A328">
        <v>274</v>
      </c>
      <c r="B328" s="1">
        <v>43886</v>
      </c>
      <c r="C328" t="s">
        <v>96</v>
      </c>
      <c r="D328" s="6">
        <v>0.875</v>
      </c>
      <c r="E328" t="s">
        <v>129</v>
      </c>
      <c r="F328" t="s">
        <v>137</v>
      </c>
      <c r="G328" t="s">
        <v>34</v>
      </c>
      <c r="H328" t="s">
        <v>41</v>
      </c>
      <c r="I328">
        <v>1</v>
      </c>
      <c r="J328">
        <v>1</v>
      </c>
      <c r="K328" t="s">
        <v>168</v>
      </c>
      <c r="L328">
        <v>67</v>
      </c>
      <c r="M328">
        <v>44388</v>
      </c>
      <c r="N328" t="s">
        <v>22</v>
      </c>
      <c r="O328" t="s">
        <v>23</v>
      </c>
      <c r="P328" t="s">
        <v>54</v>
      </c>
    </row>
    <row r="329" spans="1:16" x14ac:dyDescent="0.35">
      <c r="A329">
        <v>288</v>
      </c>
      <c r="B329" s="1">
        <v>44051</v>
      </c>
      <c r="C329" t="s">
        <v>98</v>
      </c>
      <c r="D329" s="6">
        <v>0.875</v>
      </c>
      <c r="E329" t="s">
        <v>129</v>
      </c>
      <c r="F329" t="s">
        <v>137</v>
      </c>
      <c r="G329" t="s">
        <v>19</v>
      </c>
      <c r="H329" t="s">
        <v>20</v>
      </c>
      <c r="I329">
        <v>3</v>
      </c>
      <c r="J329">
        <v>1</v>
      </c>
      <c r="K329" t="s">
        <v>168</v>
      </c>
      <c r="L329">
        <v>51</v>
      </c>
      <c r="M329">
        <v>0</v>
      </c>
      <c r="N329" t="s">
        <v>22</v>
      </c>
      <c r="O329" t="s">
        <v>23</v>
      </c>
      <c r="P329" t="s">
        <v>23</v>
      </c>
    </row>
    <row r="330" spans="1:16" x14ac:dyDescent="0.35">
      <c r="A330">
        <v>315</v>
      </c>
      <c r="B330" s="1">
        <v>44213</v>
      </c>
      <c r="C330" t="s">
        <v>98</v>
      </c>
      <c r="D330" s="6">
        <v>0.875</v>
      </c>
      <c r="E330" t="s">
        <v>128</v>
      </c>
      <c r="F330" t="s">
        <v>144</v>
      </c>
      <c r="G330" t="s">
        <v>19</v>
      </c>
      <c r="H330" t="s">
        <v>44</v>
      </c>
      <c r="I330">
        <v>2</v>
      </c>
      <c r="J330">
        <v>3</v>
      </c>
      <c r="K330" t="s">
        <v>50</v>
      </c>
      <c r="L330">
        <v>68</v>
      </c>
      <c r="M330">
        <v>0</v>
      </c>
      <c r="N330" t="s">
        <v>22</v>
      </c>
      <c r="O330" t="s">
        <v>23</v>
      </c>
      <c r="P330" t="s">
        <v>29</v>
      </c>
    </row>
    <row r="331" spans="1:16" x14ac:dyDescent="0.35">
      <c r="A331">
        <v>316</v>
      </c>
      <c r="B331" s="1">
        <v>44217</v>
      </c>
      <c r="C331" t="s">
        <v>98</v>
      </c>
      <c r="D331" s="6">
        <v>0.875</v>
      </c>
      <c r="E331" t="s">
        <v>134</v>
      </c>
      <c r="F331" t="s">
        <v>135</v>
      </c>
      <c r="G331" t="s">
        <v>34</v>
      </c>
      <c r="H331" t="s">
        <v>20</v>
      </c>
      <c r="I331">
        <v>2</v>
      </c>
      <c r="J331">
        <v>0</v>
      </c>
      <c r="K331" t="s">
        <v>169</v>
      </c>
      <c r="L331">
        <v>73</v>
      </c>
      <c r="M331">
        <v>0</v>
      </c>
      <c r="N331" t="s">
        <v>170</v>
      </c>
      <c r="O331" t="s">
        <v>23</v>
      </c>
      <c r="P331" t="s">
        <v>29</v>
      </c>
    </row>
    <row r="332" spans="1:16" x14ac:dyDescent="0.35">
      <c r="A332">
        <v>318</v>
      </c>
      <c r="B332" s="1">
        <v>44223</v>
      </c>
      <c r="C332" t="s">
        <v>98</v>
      </c>
      <c r="D332" s="6">
        <v>0.875</v>
      </c>
      <c r="E332" t="s">
        <v>134</v>
      </c>
      <c r="F332" t="s">
        <v>137</v>
      </c>
      <c r="G332" t="s">
        <v>34</v>
      </c>
      <c r="H332" t="s">
        <v>20</v>
      </c>
      <c r="I332">
        <v>2</v>
      </c>
      <c r="J332">
        <v>1</v>
      </c>
      <c r="K332" t="s">
        <v>91</v>
      </c>
      <c r="L332">
        <v>70</v>
      </c>
      <c r="M332">
        <v>0</v>
      </c>
      <c r="N332" t="s">
        <v>22</v>
      </c>
      <c r="O332" t="s">
        <v>23</v>
      </c>
      <c r="P332" t="s">
        <v>54</v>
      </c>
    </row>
    <row r="333" spans="1:16" x14ac:dyDescent="0.35">
      <c r="A333">
        <v>320</v>
      </c>
      <c r="B333" s="1">
        <v>44230</v>
      </c>
      <c r="C333" t="s">
        <v>98</v>
      </c>
      <c r="D333" s="6">
        <v>0.875</v>
      </c>
      <c r="E333" t="s">
        <v>134</v>
      </c>
      <c r="F333" t="s">
        <v>138</v>
      </c>
      <c r="G333" t="s">
        <v>34</v>
      </c>
      <c r="H333" t="s">
        <v>20</v>
      </c>
      <c r="I333">
        <v>5</v>
      </c>
      <c r="J333">
        <v>3</v>
      </c>
      <c r="K333" t="s">
        <v>31</v>
      </c>
      <c r="L333">
        <v>79</v>
      </c>
      <c r="M333">
        <v>0</v>
      </c>
      <c r="N333" t="s">
        <v>22</v>
      </c>
      <c r="O333" t="s">
        <v>23</v>
      </c>
      <c r="P333" t="s">
        <v>32</v>
      </c>
    </row>
    <row r="334" spans="1:16" x14ac:dyDescent="0.35">
      <c r="A334">
        <v>322</v>
      </c>
      <c r="B334" s="1">
        <v>44237</v>
      </c>
      <c r="C334" t="s">
        <v>98</v>
      </c>
      <c r="D334" s="6">
        <v>0.875</v>
      </c>
      <c r="E334" t="s">
        <v>134</v>
      </c>
      <c r="F334" t="s">
        <v>139</v>
      </c>
      <c r="G334" t="s">
        <v>34</v>
      </c>
      <c r="H334" t="s">
        <v>44</v>
      </c>
      <c r="I334">
        <v>0</v>
      </c>
      <c r="J334">
        <v>2</v>
      </c>
      <c r="K334" t="s">
        <v>37</v>
      </c>
      <c r="L334">
        <v>54</v>
      </c>
      <c r="M334">
        <v>0</v>
      </c>
      <c r="N334" t="s">
        <v>22</v>
      </c>
      <c r="O334" t="s">
        <v>23</v>
      </c>
      <c r="P334" t="s">
        <v>32</v>
      </c>
    </row>
    <row r="335" spans="1:16" x14ac:dyDescent="0.35">
      <c r="A335">
        <v>324</v>
      </c>
      <c r="B335" s="1">
        <v>44243</v>
      </c>
      <c r="C335" t="s">
        <v>98</v>
      </c>
      <c r="D335" s="6">
        <v>0.875</v>
      </c>
      <c r="E335" t="s">
        <v>129</v>
      </c>
      <c r="F335" t="s">
        <v>137</v>
      </c>
      <c r="G335" t="s">
        <v>19</v>
      </c>
      <c r="H335" t="s">
        <v>44</v>
      </c>
      <c r="I335">
        <v>1</v>
      </c>
      <c r="J335">
        <v>4</v>
      </c>
      <c r="K335" t="s">
        <v>150</v>
      </c>
      <c r="L335">
        <v>53</v>
      </c>
      <c r="M335">
        <v>0</v>
      </c>
      <c r="N335" t="s">
        <v>22</v>
      </c>
      <c r="O335" t="s">
        <v>23</v>
      </c>
      <c r="P335" t="s">
        <v>23</v>
      </c>
    </row>
    <row r="336" spans="1:16" x14ac:dyDescent="0.35">
      <c r="A336">
        <v>354</v>
      </c>
      <c r="B336" s="1">
        <v>44489</v>
      </c>
      <c r="C336" t="s">
        <v>106</v>
      </c>
      <c r="D336" s="6">
        <v>0.78125</v>
      </c>
      <c r="E336" t="s">
        <v>129</v>
      </c>
      <c r="F336" t="s">
        <v>130</v>
      </c>
      <c r="G336" t="s">
        <v>19</v>
      </c>
      <c r="H336" t="s">
        <v>20</v>
      </c>
      <c r="I336">
        <v>1</v>
      </c>
      <c r="J336">
        <v>0</v>
      </c>
      <c r="K336" t="s">
        <v>171</v>
      </c>
      <c r="L336">
        <v>62</v>
      </c>
      <c r="M336">
        <v>45968</v>
      </c>
      <c r="N336" t="s">
        <v>104</v>
      </c>
      <c r="O336" t="s">
        <v>23</v>
      </c>
      <c r="P336" t="s">
        <v>88</v>
      </c>
    </row>
    <row r="337" spans="1:16" x14ac:dyDescent="0.35">
      <c r="A337">
        <v>358</v>
      </c>
      <c r="B337" s="1">
        <v>44502</v>
      </c>
      <c r="C337" t="s">
        <v>106</v>
      </c>
      <c r="D337" s="6">
        <v>0.91666666666666674</v>
      </c>
      <c r="E337" t="s">
        <v>129</v>
      </c>
      <c r="F337" t="s">
        <v>130</v>
      </c>
      <c r="G337" t="s">
        <v>34</v>
      </c>
      <c r="H337" t="s">
        <v>20</v>
      </c>
      <c r="I337">
        <v>1</v>
      </c>
      <c r="J337">
        <v>0</v>
      </c>
      <c r="K337" t="s">
        <v>171</v>
      </c>
      <c r="L337">
        <v>66</v>
      </c>
      <c r="M337">
        <v>31378</v>
      </c>
      <c r="N337" t="s">
        <v>104</v>
      </c>
      <c r="O337" t="s">
        <v>23</v>
      </c>
      <c r="P337" t="s">
        <v>32</v>
      </c>
    </row>
    <row r="338" spans="1:16" x14ac:dyDescent="0.35">
      <c r="A338">
        <v>361</v>
      </c>
      <c r="B338" s="1">
        <v>44523</v>
      </c>
      <c r="C338" t="s">
        <v>106</v>
      </c>
      <c r="D338" s="6">
        <v>0.875</v>
      </c>
      <c r="E338" t="s">
        <v>129</v>
      </c>
      <c r="F338" t="s">
        <v>130</v>
      </c>
      <c r="G338" t="s">
        <v>19</v>
      </c>
      <c r="H338" t="s">
        <v>41</v>
      </c>
      <c r="I338">
        <v>0</v>
      </c>
      <c r="J338">
        <v>0</v>
      </c>
      <c r="K338" t="s">
        <v>172</v>
      </c>
      <c r="L338">
        <v>65</v>
      </c>
      <c r="M338">
        <v>49572</v>
      </c>
      <c r="N338" t="s">
        <v>104</v>
      </c>
      <c r="O338" t="s">
        <v>23</v>
      </c>
      <c r="P338" t="s">
        <v>102</v>
      </c>
    </row>
    <row r="339" spans="1:16" x14ac:dyDescent="0.35">
      <c r="A339">
        <v>364</v>
      </c>
      <c r="B339" s="1">
        <v>44538</v>
      </c>
      <c r="C339" t="s">
        <v>106</v>
      </c>
      <c r="D339" s="6">
        <v>0.875</v>
      </c>
      <c r="E339" t="s">
        <v>129</v>
      </c>
      <c r="F339" t="s">
        <v>130</v>
      </c>
      <c r="G339" t="s">
        <v>34</v>
      </c>
      <c r="H339" t="s">
        <v>44</v>
      </c>
      <c r="I339">
        <v>0</v>
      </c>
      <c r="J339">
        <v>3</v>
      </c>
      <c r="K339" t="s">
        <v>173</v>
      </c>
      <c r="L339">
        <v>48</v>
      </c>
      <c r="M339">
        <v>0</v>
      </c>
      <c r="N339" t="s">
        <v>104</v>
      </c>
      <c r="O339" t="s">
        <v>23</v>
      </c>
      <c r="P339" t="s">
        <v>111</v>
      </c>
    </row>
    <row r="340" spans="1:16" x14ac:dyDescent="0.35">
      <c r="A340">
        <v>371</v>
      </c>
      <c r="B340" s="1">
        <v>44573</v>
      </c>
      <c r="C340" t="s">
        <v>106</v>
      </c>
      <c r="D340" s="6">
        <v>0.91666666666666674</v>
      </c>
      <c r="E340" t="s">
        <v>128</v>
      </c>
      <c r="F340" t="s">
        <v>139</v>
      </c>
      <c r="G340" t="s">
        <v>19</v>
      </c>
      <c r="H340" t="s">
        <v>44</v>
      </c>
      <c r="I340">
        <v>2</v>
      </c>
      <c r="J340">
        <v>3</v>
      </c>
      <c r="K340" t="s">
        <v>57</v>
      </c>
      <c r="L340">
        <v>53</v>
      </c>
      <c r="M340">
        <v>30000</v>
      </c>
      <c r="N340" t="s">
        <v>104</v>
      </c>
      <c r="O340" t="s">
        <v>23</v>
      </c>
      <c r="P340" t="s">
        <v>23</v>
      </c>
    </row>
    <row r="341" spans="1:16" x14ac:dyDescent="0.35">
      <c r="A341">
        <v>372</v>
      </c>
      <c r="B341" s="1">
        <v>44581</v>
      </c>
      <c r="C341" t="s">
        <v>106</v>
      </c>
      <c r="D341" s="6">
        <v>0.89583333333333326</v>
      </c>
      <c r="E341" t="s">
        <v>134</v>
      </c>
      <c r="F341" t="s">
        <v>137</v>
      </c>
      <c r="G341" t="s">
        <v>34</v>
      </c>
      <c r="H341" t="s">
        <v>44</v>
      </c>
      <c r="I341">
        <v>2</v>
      </c>
      <c r="J341">
        <v>3</v>
      </c>
      <c r="K341" t="s">
        <v>50</v>
      </c>
      <c r="L341">
        <v>67</v>
      </c>
      <c r="M341">
        <v>37287</v>
      </c>
      <c r="N341" t="s">
        <v>104</v>
      </c>
      <c r="O341" t="s">
        <v>23</v>
      </c>
      <c r="P341" t="s">
        <v>29</v>
      </c>
    </row>
    <row r="342" spans="1:16" x14ac:dyDescent="0.35">
      <c r="A342">
        <v>376</v>
      </c>
      <c r="B342" s="1">
        <v>44609</v>
      </c>
      <c r="C342" t="s">
        <v>106</v>
      </c>
      <c r="D342" s="6">
        <v>0.78125</v>
      </c>
      <c r="E342" t="s">
        <v>174</v>
      </c>
      <c r="F342" t="s">
        <v>175</v>
      </c>
      <c r="G342" t="s">
        <v>19</v>
      </c>
      <c r="H342" t="s">
        <v>41</v>
      </c>
      <c r="I342">
        <v>1</v>
      </c>
      <c r="J342">
        <v>1</v>
      </c>
      <c r="K342" t="s">
        <v>168</v>
      </c>
      <c r="L342">
        <v>67</v>
      </c>
      <c r="M342">
        <v>73525</v>
      </c>
      <c r="N342" t="s">
        <v>116</v>
      </c>
      <c r="O342" t="s">
        <v>23</v>
      </c>
      <c r="P342" t="s">
        <v>32</v>
      </c>
    </row>
    <row r="343" spans="1:16" x14ac:dyDescent="0.35">
      <c r="A343">
        <v>378</v>
      </c>
      <c r="B343" s="1">
        <v>44616</v>
      </c>
      <c r="C343" t="s">
        <v>106</v>
      </c>
      <c r="D343" s="6">
        <v>0.875</v>
      </c>
      <c r="E343" t="s">
        <v>174</v>
      </c>
      <c r="F343" t="s">
        <v>175</v>
      </c>
      <c r="G343" t="s">
        <v>34</v>
      </c>
      <c r="H343" t="s">
        <v>20</v>
      </c>
      <c r="I343">
        <v>4</v>
      </c>
      <c r="J343">
        <v>2</v>
      </c>
      <c r="K343" t="s">
        <v>168</v>
      </c>
      <c r="L343">
        <v>56</v>
      </c>
      <c r="M343">
        <v>37858</v>
      </c>
      <c r="N343" t="s">
        <v>104</v>
      </c>
      <c r="O343" t="s">
        <v>23</v>
      </c>
      <c r="P343" t="s">
        <v>32</v>
      </c>
    </row>
    <row r="344" spans="1:16" x14ac:dyDescent="0.35">
      <c r="A344">
        <v>381</v>
      </c>
      <c r="B344" s="1">
        <v>44630</v>
      </c>
      <c r="C344" t="s">
        <v>106</v>
      </c>
      <c r="D344" s="6">
        <v>0.875</v>
      </c>
      <c r="E344" t="s">
        <v>174</v>
      </c>
      <c r="F344" t="s">
        <v>137</v>
      </c>
      <c r="G344" t="s">
        <v>19</v>
      </c>
      <c r="H344" t="s">
        <v>41</v>
      </c>
      <c r="I344">
        <v>0</v>
      </c>
      <c r="J344">
        <v>0</v>
      </c>
      <c r="K344" t="s">
        <v>176</v>
      </c>
      <c r="L344">
        <v>68</v>
      </c>
      <c r="M344">
        <v>61740</v>
      </c>
      <c r="N344" t="s">
        <v>177</v>
      </c>
      <c r="O344" t="s">
        <v>23</v>
      </c>
      <c r="P344" t="s">
        <v>32</v>
      </c>
    </row>
    <row r="345" spans="1:16" x14ac:dyDescent="0.35">
      <c r="A345">
        <v>386</v>
      </c>
      <c r="B345" s="1">
        <v>44658</v>
      </c>
      <c r="C345" t="s">
        <v>106</v>
      </c>
      <c r="D345" s="6">
        <v>0.875</v>
      </c>
      <c r="E345" t="s">
        <v>174</v>
      </c>
      <c r="F345" t="s">
        <v>138</v>
      </c>
      <c r="G345" t="s">
        <v>34</v>
      </c>
      <c r="H345" t="s">
        <v>41</v>
      </c>
      <c r="I345">
        <v>1</v>
      </c>
      <c r="J345">
        <v>1</v>
      </c>
      <c r="K345" t="s">
        <v>178</v>
      </c>
      <c r="L345">
        <v>66</v>
      </c>
      <c r="M345">
        <v>48000</v>
      </c>
      <c r="N345" t="s">
        <v>104</v>
      </c>
      <c r="O345" t="s">
        <v>23</v>
      </c>
      <c r="P345" t="s">
        <v>102</v>
      </c>
    </row>
    <row r="346" spans="1:16" x14ac:dyDescent="0.35">
      <c r="A346">
        <v>388</v>
      </c>
      <c r="B346" s="1">
        <v>44665</v>
      </c>
      <c r="C346" t="s">
        <v>106</v>
      </c>
      <c r="D346" s="6">
        <v>0.875</v>
      </c>
      <c r="E346" t="s">
        <v>174</v>
      </c>
      <c r="F346" t="s">
        <v>138</v>
      </c>
      <c r="G346" t="s">
        <v>19</v>
      </c>
      <c r="H346" t="s">
        <v>44</v>
      </c>
      <c r="I346">
        <v>2</v>
      </c>
      <c r="J346">
        <v>3</v>
      </c>
      <c r="K346" t="s">
        <v>178</v>
      </c>
      <c r="L346">
        <v>75</v>
      </c>
      <c r="M346">
        <v>79468</v>
      </c>
      <c r="N346" t="s">
        <v>104</v>
      </c>
      <c r="O346" t="s">
        <v>23</v>
      </c>
      <c r="P346" t="s">
        <v>102</v>
      </c>
    </row>
    <row r="347" spans="1:16" x14ac:dyDescent="0.35">
      <c r="A347">
        <v>401</v>
      </c>
      <c r="B347" s="1">
        <v>44811</v>
      </c>
      <c r="C347" t="s">
        <v>109</v>
      </c>
      <c r="D347" s="6">
        <v>0.875</v>
      </c>
      <c r="E347" t="s">
        <v>129</v>
      </c>
      <c r="F347" t="s">
        <v>130</v>
      </c>
      <c r="G347" t="s">
        <v>19</v>
      </c>
      <c r="H347" t="s">
        <v>20</v>
      </c>
      <c r="I347">
        <v>5</v>
      </c>
      <c r="J347">
        <v>1</v>
      </c>
      <c r="K347" t="s">
        <v>179</v>
      </c>
      <c r="L347">
        <v>76</v>
      </c>
      <c r="M347">
        <v>77411</v>
      </c>
      <c r="N347" t="s">
        <v>119</v>
      </c>
      <c r="O347" t="s">
        <v>23</v>
      </c>
      <c r="P347" t="s">
        <v>32</v>
      </c>
    </row>
    <row r="348" spans="1:16" x14ac:dyDescent="0.35">
      <c r="A348">
        <v>403</v>
      </c>
      <c r="B348" s="1">
        <v>44817</v>
      </c>
      <c r="C348" t="s">
        <v>109</v>
      </c>
      <c r="D348" s="6">
        <v>0.875</v>
      </c>
      <c r="E348" t="s">
        <v>129</v>
      </c>
      <c r="F348" t="s">
        <v>130</v>
      </c>
      <c r="G348" t="s">
        <v>34</v>
      </c>
      <c r="H348" t="s">
        <v>44</v>
      </c>
      <c r="I348">
        <v>0</v>
      </c>
      <c r="J348">
        <v>2</v>
      </c>
      <c r="K348" t="s">
        <v>173</v>
      </c>
      <c r="L348">
        <v>53</v>
      </c>
      <c r="M348">
        <v>75000</v>
      </c>
      <c r="N348" t="s">
        <v>104</v>
      </c>
      <c r="O348" t="s">
        <v>23</v>
      </c>
      <c r="P348" t="s">
        <v>88</v>
      </c>
    </row>
    <row r="349" spans="1:16" x14ac:dyDescent="0.35">
      <c r="A349">
        <v>406</v>
      </c>
      <c r="B349" s="1">
        <v>44838</v>
      </c>
      <c r="C349" t="s">
        <v>109</v>
      </c>
      <c r="D349" s="6">
        <v>0.875</v>
      </c>
      <c r="E349" t="s">
        <v>129</v>
      </c>
      <c r="F349" t="s">
        <v>130</v>
      </c>
      <c r="G349" t="s">
        <v>34</v>
      </c>
      <c r="H349" t="s">
        <v>44</v>
      </c>
      <c r="I349">
        <v>0</v>
      </c>
      <c r="J349">
        <v>1</v>
      </c>
      <c r="K349" t="s">
        <v>158</v>
      </c>
      <c r="L349">
        <v>72</v>
      </c>
      <c r="M349">
        <v>71368</v>
      </c>
      <c r="N349" t="s">
        <v>104</v>
      </c>
      <c r="O349" t="s">
        <v>23</v>
      </c>
      <c r="P349" t="s">
        <v>48</v>
      </c>
    </row>
    <row r="350" spans="1:16" x14ac:dyDescent="0.35">
      <c r="A350">
        <v>408</v>
      </c>
      <c r="B350" s="1">
        <v>44846</v>
      </c>
      <c r="C350" t="s">
        <v>109</v>
      </c>
      <c r="D350" s="6">
        <v>0.875</v>
      </c>
      <c r="E350" t="s">
        <v>129</v>
      </c>
      <c r="F350" t="s">
        <v>130</v>
      </c>
      <c r="G350" t="s">
        <v>19</v>
      </c>
      <c r="H350" t="s">
        <v>41</v>
      </c>
      <c r="I350">
        <v>3</v>
      </c>
      <c r="J350">
        <v>3</v>
      </c>
      <c r="K350" t="s">
        <v>158</v>
      </c>
      <c r="L350">
        <v>62</v>
      </c>
      <c r="M350">
        <v>92302</v>
      </c>
      <c r="N350" t="s">
        <v>104</v>
      </c>
      <c r="O350" t="s">
        <v>23</v>
      </c>
      <c r="P350" t="s">
        <v>48</v>
      </c>
    </row>
    <row r="351" spans="1:16" x14ac:dyDescent="0.35">
      <c r="A351">
        <v>412</v>
      </c>
      <c r="B351" s="1">
        <v>44860</v>
      </c>
      <c r="C351" t="s">
        <v>109</v>
      </c>
      <c r="D351" s="6">
        <v>0.875</v>
      </c>
      <c r="E351" t="s">
        <v>129</v>
      </c>
      <c r="F351" t="s">
        <v>130</v>
      </c>
      <c r="G351" t="s">
        <v>19</v>
      </c>
      <c r="H351" t="s">
        <v>44</v>
      </c>
      <c r="I351">
        <v>0</v>
      </c>
      <c r="J351">
        <v>3</v>
      </c>
      <c r="K351" t="s">
        <v>173</v>
      </c>
      <c r="L351">
        <v>52</v>
      </c>
      <c r="M351">
        <v>84016</v>
      </c>
      <c r="N351" t="s">
        <v>104</v>
      </c>
      <c r="O351" t="s">
        <v>23</v>
      </c>
      <c r="P351" t="s">
        <v>88</v>
      </c>
    </row>
    <row r="352" spans="1:16" x14ac:dyDescent="0.35">
      <c r="A352">
        <v>414</v>
      </c>
      <c r="B352" s="1">
        <v>44866</v>
      </c>
      <c r="C352" t="s">
        <v>109</v>
      </c>
      <c r="D352" s="6">
        <v>0.875</v>
      </c>
      <c r="E352" t="s">
        <v>129</v>
      </c>
      <c r="F352" t="s">
        <v>130</v>
      </c>
      <c r="G352" t="s">
        <v>34</v>
      </c>
      <c r="H352" t="s">
        <v>20</v>
      </c>
      <c r="I352">
        <v>4</v>
      </c>
      <c r="J352">
        <v>2</v>
      </c>
      <c r="K352" t="s">
        <v>179</v>
      </c>
      <c r="L352">
        <v>77</v>
      </c>
      <c r="M352">
        <v>11258</v>
      </c>
      <c r="N352" t="s">
        <v>116</v>
      </c>
      <c r="O352" t="s">
        <v>23</v>
      </c>
      <c r="P352" t="s">
        <v>32</v>
      </c>
    </row>
    <row r="353" spans="1:16" x14ac:dyDescent="0.35">
      <c r="A353">
        <v>418</v>
      </c>
      <c r="B353" s="1">
        <v>44930</v>
      </c>
      <c r="C353" t="s">
        <v>109</v>
      </c>
      <c r="D353" s="6">
        <v>0.875</v>
      </c>
      <c r="E353" t="s">
        <v>134</v>
      </c>
      <c r="F353" t="s">
        <v>135</v>
      </c>
      <c r="G353" t="s">
        <v>34</v>
      </c>
      <c r="H353" t="s">
        <v>20</v>
      </c>
      <c r="I353">
        <v>4</v>
      </c>
      <c r="J353">
        <v>3</v>
      </c>
      <c r="K353" t="s">
        <v>180</v>
      </c>
      <c r="L353">
        <v>77</v>
      </c>
      <c r="M353">
        <v>26000</v>
      </c>
      <c r="N353" t="s">
        <v>104</v>
      </c>
      <c r="O353" t="s">
        <v>23</v>
      </c>
      <c r="P353" t="s">
        <v>52</v>
      </c>
    </row>
    <row r="354" spans="1:16" x14ac:dyDescent="0.35">
      <c r="A354">
        <v>420</v>
      </c>
      <c r="B354" s="1">
        <v>44938</v>
      </c>
      <c r="C354" t="s">
        <v>109</v>
      </c>
      <c r="D354" s="6">
        <v>0.91666666666666674</v>
      </c>
      <c r="E354" t="s">
        <v>128</v>
      </c>
      <c r="F354" t="s">
        <v>139</v>
      </c>
      <c r="G354" t="s">
        <v>34</v>
      </c>
      <c r="H354" t="s">
        <v>41</v>
      </c>
      <c r="I354">
        <v>2</v>
      </c>
      <c r="J354">
        <v>2</v>
      </c>
      <c r="K354" t="s">
        <v>28</v>
      </c>
      <c r="L354">
        <v>61</v>
      </c>
      <c r="M354">
        <v>38629</v>
      </c>
      <c r="N354" t="s">
        <v>119</v>
      </c>
      <c r="O354" t="s">
        <v>23</v>
      </c>
      <c r="P354" t="s">
        <v>32</v>
      </c>
    </row>
    <row r="355" spans="1:16" x14ac:dyDescent="0.35">
      <c r="A355">
        <v>422</v>
      </c>
      <c r="B355" s="1">
        <v>44945</v>
      </c>
      <c r="C355" t="s">
        <v>109</v>
      </c>
      <c r="D355" s="6">
        <v>0.83333333333333326</v>
      </c>
      <c r="E355" t="s">
        <v>134</v>
      </c>
      <c r="F355" t="s">
        <v>137</v>
      </c>
      <c r="G355" t="s">
        <v>34</v>
      </c>
      <c r="H355" t="s">
        <v>20</v>
      </c>
      <c r="I355">
        <v>5</v>
      </c>
      <c r="J355">
        <v>0</v>
      </c>
      <c r="K355" t="s">
        <v>181</v>
      </c>
      <c r="L355">
        <v>65</v>
      </c>
      <c r="M355">
        <v>7000</v>
      </c>
      <c r="N355" t="s">
        <v>119</v>
      </c>
      <c r="O355" t="s">
        <v>23</v>
      </c>
      <c r="P355" t="s">
        <v>32</v>
      </c>
    </row>
    <row r="356" spans="1:16" x14ac:dyDescent="0.35">
      <c r="A356">
        <v>424</v>
      </c>
      <c r="B356" s="1">
        <v>44951</v>
      </c>
      <c r="C356" t="s">
        <v>109</v>
      </c>
      <c r="D356" s="6">
        <v>0.875</v>
      </c>
      <c r="E356" t="s">
        <v>134</v>
      </c>
      <c r="F356" t="s">
        <v>138</v>
      </c>
      <c r="G356" t="s">
        <v>19</v>
      </c>
      <c r="H356" t="s">
        <v>20</v>
      </c>
      <c r="I356">
        <v>1</v>
      </c>
      <c r="J356">
        <v>0</v>
      </c>
      <c r="K356" t="s">
        <v>45</v>
      </c>
      <c r="L356">
        <v>74</v>
      </c>
      <c r="M356">
        <v>59610</v>
      </c>
      <c r="N356" t="s">
        <v>104</v>
      </c>
      <c r="O356" t="s">
        <v>23</v>
      </c>
      <c r="P356" t="s">
        <v>29</v>
      </c>
    </row>
    <row r="357" spans="1:16" x14ac:dyDescent="0.35">
      <c r="A357">
        <v>429</v>
      </c>
      <c r="B357" s="1">
        <v>44973</v>
      </c>
      <c r="C357" t="s">
        <v>109</v>
      </c>
      <c r="D357" s="6">
        <v>0.78125</v>
      </c>
      <c r="E357" t="s">
        <v>174</v>
      </c>
      <c r="F357" t="s">
        <v>175</v>
      </c>
      <c r="G357" t="s">
        <v>19</v>
      </c>
      <c r="H357" t="s">
        <v>41</v>
      </c>
      <c r="I357">
        <v>2</v>
      </c>
      <c r="J357">
        <v>2</v>
      </c>
      <c r="K357" t="s">
        <v>164</v>
      </c>
      <c r="L357">
        <v>61</v>
      </c>
      <c r="M357">
        <v>90225</v>
      </c>
      <c r="N357" t="s">
        <v>177</v>
      </c>
      <c r="O357" t="s">
        <v>23</v>
      </c>
      <c r="P357" t="s">
        <v>32</v>
      </c>
    </row>
    <row r="358" spans="1:16" x14ac:dyDescent="0.35">
      <c r="A358">
        <v>431</v>
      </c>
      <c r="B358" s="1">
        <v>44980</v>
      </c>
      <c r="C358" t="s">
        <v>109</v>
      </c>
      <c r="D358" s="6">
        <v>0.83333333333333326</v>
      </c>
      <c r="E358" t="s">
        <v>174</v>
      </c>
      <c r="F358" t="s">
        <v>175</v>
      </c>
      <c r="G358" t="s">
        <v>34</v>
      </c>
      <c r="H358" t="s">
        <v>44</v>
      </c>
      <c r="I358">
        <v>1</v>
      </c>
      <c r="J358">
        <v>2</v>
      </c>
      <c r="K358" t="s">
        <v>164</v>
      </c>
      <c r="L358">
        <v>58</v>
      </c>
      <c r="M358">
        <v>73021</v>
      </c>
      <c r="N358" t="s">
        <v>104</v>
      </c>
      <c r="O358" t="s">
        <v>23</v>
      </c>
      <c r="P358" t="s">
        <v>32</v>
      </c>
    </row>
    <row r="359" spans="1:16" x14ac:dyDescent="0.35">
      <c r="A359">
        <v>433</v>
      </c>
      <c r="B359" s="1">
        <v>44987</v>
      </c>
      <c r="C359" t="s">
        <v>109</v>
      </c>
      <c r="D359" s="6">
        <v>0.875</v>
      </c>
      <c r="E359" t="s">
        <v>134</v>
      </c>
      <c r="F359" t="s">
        <v>139</v>
      </c>
      <c r="G359" t="s">
        <v>34</v>
      </c>
      <c r="H359" t="s">
        <v>20</v>
      </c>
      <c r="I359">
        <v>1</v>
      </c>
      <c r="J359">
        <v>0</v>
      </c>
      <c r="K359" t="s">
        <v>57</v>
      </c>
      <c r="L359">
        <v>35</v>
      </c>
      <c r="M359">
        <v>60000</v>
      </c>
      <c r="N359" t="s">
        <v>104</v>
      </c>
      <c r="O359" t="s">
        <v>23</v>
      </c>
      <c r="P359" t="s">
        <v>32</v>
      </c>
    </row>
    <row r="360" spans="1:16" x14ac:dyDescent="0.35">
      <c r="A360">
        <v>438</v>
      </c>
      <c r="B360" s="1">
        <v>45021</v>
      </c>
      <c r="C360" t="s">
        <v>109</v>
      </c>
      <c r="D360" s="6">
        <v>0.875</v>
      </c>
      <c r="E360" t="s">
        <v>134</v>
      </c>
      <c r="F360" t="s">
        <v>139</v>
      </c>
      <c r="G360" t="s">
        <v>19</v>
      </c>
      <c r="H360" t="s">
        <v>44</v>
      </c>
      <c r="I360">
        <v>0</v>
      </c>
      <c r="J360">
        <v>4</v>
      </c>
      <c r="K360" t="s">
        <v>57</v>
      </c>
      <c r="L360">
        <v>53</v>
      </c>
      <c r="M360">
        <v>94902</v>
      </c>
      <c r="N360" t="s">
        <v>104</v>
      </c>
      <c r="O360" t="s">
        <v>23</v>
      </c>
      <c r="P360" t="s">
        <v>23</v>
      </c>
    </row>
    <row r="361" spans="1:16" x14ac:dyDescent="0.35">
      <c r="A361">
        <v>455</v>
      </c>
      <c r="B361" s="1">
        <v>45188</v>
      </c>
      <c r="C361" t="s">
        <v>120</v>
      </c>
      <c r="D361" s="6">
        <v>0.875</v>
      </c>
      <c r="E361" t="s">
        <v>129</v>
      </c>
      <c r="F361" t="s">
        <v>130</v>
      </c>
      <c r="G361" t="s">
        <v>19</v>
      </c>
      <c r="H361" t="s">
        <v>20</v>
      </c>
      <c r="I361">
        <v>5</v>
      </c>
      <c r="J361">
        <v>0</v>
      </c>
      <c r="K361" t="s">
        <v>182</v>
      </c>
      <c r="L361">
        <v>70</v>
      </c>
      <c r="M361">
        <v>40989</v>
      </c>
      <c r="N361" t="s">
        <v>118</v>
      </c>
      <c r="O361" t="s">
        <v>23</v>
      </c>
      <c r="P361" t="s">
        <v>32</v>
      </c>
    </row>
    <row r="362" spans="1:16" x14ac:dyDescent="0.35">
      <c r="A362">
        <v>459</v>
      </c>
      <c r="B362" s="1">
        <v>45203</v>
      </c>
      <c r="C362" t="s">
        <v>120</v>
      </c>
      <c r="D362" s="6">
        <v>0.83333333333333326</v>
      </c>
      <c r="E362" t="s">
        <v>129</v>
      </c>
      <c r="F362" t="s">
        <v>130</v>
      </c>
      <c r="G362" t="s">
        <v>34</v>
      </c>
      <c r="H362" t="s">
        <v>20</v>
      </c>
      <c r="I362">
        <v>1</v>
      </c>
      <c r="J362">
        <v>0</v>
      </c>
      <c r="K362" t="s">
        <v>183</v>
      </c>
      <c r="L362">
        <v>56</v>
      </c>
      <c r="M362">
        <v>49722</v>
      </c>
      <c r="N362" t="s">
        <v>118</v>
      </c>
      <c r="O362" t="s">
        <v>23</v>
      </c>
      <c r="P362" t="s">
        <v>29</v>
      </c>
    </row>
    <row r="363" spans="1:16" x14ac:dyDescent="0.35">
      <c r="A363">
        <v>462</v>
      </c>
      <c r="B363" s="1">
        <v>45224</v>
      </c>
      <c r="C363" t="s">
        <v>120</v>
      </c>
      <c r="D363" s="6">
        <v>0.78125</v>
      </c>
      <c r="E363" t="s">
        <v>129</v>
      </c>
      <c r="F363" t="s">
        <v>130</v>
      </c>
      <c r="G363" t="s">
        <v>19</v>
      </c>
      <c r="H363" t="s">
        <v>20</v>
      </c>
      <c r="I363">
        <v>2</v>
      </c>
      <c r="J363">
        <v>1</v>
      </c>
      <c r="K363" t="s">
        <v>184</v>
      </c>
      <c r="L363">
        <v>54</v>
      </c>
      <c r="M363">
        <v>41409</v>
      </c>
      <c r="N363" t="s">
        <v>118</v>
      </c>
      <c r="O363" t="s">
        <v>23</v>
      </c>
      <c r="P363" t="s">
        <v>32</v>
      </c>
    </row>
    <row r="364" spans="1:16" x14ac:dyDescent="0.35">
      <c r="A364">
        <v>465</v>
      </c>
      <c r="B364" s="1">
        <v>45237</v>
      </c>
      <c r="C364" t="s">
        <v>120</v>
      </c>
      <c r="D364" s="6">
        <v>0.82291666666666674</v>
      </c>
      <c r="E364" t="s">
        <v>129</v>
      </c>
      <c r="F364" t="s">
        <v>130</v>
      </c>
      <c r="G364" t="s">
        <v>34</v>
      </c>
      <c r="H364" t="s">
        <v>44</v>
      </c>
      <c r="I364">
        <v>0</v>
      </c>
      <c r="J364">
        <v>1</v>
      </c>
      <c r="K364" t="s">
        <v>184</v>
      </c>
      <c r="L364">
        <v>68</v>
      </c>
      <c r="M364">
        <v>49147</v>
      </c>
      <c r="N364" t="s">
        <v>118</v>
      </c>
      <c r="O364" t="s">
        <v>23</v>
      </c>
      <c r="P364" t="s">
        <v>54</v>
      </c>
    </row>
    <row r="365" spans="1:16" x14ac:dyDescent="0.35">
      <c r="A365">
        <v>468</v>
      </c>
      <c r="B365" s="1">
        <v>45258</v>
      </c>
      <c r="C365" t="s">
        <v>120</v>
      </c>
      <c r="D365" s="6">
        <v>0.875</v>
      </c>
      <c r="E365" t="s">
        <v>129</v>
      </c>
      <c r="F365" t="s">
        <v>130</v>
      </c>
      <c r="G365" t="s">
        <v>19</v>
      </c>
      <c r="H365" t="s">
        <v>20</v>
      </c>
      <c r="I365">
        <v>2</v>
      </c>
      <c r="J365">
        <v>1</v>
      </c>
      <c r="K365" t="s">
        <v>183</v>
      </c>
      <c r="L365">
        <v>55</v>
      </c>
      <c r="M365">
        <v>43533</v>
      </c>
      <c r="N365" t="s">
        <v>121</v>
      </c>
      <c r="O365" t="s">
        <v>23</v>
      </c>
      <c r="P365" t="s">
        <v>29</v>
      </c>
    </row>
    <row r="366" spans="1:16" x14ac:dyDescent="0.35">
      <c r="A366">
        <v>471</v>
      </c>
      <c r="B366" s="1">
        <v>45273</v>
      </c>
      <c r="C366" t="s">
        <v>120</v>
      </c>
      <c r="D366" s="6">
        <v>0.875</v>
      </c>
      <c r="E366" t="s">
        <v>129</v>
      </c>
      <c r="F366" t="s">
        <v>130</v>
      </c>
      <c r="G366" t="s">
        <v>34</v>
      </c>
      <c r="H366" t="s">
        <v>44</v>
      </c>
      <c r="I366">
        <v>2</v>
      </c>
      <c r="J366">
        <v>3</v>
      </c>
      <c r="K366" t="s">
        <v>182</v>
      </c>
      <c r="L366">
        <v>69</v>
      </c>
      <c r="M366">
        <v>13550</v>
      </c>
      <c r="N366" t="s">
        <v>119</v>
      </c>
      <c r="O366" t="s">
        <v>23</v>
      </c>
      <c r="P366" t="s">
        <v>111</v>
      </c>
    </row>
    <row r="367" spans="1:16" x14ac:dyDescent="0.35">
      <c r="A367">
        <v>475</v>
      </c>
      <c r="B367" s="1">
        <v>45298</v>
      </c>
      <c r="C367" t="s">
        <v>120</v>
      </c>
      <c r="D367" s="6">
        <v>0.875</v>
      </c>
      <c r="E367" t="s">
        <v>134</v>
      </c>
      <c r="F367" t="s">
        <v>135</v>
      </c>
      <c r="G367" t="s">
        <v>34</v>
      </c>
      <c r="H367" t="s">
        <v>20</v>
      </c>
      <c r="I367">
        <v>3</v>
      </c>
      <c r="J367">
        <v>2</v>
      </c>
      <c r="K367" t="s">
        <v>185</v>
      </c>
      <c r="L367">
        <v>72</v>
      </c>
      <c r="M367">
        <v>6000</v>
      </c>
      <c r="N367" t="s">
        <v>121</v>
      </c>
      <c r="O367" t="s">
        <v>23</v>
      </c>
      <c r="P367" t="s">
        <v>52</v>
      </c>
    </row>
    <row r="368" spans="1:16" x14ac:dyDescent="0.35">
      <c r="A368">
        <v>476</v>
      </c>
      <c r="B368" s="1">
        <v>45302</v>
      </c>
      <c r="C368" t="s">
        <v>120</v>
      </c>
      <c r="D368" s="6">
        <v>0.91666666666666674</v>
      </c>
      <c r="E368" t="s">
        <v>128</v>
      </c>
      <c r="F368" t="s">
        <v>139</v>
      </c>
      <c r="G368" t="s">
        <v>19</v>
      </c>
      <c r="H368" t="s">
        <v>20</v>
      </c>
      <c r="I368">
        <v>2</v>
      </c>
      <c r="J368">
        <v>0</v>
      </c>
      <c r="K368" t="s">
        <v>99</v>
      </c>
      <c r="L368">
        <v>68</v>
      </c>
      <c r="M368">
        <v>23932</v>
      </c>
      <c r="N368" t="s">
        <v>119</v>
      </c>
      <c r="O368" t="s">
        <v>23</v>
      </c>
      <c r="P368" t="s">
        <v>24</v>
      </c>
    </row>
    <row r="369" spans="1:16" x14ac:dyDescent="0.35">
      <c r="A369">
        <v>478</v>
      </c>
      <c r="B369" s="1">
        <v>45309</v>
      </c>
      <c r="C369" t="s">
        <v>120</v>
      </c>
      <c r="D369" s="6">
        <v>0.8125</v>
      </c>
      <c r="E369" t="s">
        <v>134</v>
      </c>
      <c r="F369" t="s">
        <v>137</v>
      </c>
      <c r="G369" t="s">
        <v>34</v>
      </c>
      <c r="H369" t="s">
        <v>20</v>
      </c>
      <c r="I369">
        <v>3</v>
      </c>
      <c r="J369">
        <v>1</v>
      </c>
      <c r="K369" t="s">
        <v>186</v>
      </c>
      <c r="L369">
        <v>74</v>
      </c>
      <c r="M369">
        <v>6246</v>
      </c>
      <c r="N369" t="s">
        <v>119</v>
      </c>
      <c r="O369" t="s">
        <v>23</v>
      </c>
      <c r="P369" t="s">
        <v>29</v>
      </c>
    </row>
    <row r="370" spans="1:16" x14ac:dyDescent="0.35">
      <c r="A370">
        <v>480</v>
      </c>
      <c r="B370" s="1">
        <v>45315</v>
      </c>
      <c r="C370" t="s">
        <v>120</v>
      </c>
      <c r="D370" s="6">
        <v>0.89583333333333326</v>
      </c>
      <c r="E370" t="s">
        <v>134</v>
      </c>
      <c r="F370" t="s">
        <v>138</v>
      </c>
      <c r="G370" t="s">
        <v>34</v>
      </c>
      <c r="H370" t="s">
        <v>44</v>
      </c>
      <c r="I370">
        <v>2</v>
      </c>
      <c r="J370">
        <v>4</v>
      </c>
      <c r="K370" t="s">
        <v>50</v>
      </c>
      <c r="L370">
        <v>61</v>
      </c>
      <c r="M370">
        <v>50403</v>
      </c>
      <c r="N370" t="s">
        <v>121</v>
      </c>
      <c r="O370" t="s">
        <v>23</v>
      </c>
      <c r="P370" t="s">
        <v>32</v>
      </c>
    </row>
    <row r="371" spans="1:16" x14ac:dyDescent="0.35">
      <c r="A371">
        <v>486</v>
      </c>
      <c r="B371" s="1">
        <v>45343</v>
      </c>
      <c r="C371" t="s">
        <v>120</v>
      </c>
      <c r="D371" s="6">
        <v>0.875</v>
      </c>
      <c r="E371" t="s">
        <v>129</v>
      </c>
      <c r="F371" t="s">
        <v>137</v>
      </c>
      <c r="G371" t="s">
        <v>34</v>
      </c>
      <c r="H371" t="s">
        <v>41</v>
      </c>
      <c r="I371">
        <v>1</v>
      </c>
      <c r="J371">
        <v>1</v>
      </c>
      <c r="K371" t="s">
        <v>168</v>
      </c>
      <c r="L371">
        <v>51</v>
      </c>
      <c r="M371">
        <v>49529</v>
      </c>
      <c r="N371" t="s">
        <v>118</v>
      </c>
      <c r="O371" t="s">
        <v>23</v>
      </c>
      <c r="P371" t="s">
        <v>23</v>
      </c>
    </row>
    <row r="372" spans="1:16" x14ac:dyDescent="0.35">
      <c r="A372">
        <v>490</v>
      </c>
      <c r="B372" s="1">
        <v>45363</v>
      </c>
      <c r="C372" t="s">
        <v>120</v>
      </c>
      <c r="D372" s="6">
        <v>0.875</v>
      </c>
      <c r="E372" t="s">
        <v>129</v>
      </c>
      <c r="F372" t="s">
        <v>137</v>
      </c>
      <c r="G372" t="s">
        <v>19</v>
      </c>
      <c r="H372" t="s">
        <v>20</v>
      </c>
      <c r="I372">
        <v>3</v>
      </c>
      <c r="J372">
        <v>1</v>
      </c>
      <c r="K372" t="s">
        <v>168</v>
      </c>
      <c r="L372">
        <v>49</v>
      </c>
      <c r="M372">
        <v>50301</v>
      </c>
      <c r="N372" t="s">
        <v>118</v>
      </c>
      <c r="O372" t="s">
        <v>23</v>
      </c>
      <c r="P372" t="s">
        <v>23</v>
      </c>
    </row>
    <row r="373" spans="1:16" x14ac:dyDescent="0.35">
      <c r="A373">
        <v>493</v>
      </c>
      <c r="B373" s="1">
        <v>45392</v>
      </c>
      <c r="C373" t="s">
        <v>120</v>
      </c>
      <c r="D373" s="6">
        <v>0.875</v>
      </c>
      <c r="E373" t="s">
        <v>129</v>
      </c>
      <c r="F373" t="s">
        <v>138</v>
      </c>
      <c r="G373" t="s">
        <v>34</v>
      </c>
      <c r="H373" t="s">
        <v>20</v>
      </c>
      <c r="I373">
        <v>3</v>
      </c>
      <c r="J373">
        <v>2</v>
      </c>
      <c r="K373" t="s">
        <v>150</v>
      </c>
      <c r="L373">
        <v>41</v>
      </c>
      <c r="M373">
        <v>47470</v>
      </c>
      <c r="N373" t="s">
        <v>119</v>
      </c>
      <c r="O373" t="s">
        <v>23</v>
      </c>
      <c r="P373" t="s">
        <v>23</v>
      </c>
    </row>
    <row r="374" spans="1:16" x14ac:dyDescent="0.35">
      <c r="A374">
        <v>531</v>
      </c>
      <c r="B374" s="1">
        <v>45672</v>
      </c>
      <c r="C374" t="s">
        <v>122</v>
      </c>
      <c r="D374" s="6">
        <v>0.875</v>
      </c>
      <c r="E374" t="s">
        <v>134</v>
      </c>
      <c r="F374" t="s">
        <v>137</v>
      </c>
      <c r="G374" t="s">
        <v>19</v>
      </c>
      <c r="H374" t="s">
        <v>20</v>
      </c>
      <c r="I374">
        <v>5</v>
      </c>
      <c r="J374">
        <v>1</v>
      </c>
      <c r="K374" t="s">
        <v>28</v>
      </c>
      <c r="L374">
        <v>69</v>
      </c>
      <c r="M374">
        <v>46019</v>
      </c>
      <c r="N374" t="s">
        <v>121</v>
      </c>
      <c r="O374" t="s">
        <v>23</v>
      </c>
      <c r="P374" t="s">
        <v>32</v>
      </c>
    </row>
    <row r="375" spans="1:16" x14ac:dyDescent="0.35">
      <c r="A375">
        <v>537</v>
      </c>
      <c r="B375" s="1">
        <v>45694</v>
      </c>
      <c r="C375" t="s">
        <v>122</v>
      </c>
      <c r="D375" s="6">
        <v>0.89583333333333326</v>
      </c>
      <c r="E375" t="s">
        <v>134</v>
      </c>
      <c r="F375" t="s">
        <v>138</v>
      </c>
      <c r="G375" t="s">
        <v>34</v>
      </c>
      <c r="H375" t="s">
        <v>20</v>
      </c>
      <c r="I375">
        <v>5</v>
      </c>
      <c r="J375">
        <v>0</v>
      </c>
      <c r="K375" t="s">
        <v>83</v>
      </c>
      <c r="L375">
        <v>77</v>
      </c>
      <c r="M375">
        <v>46806</v>
      </c>
      <c r="N375" t="s">
        <v>125</v>
      </c>
      <c r="O375" t="s">
        <v>23</v>
      </c>
      <c r="P375" t="s">
        <v>52</v>
      </c>
    </row>
    <row r="376" spans="1:16" x14ac:dyDescent="0.35">
      <c r="A376">
        <v>18</v>
      </c>
      <c r="B376" s="1">
        <v>42312</v>
      </c>
      <c r="C376" t="s">
        <v>16</v>
      </c>
      <c r="D376" s="6">
        <v>0.86458333333333326</v>
      </c>
      <c r="E376" t="s">
        <v>129</v>
      </c>
      <c r="F376" t="s">
        <v>130</v>
      </c>
      <c r="G376" t="s">
        <v>19</v>
      </c>
      <c r="H376" t="s">
        <v>20</v>
      </c>
      <c r="I376">
        <v>3</v>
      </c>
      <c r="J376">
        <v>0</v>
      </c>
      <c r="K376" t="s">
        <v>133</v>
      </c>
      <c r="L376">
        <v>69</v>
      </c>
      <c r="M376">
        <v>68502</v>
      </c>
      <c r="N376" t="s">
        <v>113</v>
      </c>
      <c r="O376" t="s">
        <v>54</v>
      </c>
      <c r="P376" t="s">
        <v>32</v>
      </c>
    </row>
    <row r="377" spans="1:16" x14ac:dyDescent="0.35">
      <c r="A377">
        <v>67</v>
      </c>
      <c r="B377" s="1">
        <v>42630</v>
      </c>
      <c r="C377" t="s">
        <v>46</v>
      </c>
      <c r="D377" s="6">
        <v>0.54166666666666674</v>
      </c>
      <c r="E377" t="s">
        <v>17</v>
      </c>
      <c r="F377" t="s">
        <v>18</v>
      </c>
      <c r="G377" t="s">
        <v>34</v>
      </c>
      <c r="H377" t="s">
        <v>20</v>
      </c>
      <c r="I377">
        <v>5</v>
      </c>
      <c r="J377">
        <v>1</v>
      </c>
      <c r="K377" t="s">
        <v>64</v>
      </c>
      <c r="L377">
        <v>63</v>
      </c>
      <c r="M377">
        <v>10958</v>
      </c>
      <c r="N377" t="s">
        <v>113</v>
      </c>
      <c r="O377" t="s">
        <v>102</v>
      </c>
      <c r="P377" t="s">
        <v>24</v>
      </c>
    </row>
    <row r="378" spans="1:16" x14ac:dyDescent="0.35">
      <c r="A378">
        <v>70</v>
      </c>
      <c r="B378" s="1">
        <v>42641</v>
      </c>
      <c r="C378" t="s">
        <v>46</v>
      </c>
      <c r="D378" s="6">
        <v>0.86458333333333326</v>
      </c>
      <c r="E378" t="s">
        <v>129</v>
      </c>
      <c r="F378" t="s">
        <v>130</v>
      </c>
      <c r="G378" t="s">
        <v>34</v>
      </c>
      <c r="H378" t="s">
        <v>20</v>
      </c>
      <c r="I378">
        <v>2</v>
      </c>
      <c r="J378">
        <v>1</v>
      </c>
      <c r="K378" t="s">
        <v>149</v>
      </c>
      <c r="L378">
        <v>61</v>
      </c>
      <c r="M378">
        <v>46283</v>
      </c>
      <c r="N378" t="s">
        <v>113</v>
      </c>
      <c r="O378" t="s">
        <v>54</v>
      </c>
      <c r="P378" t="s">
        <v>32</v>
      </c>
    </row>
    <row r="379" spans="1:16" x14ac:dyDescent="0.35">
      <c r="A379">
        <v>104</v>
      </c>
      <c r="B379" s="1">
        <v>42802</v>
      </c>
      <c r="C379" t="s">
        <v>46</v>
      </c>
      <c r="D379" s="6">
        <v>0.86458333333333326</v>
      </c>
      <c r="E379" t="s">
        <v>129</v>
      </c>
      <c r="F379" t="s">
        <v>137</v>
      </c>
      <c r="G379" t="s">
        <v>19</v>
      </c>
      <c r="H379" t="s">
        <v>20</v>
      </c>
      <c r="I379">
        <v>6</v>
      </c>
      <c r="J379">
        <v>1</v>
      </c>
      <c r="K379" t="s">
        <v>150</v>
      </c>
      <c r="L379">
        <v>71</v>
      </c>
      <c r="M379">
        <v>96290</v>
      </c>
      <c r="N379" t="s">
        <v>113</v>
      </c>
      <c r="O379" t="s">
        <v>102</v>
      </c>
      <c r="P379" t="s">
        <v>23</v>
      </c>
    </row>
    <row r="380" spans="1:16" x14ac:dyDescent="0.35">
      <c r="A380">
        <v>105</v>
      </c>
      <c r="B380" s="1">
        <v>42806</v>
      </c>
      <c r="C380" t="s">
        <v>46</v>
      </c>
      <c r="D380" s="6">
        <v>0.67708333333333326</v>
      </c>
      <c r="E380" t="s">
        <v>17</v>
      </c>
      <c r="F380" t="s">
        <v>90</v>
      </c>
      <c r="G380" t="s">
        <v>34</v>
      </c>
      <c r="H380" t="s">
        <v>44</v>
      </c>
      <c r="I380">
        <v>1</v>
      </c>
      <c r="J380">
        <v>2</v>
      </c>
      <c r="K380" t="s">
        <v>74</v>
      </c>
      <c r="L380">
        <v>71</v>
      </c>
      <c r="M380">
        <v>28474</v>
      </c>
      <c r="N380" t="s">
        <v>22</v>
      </c>
      <c r="O380" t="s">
        <v>102</v>
      </c>
      <c r="P380" t="s">
        <v>32</v>
      </c>
    </row>
    <row r="381" spans="1:16" x14ac:dyDescent="0.35">
      <c r="A381">
        <v>106</v>
      </c>
      <c r="B381" s="1">
        <v>42813</v>
      </c>
      <c r="C381" t="s">
        <v>46</v>
      </c>
      <c r="D381" s="6">
        <v>0.86458333333333326</v>
      </c>
      <c r="E381" t="s">
        <v>17</v>
      </c>
      <c r="F381" t="s">
        <v>38</v>
      </c>
      <c r="G381" t="s">
        <v>19</v>
      </c>
      <c r="H381" t="s">
        <v>20</v>
      </c>
      <c r="I381">
        <v>4</v>
      </c>
      <c r="J381">
        <v>2</v>
      </c>
      <c r="K381" t="s">
        <v>83</v>
      </c>
      <c r="L381">
        <v>72</v>
      </c>
      <c r="M381">
        <v>78675</v>
      </c>
      <c r="N381" t="s">
        <v>113</v>
      </c>
      <c r="O381" t="s">
        <v>102</v>
      </c>
      <c r="P381" t="s">
        <v>23</v>
      </c>
    </row>
    <row r="382" spans="1:16" x14ac:dyDescent="0.35">
      <c r="A382">
        <v>107</v>
      </c>
      <c r="B382" s="1">
        <v>42827</v>
      </c>
      <c r="C382" t="s">
        <v>46</v>
      </c>
      <c r="D382" s="6">
        <v>0.86458333333333326</v>
      </c>
      <c r="E382" t="s">
        <v>17</v>
      </c>
      <c r="F382" t="s">
        <v>92</v>
      </c>
      <c r="G382" t="s">
        <v>34</v>
      </c>
      <c r="H382" t="s">
        <v>20</v>
      </c>
      <c r="I382">
        <v>4</v>
      </c>
      <c r="J382">
        <v>1</v>
      </c>
      <c r="K382" t="s">
        <v>31</v>
      </c>
      <c r="L382">
        <v>67</v>
      </c>
      <c r="M382">
        <v>18676</v>
      </c>
      <c r="N382" t="s">
        <v>104</v>
      </c>
      <c r="O382" t="s">
        <v>54</v>
      </c>
      <c r="P382" t="s">
        <v>24</v>
      </c>
    </row>
    <row r="383" spans="1:16" x14ac:dyDescent="0.35">
      <c r="A383">
        <v>108</v>
      </c>
      <c r="B383" s="1">
        <v>42830</v>
      </c>
      <c r="C383" t="s">
        <v>46</v>
      </c>
      <c r="D383" s="6">
        <v>0.8125</v>
      </c>
      <c r="E383" t="s">
        <v>17</v>
      </c>
      <c r="F383" t="s">
        <v>40</v>
      </c>
      <c r="G383" t="s">
        <v>19</v>
      </c>
      <c r="H383" t="s">
        <v>20</v>
      </c>
      <c r="I383">
        <v>3</v>
      </c>
      <c r="J383">
        <v>0</v>
      </c>
      <c r="K383" t="s">
        <v>37</v>
      </c>
      <c r="L383">
        <v>56</v>
      </c>
      <c r="M383">
        <v>85511</v>
      </c>
      <c r="N383" t="s">
        <v>113</v>
      </c>
      <c r="O383" t="s">
        <v>102</v>
      </c>
      <c r="P383" t="s">
        <v>52</v>
      </c>
    </row>
    <row r="384" spans="1:16" x14ac:dyDescent="0.35">
      <c r="A384">
        <v>111</v>
      </c>
      <c r="B384" s="1">
        <v>42840</v>
      </c>
      <c r="C384" t="s">
        <v>46</v>
      </c>
      <c r="D384" s="6">
        <v>0.86458333333333326</v>
      </c>
      <c r="E384" t="s">
        <v>17</v>
      </c>
      <c r="F384" t="s">
        <v>43</v>
      </c>
      <c r="G384" t="s">
        <v>19</v>
      </c>
      <c r="H384" t="s">
        <v>20</v>
      </c>
      <c r="I384">
        <v>3</v>
      </c>
      <c r="J384">
        <v>2</v>
      </c>
      <c r="K384" t="s">
        <v>45</v>
      </c>
      <c r="L384">
        <v>53</v>
      </c>
      <c r="M384">
        <v>81704</v>
      </c>
      <c r="N384" t="s">
        <v>22</v>
      </c>
      <c r="O384" t="s">
        <v>29</v>
      </c>
      <c r="P384" t="s">
        <v>32</v>
      </c>
    </row>
    <row r="385" spans="1:16" x14ac:dyDescent="0.35">
      <c r="A385">
        <v>113</v>
      </c>
      <c r="B385" s="1">
        <v>42848</v>
      </c>
      <c r="C385" t="s">
        <v>46</v>
      </c>
      <c r="D385" s="6">
        <v>0.86458333333333326</v>
      </c>
      <c r="E385" t="s">
        <v>17</v>
      </c>
      <c r="F385" t="s">
        <v>93</v>
      </c>
      <c r="G385" t="s">
        <v>34</v>
      </c>
      <c r="H385" t="s">
        <v>20</v>
      </c>
      <c r="I385">
        <v>3</v>
      </c>
      <c r="J385">
        <v>2</v>
      </c>
      <c r="K385" t="s">
        <v>57</v>
      </c>
      <c r="L385">
        <v>58</v>
      </c>
      <c r="M385">
        <v>81044</v>
      </c>
      <c r="N385" t="s">
        <v>113</v>
      </c>
      <c r="O385" t="s">
        <v>77</v>
      </c>
      <c r="P385" t="s">
        <v>23</v>
      </c>
    </row>
    <row r="386" spans="1:16" x14ac:dyDescent="0.35">
      <c r="A386">
        <v>114</v>
      </c>
      <c r="B386" s="1">
        <v>42851</v>
      </c>
      <c r="C386" t="s">
        <v>46</v>
      </c>
      <c r="D386" s="6">
        <v>0.8125</v>
      </c>
      <c r="E386" t="s">
        <v>17</v>
      </c>
      <c r="F386" t="s">
        <v>105</v>
      </c>
      <c r="G386" t="s">
        <v>19</v>
      </c>
      <c r="H386" t="s">
        <v>20</v>
      </c>
      <c r="I386">
        <v>7</v>
      </c>
      <c r="J386">
        <v>1</v>
      </c>
      <c r="K386" t="s">
        <v>99</v>
      </c>
      <c r="L386">
        <v>77</v>
      </c>
      <c r="M386">
        <v>63989</v>
      </c>
      <c r="N386" t="s">
        <v>22</v>
      </c>
      <c r="O386" t="s">
        <v>162</v>
      </c>
      <c r="P386" t="s">
        <v>29</v>
      </c>
    </row>
    <row r="387" spans="1:16" x14ac:dyDescent="0.35">
      <c r="A387">
        <v>121</v>
      </c>
      <c r="B387" s="1">
        <v>42963</v>
      </c>
      <c r="C387" t="s">
        <v>73</v>
      </c>
      <c r="D387" s="6">
        <v>0.95833333333333326</v>
      </c>
      <c r="E387" t="s">
        <v>128</v>
      </c>
      <c r="F387" t="s">
        <v>128</v>
      </c>
      <c r="G387" t="s">
        <v>34</v>
      </c>
      <c r="H387" t="s">
        <v>44</v>
      </c>
      <c r="I387">
        <v>0</v>
      </c>
      <c r="J387">
        <v>2</v>
      </c>
      <c r="K387" t="s">
        <v>57</v>
      </c>
      <c r="L387">
        <v>54</v>
      </c>
      <c r="M387">
        <v>75167</v>
      </c>
      <c r="N387" t="s">
        <v>22</v>
      </c>
      <c r="O387" t="s">
        <v>48</v>
      </c>
      <c r="P387" t="s">
        <v>23</v>
      </c>
    </row>
    <row r="388" spans="1:16" x14ac:dyDescent="0.35">
      <c r="A388">
        <v>122</v>
      </c>
      <c r="B388" s="1">
        <v>42967</v>
      </c>
      <c r="C388" t="s">
        <v>73</v>
      </c>
      <c r="D388" s="6">
        <v>0.84375</v>
      </c>
      <c r="E388" t="s">
        <v>17</v>
      </c>
      <c r="F388" t="s">
        <v>47</v>
      </c>
      <c r="G388" t="s">
        <v>19</v>
      </c>
      <c r="H388" t="s">
        <v>20</v>
      </c>
      <c r="I388">
        <v>2</v>
      </c>
      <c r="J388">
        <v>0</v>
      </c>
      <c r="K388" t="s">
        <v>28</v>
      </c>
      <c r="L388">
        <v>61</v>
      </c>
      <c r="M388">
        <v>56480</v>
      </c>
      <c r="N388" t="s">
        <v>22</v>
      </c>
      <c r="O388" t="s">
        <v>88</v>
      </c>
      <c r="P388" t="s">
        <v>54</v>
      </c>
    </row>
    <row r="389" spans="1:16" x14ac:dyDescent="0.35">
      <c r="A389">
        <v>124</v>
      </c>
      <c r="B389" s="1">
        <v>42987</v>
      </c>
      <c r="C389" t="s">
        <v>73</v>
      </c>
      <c r="D389" s="6">
        <v>0.86458333333333326</v>
      </c>
      <c r="E389" t="s">
        <v>17</v>
      </c>
      <c r="F389" t="s">
        <v>78</v>
      </c>
      <c r="G389" t="s">
        <v>19</v>
      </c>
      <c r="H389" t="s">
        <v>20</v>
      </c>
      <c r="I389">
        <v>5</v>
      </c>
      <c r="J389">
        <v>0</v>
      </c>
      <c r="K389" t="s">
        <v>72</v>
      </c>
      <c r="L389">
        <v>77</v>
      </c>
      <c r="M389">
        <v>72857</v>
      </c>
      <c r="N389" t="s">
        <v>113</v>
      </c>
      <c r="O389" t="s">
        <v>29</v>
      </c>
      <c r="P389" t="s">
        <v>29</v>
      </c>
    </row>
    <row r="390" spans="1:16" x14ac:dyDescent="0.35">
      <c r="A390">
        <v>128</v>
      </c>
      <c r="B390" s="1">
        <v>43001</v>
      </c>
      <c r="C390" t="s">
        <v>73</v>
      </c>
      <c r="D390" s="6">
        <v>0.86458333333333326</v>
      </c>
      <c r="E390" t="s">
        <v>17</v>
      </c>
      <c r="F390" t="s">
        <v>25</v>
      </c>
      <c r="G390" t="s">
        <v>34</v>
      </c>
      <c r="H390" t="s">
        <v>20</v>
      </c>
      <c r="I390">
        <v>3</v>
      </c>
      <c r="J390">
        <v>0</v>
      </c>
      <c r="K390" t="s">
        <v>81</v>
      </c>
      <c r="L390">
        <v>60</v>
      </c>
      <c r="M390">
        <v>13305</v>
      </c>
      <c r="N390" t="s">
        <v>22</v>
      </c>
      <c r="O390" t="s">
        <v>29</v>
      </c>
      <c r="P390" t="s">
        <v>54</v>
      </c>
    </row>
    <row r="391" spans="1:16" x14ac:dyDescent="0.35">
      <c r="A391">
        <v>129</v>
      </c>
      <c r="B391" s="1">
        <v>43005</v>
      </c>
      <c r="C391" t="s">
        <v>73</v>
      </c>
      <c r="D391" s="6">
        <v>0.82291666666666674</v>
      </c>
      <c r="E391" t="s">
        <v>129</v>
      </c>
      <c r="F391" t="s">
        <v>130</v>
      </c>
      <c r="G391" t="s">
        <v>34</v>
      </c>
      <c r="H391" t="s">
        <v>20</v>
      </c>
      <c r="I391">
        <v>1</v>
      </c>
      <c r="J391">
        <v>0</v>
      </c>
      <c r="K391" t="s">
        <v>155</v>
      </c>
      <c r="L391">
        <v>69</v>
      </c>
      <c r="M391">
        <v>48575</v>
      </c>
      <c r="N391" t="s">
        <v>113</v>
      </c>
      <c r="O391" t="s">
        <v>29</v>
      </c>
      <c r="P391" t="s">
        <v>32</v>
      </c>
    </row>
    <row r="392" spans="1:16" x14ac:dyDescent="0.35">
      <c r="A392">
        <v>130</v>
      </c>
      <c r="B392" s="1">
        <v>43009</v>
      </c>
      <c r="C392" t="s">
        <v>73</v>
      </c>
      <c r="D392" s="6">
        <v>0.67708333333333326</v>
      </c>
      <c r="E392" t="s">
        <v>17</v>
      </c>
      <c r="F392" t="s">
        <v>103</v>
      </c>
      <c r="G392" t="s">
        <v>19</v>
      </c>
      <c r="H392" t="s">
        <v>20</v>
      </c>
      <c r="I392">
        <v>3</v>
      </c>
      <c r="J392">
        <v>0</v>
      </c>
      <c r="K392" t="s">
        <v>26</v>
      </c>
      <c r="L392">
        <v>48</v>
      </c>
      <c r="M392">
        <v>0</v>
      </c>
      <c r="N392" t="s">
        <v>22</v>
      </c>
      <c r="O392" t="s">
        <v>29</v>
      </c>
      <c r="P392" t="s">
        <v>32</v>
      </c>
    </row>
    <row r="393" spans="1:16" x14ac:dyDescent="0.35">
      <c r="A393">
        <v>131</v>
      </c>
      <c r="B393" s="1">
        <v>43022</v>
      </c>
      <c r="C393" t="s">
        <v>73</v>
      </c>
      <c r="D393" s="6">
        <v>0.86458333333333326</v>
      </c>
      <c r="E393" t="s">
        <v>17</v>
      </c>
      <c r="F393" t="s">
        <v>82</v>
      </c>
      <c r="G393" t="s">
        <v>34</v>
      </c>
      <c r="H393" t="s">
        <v>41</v>
      </c>
      <c r="I393">
        <v>1</v>
      </c>
      <c r="J393">
        <v>1</v>
      </c>
      <c r="K393" t="s">
        <v>66</v>
      </c>
      <c r="L393">
        <v>69</v>
      </c>
      <c r="M393">
        <v>64393</v>
      </c>
      <c r="N393" t="s">
        <v>113</v>
      </c>
      <c r="O393" t="s">
        <v>29</v>
      </c>
      <c r="P393" t="s">
        <v>29</v>
      </c>
    </row>
    <row r="394" spans="1:16" x14ac:dyDescent="0.35">
      <c r="A394">
        <v>133</v>
      </c>
      <c r="B394" s="1">
        <v>43029</v>
      </c>
      <c r="C394" t="s">
        <v>73</v>
      </c>
      <c r="D394" s="6">
        <v>0.86458333333333326</v>
      </c>
      <c r="E394" t="s">
        <v>17</v>
      </c>
      <c r="F394" t="s">
        <v>84</v>
      </c>
      <c r="G394" t="s">
        <v>19</v>
      </c>
      <c r="H394" t="s">
        <v>20</v>
      </c>
      <c r="I394">
        <v>2</v>
      </c>
      <c r="J394">
        <v>0</v>
      </c>
      <c r="K394" t="s">
        <v>70</v>
      </c>
      <c r="L394">
        <v>66</v>
      </c>
      <c r="M394">
        <v>74397</v>
      </c>
      <c r="N394" t="s">
        <v>113</v>
      </c>
      <c r="O394" t="s">
        <v>29</v>
      </c>
      <c r="P394" t="s">
        <v>32</v>
      </c>
    </row>
    <row r="395" spans="1:16" x14ac:dyDescent="0.35">
      <c r="A395">
        <v>135</v>
      </c>
      <c r="B395" s="1">
        <v>43036</v>
      </c>
      <c r="C395" t="s">
        <v>73</v>
      </c>
      <c r="D395" s="6">
        <v>0.86458333333333326</v>
      </c>
      <c r="E395" t="s">
        <v>17</v>
      </c>
      <c r="F395" t="s">
        <v>51</v>
      </c>
      <c r="G395" t="s">
        <v>34</v>
      </c>
      <c r="H395" t="s">
        <v>20</v>
      </c>
      <c r="I395">
        <v>2</v>
      </c>
      <c r="J395">
        <v>0</v>
      </c>
      <c r="K395" t="s">
        <v>50</v>
      </c>
      <c r="L395">
        <v>61</v>
      </c>
      <c r="M395">
        <v>43570</v>
      </c>
      <c r="N395" t="s">
        <v>22</v>
      </c>
      <c r="O395" t="s">
        <v>29</v>
      </c>
      <c r="P395" t="s">
        <v>32</v>
      </c>
    </row>
    <row r="396" spans="1:16" x14ac:dyDescent="0.35">
      <c r="A396">
        <v>136</v>
      </c>
      <c r="B396" s="1">
        <v>43039</v>
      </c>
      <c r="C396" t="s">
        <v>73</v>
      </c>
      <c r="D396" s="6">
        <v>0.90625</v>
      </c>
      <c r="E396" t="s">
        <v>129</v>
      </c>
      <c r="F396" t="s">
        <v>130</v>
      </c>
      <c r="G396" t="s">
        <v>34</v>
      </c>
      <c r="H396" t="s">
        <v>41</v>
      </c>
      <c r="I396">
        <v>0</v>
      </c>
      <c r="J396">
        <v>0</v>
      </c>
      <c r="K396" t="s">
        <v>153</v>
      </c>
      <c r="L396">
        <v>70</v>
      </c>
      <c r="M396">
        <v>31600</v>
      </c>
      <c r="N396" t="s">
        <v>22</v>
      </c>
      <c r="O396" t="s">
        <v>29</v>
      </c>
      <c r="P396" t="s">
        <v>54</v>
      </c>
    </row>
    <row r="397" spans="1:16" x14ac:dyDescent="0.35">
      <c r="A397">
        <v>137</v>
      </c>
      <c r="B397" s="1">
        <v>43043</v>
      </c>
      <c r="C397" t="s">
        <v>73</v>
      </c>
      <c r="D397" s="6">
        <v>0.86458333333333326</v>
      </c>
      <c r="E397" t="s">
        <v>17</v>
      </c>
      <c r="F397" t="s">
        <v>53</v>
      </c>
      <c r="G397" t="s">
        <v>19</v>
      </c>
      <c r="H397" t="s">
        <v>20</v>
      </c>
      <c r="I397">
        <v>2</v>
      </c>
      <c r="J397">
        <v>1</v>
      </c>
      <c r="K397" t="s">
        <v>37</v>
      </c>
      <c r="L397">
        <v>52</v>
      </c>
      <c r="M397">
        <v>70723</v>
      </c>
      <c r="N397" t="s">
        <v>113</v>
      </c>
      <c r="O397" t="s">
        <v>29</v>
      </c>
      <c r="P397" t="s">
        <v>32</v>
      </c>
    </row>
    <row r="398" spans="1:16" x14ac:dyDescent="0.35">
      <c r="A398">
        <v>138</v>
      </c>
      <c r="B398" s="1">
        <v>43057</v>
      </c>
      <c r="C398" t="s">
        <v>73</v>
      </c>
      <c r="D398" s="6">
        <v>0.67708333333333326</v>
      </c>
      <c r="E398" t="s">
        <v>17</v>
      </c>
      <c r="F398" t="s">
        <v>85</v>
      </c>
      <c r="G398" t="s">
        <v>34</v>
      </c>
      <c r="H398" t="s">
        <v>20</v>
      </c>
      <c r="I398">
        <v>3</v>
      </c>
      <c r="J398">
        <v>0</v>
      </c>
      <c r="K398" t="s">
        <v>64</v>
      </c>
      <c r="L398">
        <v>68</v>
      </c>
      <c r="M398">
        <v>11454</v>
      </c>
      <c r="N398" t="s">
        <v>113</v>
      </c>
      <c r="O398" t="s">
        <v>29</v>
      </c>
      <c r="P398" t="s">
        <v>32</v>
      </c>
    </row>
    <row r="399" spans="1:16" x14ac:dyDescent="0.35">
      <c r="A399">
        <v>139</v>
      </c>
      <c r="B399" s="1">
        <v>43061</v>
      </c>
      <c r="C399" t="s">
        <v>73</v>
      </c>
      <c r="D399" s="6">
        <v>0.86458333333333326</v>
      </c>
      <c r="E399" t="s">
        <v>129</v>
      </c>
      <c r="F399" t="s">
        <v>130</v>
      </c>
      <c r="G399" t="s">
        <v>34</v>
      </c>
      <c r="H399" t="s">
        <v>41</v>
      </c>
      <c r="I399">
        <v>0</v>
      </c>
      <c r="J399">
        <v>0</v>
      </c>
      <c r="K399" t="s">
        <v>151</v>
      </c>
      <c r="L399">
        <v>64</v>
      </c>
      <c r="M399">
        <v>40876</v>
      </c>
      <c r="N399" t="s">
        <v>113</v>
      </c>
      <c r="O399" t="s">
        <v>32</v>
      </c>
      <c r="P399" t="s">
        <v>32</v>
      </c>
    </row>
    <row r="400" spans="1:16" x14ac:dyDescent="0.35">
      <c r="A400">
        <v>140</v>
      </c>
      <c r="B400" s="1">
        <v>43065</v>
      </c>
      <c r="C400" t="s">
        <v>73</v>
      </c>
      <c r="D400" s="6">
        <v>0.86458333333333326</v>
      </c>
      <c r="E400" t="s">
        <v>17</v>
      </c>
      <c r="F400" t="s">
        <v>55</v>
      </c>
      <c r="G400" t="s">
        <v>34</v>
      </c>
      <c r="H400" t="s">
        <v>41</v>
      </c>
      <c r="I400">
        <v>1</v>
      </c>
      <c r="J400">
        <v>1</v>
      </c>
      <c r="K400" t="s">
        <v>83</v>
      </c>
      <c r="L400">
        <v>69</v>
      </c>
      <c r="M400">
        <v>47775</v>
      </c>
      <c r="N400" t="s">
        <v>113</v>
      </c>
      <c r="O400" t="s">
        <v>29</v>
      </c>
      <c r="P400" t="s">
        <v>29</v>
      </c>
    </row>
    <row r="401" spans="1:16" x14ac:dyDescent="0.35">
      <c r="A401">
        <v>142</v>
      </c>
      <c r="B401" s="1">
        <v>43071</v>
      </c>
      <c r="C401" t="s">
        <v>73</v>
      </c>
      <c r="D401" s="6">
        <v>0.54166666666666674</v>
      </c>
      <c r="E401" t="s">
        <v>17</v>
      </c>
      <c r="F401" t="s">
        <v>56</v>
      </c>
      <c r="G401" t="s">
        <v>19</v>
      </c>
      <c r="H401" t="s">
        <v>41</v>
      </c>
      <c r="I401">
        <v>2</v>
      </c>
      <c r="J401">
        <v>2</v>
      </c>
      <c r="K401" t="s">
        <v>68</v>
      </c>
      <c r="L401">
        <v>65</v>
      </c>
      <c r="M401">
        <v>63208</v>
      </c>
      <c r="N401" t="s">
        <v>113</v>
      </c>
      <c r="O401" t="s">
        <v>29</v>
      </c>
      <c r="P401" t="s">
        <v>29</v>
      </c>
    </row>
    <row r="402" spans="1:16" x14ac:dyDescent="0.35">
      <c r="A402">
        <v>144</v>
      </c>
      <c r="B402" s="1">
        <v>43079</v>
      </c>
      <c r="C402" t="s">
        <v>73</v>
      </c>
      <c r="D402" s="6">
        <v>0.86458333333333326</v>
      </c>
      <c r="E402" t="s">
        <v>17</v>
      </c>
      <c r="F402" t="s">
        <v>87</v>
      </c>
      <c r="G402" t="s">
        <v>34</v>
      </c>
      <c r="H402" t="s">
        <v>20</v>
      </c>
      <c r="I402">
        <v>2</v>
      </c>
      <c r="J402">
        <v>0</v>
      </c>
      <c r="K402" t="s">
        <v>42</v>
      </c>
      <c r="L402">
        <v>68</v>
      </c>
      <c r="M402">
        <v>21087</v>
      </c>
      <c r="N402" t="s">
        <v>22</v>
      </c>
      <c r="O402" t="s">
        <v>29</v>
      </c>
      <c r="P402" t="s">
        <v>111</v>
      </c>
    </row>
    <row r="403" spans="1:16" x14ac:dyDescent="0.35">
      <c r="A403">
        <v>145</v>
      </c>
      <c r="B403" s="1">
        <v>43086</v>
      </c>
      <c r="C403" t="s">
        <v>73</v>
      </c>
      <c r="D403" s="6">
        <v>0.86458333333333326</v>
      </c>
      <c r="E403" t="s">
        <v>17</v>
      </c>
      <c r="F403" t="s">
        <v>33</v>
      </c>
      <c r="G403" t="s">
        <v>19</v>
      </c>
      <c r="H403" t="s">
        <v>20</v>
      </c>
      <c r="I403">
        <v>4</v>
      </c>
      <c r="J403">
        <v>0</v>
      </c>
      <c r="K403" t="s">
        <v>74</v>
      </c>
      <c r="L403">
        <v>61</v>
      </c>
      <c r="M403">
        <v>53607</v>
      </c>
      <c r="N403" t="s">
        <v>113</v>
      </c>
      <c r="O403" t="s">
        <v>29</v>
      </c>
      <c r="P403" t="s">
        <v>32</v>
      </c>
    </row>
    <row r="404" spans="1:16" x14ac:dyDescent="0.35">
      <c r="A404">
        <v>146</v>
      </c>
      <c r="B404" s="1">
        <v>43092</v>
      </c>
      <c r="C404" t="s">
        <v>73</v>
      </c>
      <c r="D404" s="6">
        <v>0.54166666666666674</v>
      </c>
      <c r="E404" t="s">
        <v>17</v>
      </c>
      <c r="F404" t="s">
        <v>27</v>
      </c>
      <c r="G404" t="s">
        <v>34</v>
      </c>
      <c r="H404" t="s">
        <v>20</v>
      </c>
      <c r="I404">
        <v>3</v>
      </c>
      <c r="J404">
        <v>0</v>
      </c>
      <c r="K404" t="s">
        <v>57</v>
      </c>
      <c r="L404">
        <v>55</v>
      </c>
      <c r="M404">
        <v>80264</v>
      </c>
      <c r="N404" t="s">
        <v>113</v>
      </c>
      <c r="O404" t="s">
        <v>29</v>
      </c>
      <c r="P404" t="s">
        <v>107</v>
      </c>
    </row>
    <row r="405" spans="1:16" x14ac:dyDescent="0.35">
      <c r="A405">
        <v>147</v>
      </c>
      <c r="B405" s="1">
        <v>43104</v>
      </c>
      <c r="C405" t="s">
        <v>73</v>
      </c>
      <c r="D405" s="6">
        <v>0.79166666666666674</v>
      </c>
      <c r="E405" t="s">
        <v>134</v>
      </c>
      <c r="F405" t="s">
        <v>137</v>
      </c>
      <c r="G405" t="s">
        <v>34</v>
      </c>
      <c r="H405" t="s">
        <v>41</v>
      </c>
      <c r="I405">
        <v>1</v>
      </c>
      <c r="J405">
        <v>1</v>
      </c>
      <c r="K405" t="s">
        <v>68</v>
      </c>
      <c r="L405">
        <v>58</v>
      </c>
      <c r="M405">
        <v>21338</v>
      </c>
      <c r="N405" t="s">
        <v>113</v>
      </c>
      <c r="O405" t="s">
        <v>29</v>
      </c>
      <c r="P405" t="s">
        <v>23</v>
      </c>
    </row>
    <row r="406" spans="1:16" x14ac:dyDescent="0.35">
      <c r="A406">
        <v>148</v>
      </c>
      <c r="B406" s="1">
        <v>43107</v>
      </c>
      <c r="C406" t="s">
        <v>73</v>
      </c>
      <c r="D406" s="6">
        <v>0.67708333333333326</v>
      </c>
      <c r="E406" t="s">
        <v>17</v>
      </c>
      <c r="F406" t="s">
        <v>58</v>
      </c>
      <c r="G406" t="s">
        <v>19</v>
      </c>
      <c r="H406" t="s">
        <v>20</v>
      </c>
      <c r="I406">
        <v>3</v>
      </c>
      <c r="J406">
        <v>0</v>
      </c>
      <c r="K406" t="s">
        <v>21</v>
      </c>
      <c r="L406">
        <v>72</v>
      </c>
      <c r="M406">
        <v>56380</v>
      </c>
      <c r="N406" t="s">
        <v>113</v>
      </c>
      <c r="O406" t="s">
        <v>29</v>
      </c>
      <c r="P406" t="s">
        <v>111</v>
      </c>
    </row>
    <row r="407" spans="1:16" x14ac:dyDescent="0.35">
      <c r="A407">
        <v>149</v>
      </c>
      <c r="B407" s="1">
        <v>43111</v>
      </c>
      <c r="C407" t="s">
        <v>73</v>
      </c>
      <c r="D407" s="6">
        <v>0.89583333333333326</v>
      </c>
      <c r="E407" t="s">
        <v>134</v>
      </c>
      <c r="F407" t="s">
        <v>137</v>
      </c>
      <c r="G407" t="s">
        <v>19</v>
      </c>
      <c r="H407" t="s">
        <v>20</v>
      </c>
      <c r="I407">
        <v>5</v>
      </c>
      <c r="J407">
        <v>0</v>
      </c>
      <c r="K407" t="s">
        <v>68</v>
      </c>
      <c r="L407">
        <v>65</v>
      </c>
      <c r="M407">
        <v>59009</v>
      </c>
      <c r="N407" t="s">
        <v>22</v>
      </c>
      <c r="O407" t="s">
        <v>29</v>
      </c>
      <c r="P407" t="s">
        <v>23</v>
      </c>
    </row>
    <row r="408" spans="1:16" x14ac:dyDescent="0.35">
      <c r="A408">
        <v>150</v>
      </c>
      <c r="B408" s="1">
        <v>43114</v>
      </c>
      <c r="C408" t="s">
        <v>73</v>
      </c>
      <c r="D408" s="6">
        <v>0.86458333333333326</v>
      </c>
      <c r="E408" t="s">
        <v>17</v>
      </c>
      <c r="F408" t="s">
        <v>30</v>
      </c>
      <c r="G408" t="s">
        <v>34</v>
      </c>
      <c r="H408" t="s">
        <v>20</v>
      </c>
      <c r="I408">
        <v>4</v>
      </c>
      <c r="J408">
        <v>2</v>
      </c>
      <c r="K408" t="s">
        <v>45</v>
      </c>
      <c r="L408">
        <v>50</v>
      </c>
      <c r="M408">
        <v>23277</v>
      </c>
      <c r="N408" t="s">
        <v>22</v>
      </c>
      <c r="O408" t="s">
        <v>29</v>
      </c>
      <c r="P408" t="s">
        <v>88</v>
      </c>
    </row>
    <row r="409" spans="1:16" x14ac:dyDescent="0.35">
      <c r="A409">
        <v>151</v>
      </c>
      <c r="B409" s="1">
        <v>43117</v>
      </c>
      <c r="C409" t="s">
        <v>73</v>
      </c>
      <c r="D409" s="6">
        <v>0.875</v>
      </c>
      <c r="E409" t="s">
        <v>134</v>
      </c>
      <c r="F409" t="s">
        <v>138</v>
      </c>
      <c r="G409" t="s">
        <v>34</v>
      </c>
      <c r="H409" t="s">
        <v>44</v>
      </c>
      <c r="I409">
        <v>0</v>
      </c>
      <c r="J409">
        <v>1</v>
      </c>
      <c r="K409" t="s">
        <v>72</v>
      </c>
      <c r="L409">
        <v>72</v>
      </c>
      <c r="M409">
        <v>23323</v>
      </c>
      <c r="N409" t="s">
        <v>22</v>
      </c>
      <c r="O409" t="s">
        <v>29</v>
      </c>
      <c r="P409" t="s">
        <v>29</v>
      </c>
    </row>
    <row r="410" spans="1:16" x14ac:dyDescent="0.35">
      <c r="A410">
        <v>152</v>
      </c>
      <c r="B410" s="1">
        <v>43121</v>
      </c>
      <c r="C410" t="s">
        <v>73</v>
      </c>
      <c r="D410" s="6">
        <v>0.86458333333333326</v>
      </c>
      <c r="E410" t="s">
        <v>17</v>
      </c>
      <c r="F410" t="s">
        <v>59</v>
      </c>
      <c r="G410" t="s">
        <v>34</v>
      </c>
      <c r="H410" t="s">
        <v>20</v>
      </c>
      <c r="I410">
        <v>5</v>
      </c>
      <c r="J410">
        <v>0</v>
      </c>
      <c r="K410" t="s">
        <v>28</v>
      </c>
      <c r="L410">
        <v>51</v>
      </c>
      <c r="M410">
        <v>53426</v>
      </c>
      <c r="N410" t="s">
        <v>22</v>
      </c>
      <c r="O410" t="s">
        <v>29</v>
      </c>
      <c r="P410" t="s">
        <v>86</v>
      </c>
    </row>
    <row r="411" spans="1:16" x14ac:dyDescent="0.35">
      <c r="A411">
        <v>153</v>
      </c>
      <c r="B411" s="1">
        <v>43125</v>
      </c>
      <c r="C411" t="s">
        <v>73</v>
      </c>
      <c r="D411" s="6">
        <v>0.89583333333333326</v>
      </c>
      <c r="E411" t="s">
        <v>134</v>
      </c>
      <c r="F411" t="s">
        <v>138</v>
      </c>
      <c r="G411" t="s">
        <v>19</v>
      </c>
      <c r="H411" t="s">
        <v>20</v>
      </c>
      <c r="I411">
        <v>2</v>
      </c>
      <c r="J411">
        <v>0</v>
      </c>
      <c r="K411" t="s">
        <v>72</v>
      </c>
      <c r="L411">
        <v>75</v>
      </c>
      <c r="M411">
        <v>79774</v>
      </c>
      <c r="N411" t="s">
        <v>22</v>
      </c>
      <c r="O411" t="s">
        <v>29</v>
      </c>
      <c r="P411" t="s">
        <v>29</v>
      </c>
    </row>
    <row r="412" spans="1:16" x14ac:dyDescent="0.35">
      <c r="A412">
        <v>154</v>
      </c>
      <c r="B412" s="1">
        <v>43128</v>
      </c>
      <c r="C412" t="s">
        <v>73</v>
      </c>
      <c r="D412" s="6">
        <v>0.86458333333333326</v>
      </c>
      <c r="E412" t="s">
        <v>17</v>
      </c>
      <c r="F412" t="s">
        <v>60</v>
      </c>
      <c r="G412" t="s">
        <v>19</v>
      </c>
      <c r="H412" t="s">
        <v>20</v>
      </c>
      <c r="I412">
        <v>2</v>
      </c>
      <c r="J412">
        <v>1</v>
      </c>
      <c r="K412" t="s">
        <v>62</v>
      </c>
      <c r="L412">
        <v>78</v>
      </c>
      <c r="M412">
        <v>62369</v>
      </c>
      <c r="N412" t="s">
        <v>113</v>
      </c>
      <c r="O412" t="s">
        <v>29</v>
      </c>
      <c r="P412" t="s">
        <v>29</v>
      </c>
    </row>
    <row r="413" spans="1:16" x14ac:dyDescent="0.35">
      <c r="A413">
        <v>155</v>
      </c>
      <c r="B413" s="1">
        <v>43132</v>
      </c>
      <c r="C413" t="s">
        <v>73</v>
      </c>
      <c r="D413" s="6">
        <v>0.89583333333333326</v>
      </c>
      <c r="E413" t="s">
        <v>134</v>
      </c>
      <c r="F413" t="s">
        <v>139</v>
      </c>
      <c r="G413" t="s">
        <v>19</v>
      </c>
      <c r="H413" t="s">
        <v>20</v>
      </c>
      <c r="I413">
        <v>1</v>
      </c>
      <c r="J413">
        <v>0</v>
      </c>
      <c r="K413" t="s">
        <v>83</v>
      </c>
      <c r="L413">
        <v>64</v>
      </c>
      <c r="M413">
        <v>50959</v>
      </c>
      <c r="N413" t="s">
        <v>22</v>
      </c>
      <c r="O413" t="s">
        <v>29</v>
      </c>
      <c r="P413" t="s">
        <v>29</v>
      </c>
    </row>
    <row r="414" spans="1:16" x14ac:dyDescent="0.35">
      <c r="A414">
        <v>157</v>
      </c>
      <c r="B414" s="1">
        <v>43139</v>
      </c>
      <c r="C414" t="s">
        <v>73</v>
      </c>
      <c r="D414" s="6">
        <v>0.89583333333333326</v>
      </c>
      <c r="E414" t="s">
        <v>134</v>
      </c>
      <c r="F414" t="s">
        <v>139</v>
      </c>
      <c r="G414" t="s">
        <v>34</v>
      </c>
      <c r="H414" t="s">
        <v>20</v>
      </c>
      <c r="I414">
        <v>2</v>
      </c>
      <c r="J414">
        <v>0</v>
      </c>
      <c r="K414" t="s">
        <v>83</v>
      </c>
      <c r="L414">
        <v>60</v>
      </c>
      <c r="M414">
        <v>43335</v>
      </c>
      <c r="N414" t="s">
        <v>22</v>
      </c>
      <c r="O414" t="s">
        <v>29</v>
      </c>
      <c r="P414" t="s">
        <v>29</v>
      </c>
    </row>
    <row r="415" spans="1:16" x14ac:dyDescent="0.35">
      <c r="A415">
        <v>158</v>
      </c>
      <c r="B415" s="1">
        <v>43142</v>
      </c>
      <c r="C415" t="s">
        <v>73</v>
      </c>
      <c r="D415" s="6">
        <v>0.67708333333333326</v>
      </c>
      <c r="E415" t="s">
        <v>17</v>
      </c>
      <c r="F415" t="s">
        <v>63</v>
      </c>
      <c r="G415" t="s">
        <v>19</v>
      </c>
      <c r="H415" t="s">
        <v>41</v>
      </c>
      <c r="I415">
        <v>0</v>
      </c>
      <c r="J415">
        <v>0</v>
      </c>
      <c r="K415" t="s">
        <v>89</v>
      </c>
      <c r="L415">
        <v>79</v>
      </c>
      <c r="M415">
        <v>75681</v>
      </c>
      <c r="N415" t="s">
        <v>22</v>
      </c>
      <c r="O415" t="s">
        <v>29</v>
      </c>
      <c r="P415" t="s">
        <v>29</v>
      </c>
    </row>
    <row r="416" spans="1:16" x14ac:dyDescent="0.35">
      <c r="A416">
        <v>159</v>
      </c>
      <c r="B416" s="1">
        <v>43148</v>
      </c>
      <c r="C416" t="s">
        <v>73</v>
      </c>
      <c r="D416" s="6">
        <v>0.67708333333333326</v>
      </c>
      <c r="E416" t="s">
        <v>17</v>
      </c>
      <c r="F416" t="s">
        <v>65</v>
      </c>
      <c r="G416" t="s">
        <v>34</v>
      </c>
      <c r="H416" t="s">
        <v>20</v>
      </c>
      <c r="I416">
        <v>2</v>
      </c>
      <c r="J416">
        <v>0</v>
      </c>
      <c r="K416" t="s">
        <v>39</v>
      </c>
      <c r="L416">
        <v>53</v>
      </c>
      <c r="M416">
        <v>6760</v>
      </c>
      <c r="N416" t="s">
        <v>113</v>
      </c>
      <c r="O416" t="s">
        <v>29</v>
      </c>
      <c r="P416" t="s">
        <v>32</v>
      </c>
    </row>
    <row r="417" spans="1:16" x14ac:dyDescent="0.35">
      <c r="A417">
        <v>160</v>
      </c>
      <c r="B417" s="1">
        <v>43151</v>
      </c>
      <c r="C417" t="s">
        <v>73</v>
      </c>
      <c r="D417" s="6">
        <v>0.82291666666666674</v>
      </c>
      <c r="E417" t="s">
        <v>129</v>
      </c>
      <c r="F417" t="s">
        <v>137</v>
      </c>
      <c r="G417" t="s">
        <v>34</v>
      </c>
      <c r="H417" t="s">
        <v>41</v>
      </c>
      <c r="I417">
        <v>1</v>
      </c>
      <c r="J417">
        <v>1</v>
      </c>
      <c r="K417" t="s">
        <v>187</v>
      </c>
      <c r="L417">
        <v>73</v>
      </c>
      <c r="M417">
        <v>37741</v>
      </c>
      <c r="N417" t="s">
        <v>113</v>
      </c>
      <c r="O417" t="s">
        <v>29</v>
      </c>
      <c r="P417" t="s">
        <v>102</v>
      </c>
    </row>
    <row r="418" spans="1:16" x14ac:dyDescent="0.35">
      <c r="A418">
        <v>161</v>
      </c>
      <c r="B418" s="1">
        <v>43155</v>
      </c>
      <c r="C418" t="s">
        <v>73</v>
      </c>
      <c r="D418" s="6">
        <v>0.86458333333333326</v>
      </c>
      <c r="E418" t="s">
        <v>17</v>
      </c>
      <c r="F418" t="s">
        <v>67</v>
      </c>
      <c r="G418" t="s">
        <v>19</v>
      </c>
      <c r="H418" t="s">
        <v>20</v>
      </c>
      <c r="I418">
        <v>6</v>
      </c>
      <c r="J418">
        <v>1</v>
      </c>
      <c r="K418" t="s">
        <v>81</v>
      </c>
      <c r="L418">
        <v>62</v>
      </c>
      <c r="M418">
        <v>85417</v>
      </c>
      <c r="N418" t="s">
        <v>22</v>
      </c>
      <c r="O418" t="s">
        <v>29</v>
      </c>
      <c r="P418" t="s">
        <v>102</v>
      </c>
    </row>
    <row r="419" spans="1:16" x14ac:dyDescent="0.35">
      <c r="A419">
        <v>162</v>
      </c>
      <c r="B419" s="1">
        <v>43160</v>
      </c>
      <c r="C419" t="s">
        <v>73</v>
      </c>
      <c r="D419" s="6">
        <v>0.83333333333333326</v>
      </c>
      <c r="E419" t="s">
        <v>17</v>
      </c>
      <c r="F419" t="s">
        <v>36</v>
      </c>
      <c r="G419" t="s">
        <v>34</v>
      </c>
      <c r="H419" t="s">
        <v>41</v>
      </c>
      <c r="I419">
        <v>1</v>
      </c>
      <c r="J419">
        <v>1</v>
      </c>
      <c r="K419" t="s">
        <v>26</v>
      </c>
      <c r="L419">
        <v>64</v>
      </c>
      <c r="M419">
        <v>23778</v>
      </c>
      <c r="N419" t="s">
        <v>113</v>
      </c>
      <c r="O419" t="s">
        <v>29</v>
      </c>
      <c r="P419" t="s">
        <v>32</v>
      </c>
    </row>
    <row r="420" spans="1:16" x14ac:dyDescent="0.35">
      <c r="A420">
        <v>163</v>
      </c>
      <c r="B420" s="1">
        <v>43163</v>
      </c>
      <c r="C420" t="s">
        <v>73</v>
      </c>
      <c r="D420" s="6">
        <v>0.67708333333333326</v>
      </c>
      <c r="E420" t="s">
        <v>17</v>
      </c>
      <c r="F420" t="s">
        <v>90</v>
      </c>
      <c r="G420" t="s">
        <v>19</v>
      </c>
      <c r="H420" t="s">
        <v>20</v>
      </c>
      <c r="I420">
        <v>1</v>
      </c>
      <c r="J420">
        <v>0</v>
      </c>
      <c r="K420" t="s">
        <v>66</v>
      </c>
      <c r="L420">
        <v>58</v>
      </c>
      <c r="M420">
        <v>90356</v>
      </c>
      <c r="N420" t="s">
        <v>113</v>
      </c>
      <c r="O420" t="s">
        <v>29</v>
      </c>
      <c r="P420" t="s">
        <v>29</v>
      </c>
    </row>
    <row r="421" spans="1:16" x14ac:dyDescent="0.35">
      <c r="A421">
        <v>165</v>
      </c>
      <c r="B421" s="1">
        <v>43173</v>
      </c>
      <c r="C421" t="s">
        <v>73</v>
      </c>
      <c r="D421" s="6">
        <v>0.86458333333333326</v>
      </c>
      <c r="E421" t="s">
        <v>129</v>
      </c>
      <c r="F421" t="s">
        <v>137</v>
      </c>
      <c r="G421" t="s">
        <v>19</v>
      </c>
      <c r="H421" t="s">
        <v>20</v>
      </c>
      <c r="I421">
        <v>3</v>
      </c>
      <c r="J421">
        <v>0</v>
      </c>
      <c r="K421" t="s">
        <v>187</v>
      </c>
      <c r="L421">
        <v>56</v>
      </c>
      <c r="M421">
        <v>97183</v>
      </c>
      <c r="N421" t="s">
        <v>113</v>
      </c>
      <c r="O421" t="s">
        <v>29</v>
      </c>
      <c r="P421" t="s">
        <v>52</v>
      </c>
    </row>
    <row r="422" spans="1:16" x14ac:dyDescent="0.35">
      <c r="A422">
        <v>166</v>
      </c>
      <c r="B422" s="1">
        <v>43177</v>
      </c>
      <c r="C422" t="s">
        <v>73</v>
      </c>
      <c r="D422" s="6">
        <v>0.67708333333333326</v>
      </c>
      <c r="E422" t="s">
        <v>17</v>
      </c>
      <c r="F422" t="s">
        <v>92</v>
      </c>
      <c r="G422" t="s">
        <v>19</v>
      </c>
      <c r="H422" t="s">
        <v>20</v>
      </c>
      <c r="I422">
        <v>2</v>
      </c>
      <c r="J422">
        <v>0</v>
      </c>
      <c r="K422" t="s">
        <v>50</v>
      </c>
      <c r="L422">
        <v>59</v>
      </c>
      <c r="M422">
        <v>84053</v>
      </c>
      <c r="N422" t="s">
        <v>22</v>
      </c>
      <c r="O422" t="s">
        <v>29</v>
      </c>
      <c r="P422" t="s">
        <v>32</v>
      </c>
    </row>
    <row r="423" spans="1:16" x14ac:dyDescent="0.35">
      <c r="A423">
        <v>168</v>
      </c>
      <c r="B423" s="1">
        <v>43194</v>
      </c>
      <c r="C423" t="s">
        <v>73</v>
      </c>
      <c r="D423" s="6">
        <v>0.86458333333333326</v>
      </c>
      <c r="E423" t="s">
        <v>129</v>
      </c>
      <c r="F423" t="s">
        <v>138</v>
      </c>
      <c r="G423" t="s">
        <v>19</v>
      </c>
      <c r="H423" t="s">
        <v>20</v>
      </c>
      <c r="I423">
        <v>4</v>
      </c>
      <c r="J423">
        <v>1</v>
      </c>
      <c r="K423" t="s">
        <v>131</v>
      </c>
      <c r="L423">
        <v>59</v>
      </c>
      <c r="M423">
        <v>90106</v>
      </c>
      <c r="N423" t="s">
        <v>113</v>
      </c>
      <c r="O423" t="s">
        <v>29</v>
      </c>
      <c r="P423" t="s">
        <v>111</v>
      </c>
    </row>
    <row r="424" spans="1:16" x14ac:dyDescent="0.35">
      <c r="A424">
        <v>169</v>
      </c>
      <c r="B424" s="1">
        <v>43197</v>
      </c>
      <c r="C424" t="s">
        <v>73</v>
      </c>
      <c r="D424" s="6">
        <v>0.86458333333333326</v>
      </c>
      <c r="E424" t="s">
        <v>17</v>
      </c>
      <c r="F424" t="s">
        <v>69</v>
      </c>
      <c r="G424" t="s">
        <v>19</v>
      </c>
      <c r="H424" t="s">
        <v>20</v>
      </c>
      <c r="I424">
        <v>3</v>
      </c>
      <c r="J424">
        <v>1</v>
      </c>
      <c r="K424" t="s">
        <v>64</v>
      </c>
      <c r="L424">
        <v>69</v>
      </c>
      <c r="M424">
        <v>72126</v>
      </c>
      <c r="N424" t="s">
        <v>22</v>
      </c>
      <c r="O424" t="s">
        <v>32</v>
      </c>
      <c r="P424" t="s">
        <v>32</v>
      </c>
    </row>
    <row r="425" spans="1:16" x14ac:dyDescent="0.35">
      <c r="A425">
        <v>170</v>
      </c>
      <c r="B425" s="1">
        <v>43200</v>
      </c>
      <c r="C425" t="s">
        <v>73</v>
      </c>
      <c r="D425" s="6">
        <v>0.86458333333333326</v>
      </c>
      <c r="E425" t="s">
        <v>129</v>
      </c>
      <c r="F425" t="s">
        <v>138</v>
      </c>
      <c r="G425" t="s">
        <v>34</v>
      </c>
      <c r="H425" t="s">
        <v>44</v>
      </c>
      <c r="I425">
        <v>0</v>
      </c>
      <c r="J425">
        <v>3</v>
      </c>
      <c r="K425" t="s">
        <v>131</v>
      </c>
      <c r="L425">
        <v>57</v>
      </c>
      <c r="M425">
        <v>56580</v>
      </c>
      <c r="N425" t="s">
        <v>113</v>
      </c>
      <c r="O425" t="s">
        <v>29</v>
      </c>
      <c r="P425" t="s">
        <v>48</v>
      </c>
    </row>
    <row r="426" spans="1:16" x14ac:dyDescent="0.35">
      <c r="A426">
        <v>171</v>
      </c>
      <c r="B426" s="1">
        <v>43204</v>
      </c>
      <c r="C426" t="s">
        <v>73</v>
      </c>
      <c r="D426" s="6">
        <v>0.67708333333333326</v>
      </c>
      <c r="E426" t="s">
        <v>17</v>
      </c>
      <c r="F426" t="s">
        <v>43</v>
      </c>
      <c r="G426" t="s">
        <v>19</v>
      </c>
      <c r="H426" t="s">
        <v>20</v>
      </c>
      <c r="I426">
        <v>2</v>
      </c>
      <c r="J426">
        <v>1</v>
      </c>
      <c r="K426" t="s">
        <v>83</v>
      </c>
      <c r="L426">
        <v>62</v>
      </c>
      <c r="M426">
        <v>69544</v>
      </c>
      <c r="N426" t="s">
        <v>113</v>
      </c>
      <c r="O426" t="s">
        <v>29</v>
      </c>
      <c r="P426" t="s">
        <v>29</v>
      </c>
    </row>
    <row r="427" spans="1:16" x14ac:dyDescent="0.35">
      <c r="A427">
        <v>172</v>
      </c>
      <c r="B427" s="1">
        <v>43207</v>
      </c>
      <c r="C427" t="s">
        <v>73</v>
      </c>
      <c r="D427" s="6">
        <v>0.875</v>
      </c>
      <c r="E427" t="s">
        <v>17</v>
      </c>
      <c r="F427" t="s">
        <v>93</v>
      </c>
      <c r="G427" t="s">
        <v>34</v>
      </c>
      <c r="H427" t="s">
        <v>41</v>
      </c>
      <c r="I427">
        <v>2</v>
      </c>
      <c r="J427">
        <v>2</v>
      </c>
      <c r="K427" t="s">
        <v>68</v>
      </c>
      <c r="L427">
        <v>52</v>
      </c>
      <c r="M427">
        <v>20347</v>
      </c>
      <c r="N427" t="s">
        <v>118</v>
      </c>
      <c r="O427" t="s">
        <v>32</v>
      </c>
      <c r="P427" t="s">
        <v>29</v>
      </c>
    </row>
    <row r="428" spans="1:16" x14ac:dyDescent="0.35">
      <c r="A428">
        <v>173</v>
      </c>
      <c r="B428" s="1">
        <v>43211</v>
      </c>
      <c r="C428" t="s">
        <v>73</v>
      </c>
      <c r="D428" s="6">
        <v>0.89583333333333326</v>
      </c>
      <c r="E428" t="s">
        <v>134</v>
      </c>
      <c r="F428" t="s">
        <v>144</v>
      </c>
      <c r="G428" t="s">
        <v>152</v>
      </c>
      <c r="H428" t="s">
        <v>20</v>
      </c>
      <c r="I428">
        <v>5</v>
      </c>
      <c r="J428">
        <v>0</v>
      </c>
      <c r="K428" t="s">
        <v>37</v>
      </c>
      <c r="L428">
        <v>64</v>
      </c>
      <c r="M428">
        <v>67500</v>
      </c>
      <c r="N428" t="s">
        <v>113</v>
      </c>
      <c r="O428" t="s">
        <v>29</v>
      </c>
      <c r="P428" t="s">
        <v>32</v>
      </c>
    </row>
    <row r="429" spans="1:16" x14ac:dyDescent="0.35">
      <c r="A429">
        <v>175</v>
      </c>
      <c r="B429" s="1">
        <v>43226</v>
      </c>
      <c r="C429" t="s">
        <v>73</v>
      </c>
      <c r="D429" s="6">
        <v>0.86458333333333326</v>
      </c>
      <c r="E429" t="s">
        <v>17</v>
      </c>
      <c r="F429" t="s">
        <v>115</v>
      </c>
      <c r="G429" t="s">
        <v>19</v>
      </c>
      <c r="H429" t="s">
        <v>41</v>
      </c>
      <c r="I429">
        <v>2</v>
      </c>
      <c r="J429">
        <v>2</v>
      </c>
      <c r="K429" t="s">
        <v>57</v>
      </c>
      <c r="L429">
        <v>50</v>
      </c>
      <c r="M429">
        <v>97939</v>
      </c>
      <c r="N429" t="s">
        <v>113</v>
      </c>
      <c r="O429" t="s">
        <v>29</v>
      </c>
      <c r="P429" t="s">
        <v>23</v>
      </c>
    </row>
    <row r="430" spans="1:16" x14ac:dyDescent="0.35">
      <c r="A430">
        <v>177</v>
      </c>
      <c r="B430" s="1">
        <v>43233</v>
      </c>
      <c r="C430" t="s">
        <v>73</v>
      </c>
      <c r="D430" s="6">
        <v>0.86458333333333326</v>
      </c>
      <c r="E430" t="s">
        <v>17</v>
      </c>
      <c r="F430" t="s">
        <v>94</v>
      </c>
      <c r="G430" t="s">
        <v>34</v>
      </c>
      <c r="H430" t="s">
        <v>44</v>
      </c>
      <c r="I430">
        <v>4</v>
      </c>
      <c r="J430">
        <v>5</v>
      </c>
      <c r="K430" t="s">
        <v>21</v>
      </c>
      <c r="L430">
        <v>65</v>
      </c>
      <c r="M430">
        <v>22384</v>
      </c>
      <c r="N430" t="s">
        <v>113</v>
      </c>
      <c r="O430" t="s">
        <v>32</v>
      </c>
      <c r="P430" t="s">
        <v>29</v>
      </c>
    </row>
    <row r="431" spans="1:16" x14ac:dyDescent="0.35">
      <c r="A431">
        <v>180</v>
      </c>
      <c r="B431" s="1">
        <v>43330</v>
      </c>
      <c r="C431" t="s">
        <v>75</v>
      </c>
      <c r="D431" s="6">
        <v>0.92708333333333326</v>
      </c>
      <c r="E431" t="s">
        <v>17</v>
      </c>
      <c r="F431" t="s">
        <v>47</v>
      </c>
      <c r="G431" t="s">
        <v>19</v>
      </c>
      <c r="H431" t="s">
        <v>20</v>
      </c>
      <c r="I431">
        <v>3</v>
      </c>
      <c r="J431">
        <v>0</v>
      </c>
      <c r="K431" t="s">
        <v>62</v>
      </c>
      <c r="L431">
        <v>79</v>
      </c>
      <c r="M431">
        <v>52356</v>
      </c>
      <c r="N431" t="s">
        <v>22</v>
      </c>
      <c r="O431" t="s">
        <v>29</v>
      </c>
      <c r="P431" t="s">
        <v>111</v>
      </c>
    </row>
    <row r="432" spans="1:16" x14ac:dyDescent="0.35">
      <c r="A432">
        <v>197</v>
      </c>
      <c r="B432" s="1">
        <v>43428</v>
      </c>
      <c r="C432" t="s">
        <v>75</v>
      </c>
      <c r="D432" s="6">
        <v>0.86458333333333326</v>
      </c>
      <c r="E432" t="s">
        <v>17</v>
      </c>
      <c r="F432" t="s">
        <v>55</v>
      </c>
      <c r="G432" t="s">
        <v>34</v>
      </c>
      <c r="H432" t="s">
        <v>41</v>
      </c>
      <c r="I432">
        <v>1</v>
      </c>
      <c r="J432">
        <v>1</v>
      </c>
      <c r="K432" t="s">
        <v>66</v>
      </c>
      <c r="L432">
        <v>70</v>
      </c>
      <c r="M432">
        <v>67204</v>
      </c>
      <c r="N432" t="s">
        <v>22</v>
      </c>
      <c r="O432" t="s">
        <v>29</v>
      </c>
      <c r="P432" t="s">
        <v>29</v>
      </c>
    </row>
    <row r="433" spans="1:16" x14ac:dyDescent="0.35">
      <c r="A433">
        <v>199</v>
      </c>
      <c r="B433" s="1">
        <v>43436</v>
      </c>
      <c r="C433" t="s">
        <v>75</v>
      </c>
      <c r="D433" s="6">
        <v>0.77083333333333326</v>
      </c>
      <c r="E433" t="s">
        <v>17</v>
      </c>
      <c r="F433" t="s">
        <v>56</v>
      </c>
      <c r="G433" t="s">
        <v>19</v>
      </c>
      <c r="H433" t="s">
        <v>20</v>
      </c>
      <c r="I433">
        <v>2</v>
      </c>
      <c r="J433">
        <v>0</v>
      </c>
      <c r="K433" t="s">
        <v>42</v>
      </c>
      <c r="L433">
        <v>62</v>
      </c>
      <c r="M433">
        <v>73003</v>
      </c>
      <c r="N433" t="s">
        <v>22</v>
      </c>
      <c r="O433" t="s">
        <v>54</v>
      </c>
      <c r="P433" t="s">
        <v>111</v>
      </c>
    </row>
    <row r="434" spans="1:16" x14ac:dyDescent="0.35">
      <c r="A434">
        <v>203</v>
      </c>
      <c r="B434" s="1">
        <v>43450</v>
      </c>
      <c r="C434" t="s">
        <v>75</v>
      </c>
      <c r="D434" s="6">
        <v>0.86458333333333326</v>
      </c>
      <c r="E434" t="s">
        <v>17</v>
      </c>
      <c r="F434" t="s">
        <v>33</v>
      </c>
      <c r="G434" t="s">
        <v>34</v>
      </c>
      <c r="H434" t="s">
        <v>20</v>
      </c>
      <c r="I434">
        <v>5</v>
      </c>
      <c r="J434">
        <v>0</v>
      </c>
      <c r="K434" t="s">
        <v>21</v>
      </c>
      <c r="L434">
        <v>57</v>
      </c>
      <c r="M434">
        <v>23736</v>
      </c>
      <c r="N434" t="s">
        <v>22</v>
      </c>
      <c r="O434" t="s">
        <v>48</v>
      </c>
      <c r="P434" t="s">
        <v>48</v>
      </c>
    </row>
    <row r="435" spans="1:16" x14ac:dyDescent="0.35">
      <c r="A435">
        <v>206</v>
      </c>
      <c r="B435" s="1">
        <v>43475</v>
      </c>
      <c r="C435" t="s">
        <v>75</v>
      </c>
      <c r="D435" s="6">
        <v>0.89583333333333326</v>
      </c>
      <c r="E435" t="s">
        <v>134</v>
      </c>
      <c r="F435" t="s">
        <v>137</v>
      </c>
      <c r="G435" t="s">
        <v>34</v>
      </c>
      <c r="H435" t="s">
        <v>44</v>
      </c>
      <c r="I435">
        <v>1</v>
      </c>
      <c r="J435">
        <v>2</v>
      </c>
      <c r="K435" t="s">
        <v>21</v>
      </c>
      <c r="L435">
        <v>63</v>
      </c>
      <c r="M435">
        <v>17614</v>
      </c>
      <c r="N435" t="s">
        <v>104</v>
      </c>
      <c r="O435" t="s">
        <v>102</v>
      </c>
      <c r="P435" t="s">
        <v>86</v>
      </c>
    </row>
    <row r="436" spans="1:16" x14ac:dyDescent="0.35">
      <c r="A436">
        <v>219</v>
      </c>
      <c r="B436" s="1">
        <v>43523</v>
      </c>
      <c r="C436" t="s">
        <v>75</v>
      </c>
      <c r="D436" s="6">
        <v>0.875</v>
      </c>
      <c r="E436" t="s">
        <v>134</v>
      </c>
      <c r="F436" t="s">
        <v>139</v>
      </c>
      <c r="G436" t="s">
        <v>34</v>
      </c>
      <c r="H436" t="s">
        <v>20</v>
      </c>
      <c r="I436">
        <v>3</v>
      </c>
      <c r="J436">
        <v>0</v>
      </c>
      <c r="K436" t="s">
        <v>57</v>
      </c>
      <c r="L436">
        <v>52</v>
      </c>
      <c r="M436">
        <v>80472</v>
      </c>
      <c r="N436" t="s">
        <v>22</v>
      </c>
      <c r="O436" t="s">
        <v>29</v>
      </c>
      <c r="P436" t="s">
        <v>23</v>
      </c>
    </row>
    <row r="437" spans="1:16" x14ac:dyDescent="0.35">
      <c r="A437">
        <v>223</v>
      </c>
      <c r="B437" s="1">
        <v>43541</v>
      </c>
      <c r="C437" t="s">
        <v>75</v>
      </c>
      <c r="D437" s="6">
        <v>0.86458333333333326</v>
      </c>
      <c r="E437" t="s">
        <v>17</v>
      </c>
      <c r="F437" t="s">
        <v>38</v>
      </c>
      <c r="G437" t="s">
        <v>34</v>
      </c>
      <c r="H437" t="s">
        <v>20</v>
      </c>
      <c r="I437">
        <v>4</v>
      </c>
      <c r="J437">
        <v>1</v>
      </c>
      <c r="K437" t="s">
        <v>28</v>
      </c>
      <c r="L437">
        <v>44</v>
      </c>
      <c r="M437">
        <v>54172</v>
      </c>
      <c r="N437" t="s">
        <v>22</v>
      </c>
      <c r="O437" t="s">
        <v>29</v>
      </c>
      <c r="P437" t="s">
        <v>162</v>
      </c>
    </row>
    <row r="438" spans="1:16" x14ac:dyDescent="0.35">
      <c r="A438">
        <v>228</v>
      </c>
      <c r="B438" s="1">
        <v>43568</v>
      </c>
      <c r="C438" t="s">
        <v>75</v>
      </c>
      <c r="D438" s="6">
        <v>0.67708333333333326</v>
      </c>
      <c r="E438" t="s">
        <v>17</v>
      </c>
      <c r="F438" t="s">
        <v>43</v>
      </c>
      <c r="G438" t="s">
        <v>34</v>
      </c>
      <c r="H438" t="s">
        <v>41</v>
      </c>
      <c r="I438">
        <v>0</v>
      </c>
      <c r="J438">
        <v>0</v>
      </c>
      <c r="K438" t="s">
        <v>79</v>
      </c>
      <c r="L438">
        <v>74</v>
      </c>
      <c r="M438">
        <v>7332</v>
      </c>
      <c r="N438" t="s">
        <v>118</v>
      </c>
      <c r="O438" t="s">
        <v>162</v>
      </c>
      <c r="P438" t="s">
        <v>54</v>
      </c>
    </row>
    <row r="439" spans="1:16" x14ac:dyDescent="0.35">
      <c r="A439">
        <v>235</v>
      </c>
      <c r="B439" s="1">
        <v>43592</v>
      </c>
      <c r="C439" t="s">
        <v>75</v>
      </c>
      <c r="D439" s="6">
        <v>0.83333333333333326</v>
      </c>
      <c r="E439" t="s">
        <v>129</v>
      </c>
      <c r="F439" t="s">
        <v>139</v>
      </c>
      <c r="G439" t="s">
        <v>34</v>
      </c>
      <c r="H439" t="s">
        <v>44</v>
      </c>
      <c r="I439">
        <v>0</v>
      </c>
      <c r="J439">
        <v>4</v>
      </c>
      <c r="K439" t="s">
        <v>165</v>
      </c>
      <c r="L439">
        <v>57</v>
      </c>
      <c r="M439">
        <v>55212</v>
      </c>
      <c r="N439" t="s">
        <v>22</v>
      </c>
      <c r="O439" t="s">
        <v>29</v>
      </c>
      <c r="P439" t="s">
        <v>23</v>
      </c>
    </row>
    <row r="440" spans="1:16" x14ac:dyDescent="0.35">
      <c r="A440">
        <v>238</v>
      </c>
      <c r="B440" s="1">
        <v>43610</v>
      </c>
      <c r="C440" t="s">
        <v>75</v>
      </c>
      <c r="D440" s="6">
        <v>0.875</v>
      </c>
      <c r="E440" t="s">
        <v>134</v>
      </c>
      <c r="F440" t="s">
        <v>144</v>
      </c>
      <c r="G440" t="s">
        <v>152</v>
      </c>
      <c r="H440" t="s">
        <v>44</v>
      </c>
      <c r="I440">
        <v>1</v>
      </c>
      <c r="J440">
        <v>2</v>
      </c>
      <c r="K440" t="s">
        <v>83</v>
      </c>
      <c r="L440">
        <v>77</v>
      </c>
      <c r="M440">
        <v>53698</v>
      </c>
      <c r="N440" t="s">
        <v>22</v>
      </c>
      <c r="O440" t="s">
        <v>54</v>
      </c>
      <c r="P440" t="s">
        <v>29</v>
      </c>
    </row>
    <row r="441" spans="1:16" x14ac:dyDescent="0.35">
      <c r="A441">
        <v>253</v>
      </c>
      <c r="B441" s="1">
        <v>43774</v>
      </c>
      <c r="C441" t="s">
        <v>96</v>
      </c>
      <c r="D441" s="6">
        <v>0.78819444444444442</v>
      </c>
      <c r="E441" t="s">
        <v>129</v>
      </c>
      <c r="F441" t="s">
        <v>130</v>
      </c>
      <c r="G441" t="s">
        <v>19</v>
      </c>
      <c r="H441" t="s">
        <v>41</v>
      </c>
      <c r="I441">
        <v>0</v>
      </c>
      <c r="J441">
        <v>0</v>
      </c>
      <c r="K441" t="s">
        <v>167</v>
      </c>
      <c r="L441">
        <v>63</v>
      </c>
      <c r="M441">
        <v>67023</v>
      </c>
      <c r="N441" t="s">
        <v>22</v>
      </c>
      <c r="O441" t="s">
        <v>32</v>
      </c>
      <c r="P441" t="s">
        <v>54</v>
      </c>
    </row>
    <row r="442" spans="1:16" x14ac:dyDescent="0.35">
      <c r="A442">
        <v>255</v>
      </c>
      <c r="B442" s="1">
        <v>43792</v>
      </c>
      <c r="C442" t="s">
        <v>96</v>
      </c>
      <c r="D442" s="6">
        <v>0.54166666666666674</v>
      </c>
      <c r="E442" t="s">
        <v>17</v>
      </c>
      <c r="F442" t="s">
        <v>56</v>
      </c>
      <c r="G442" t="s">
        <v>34</v>
      </c>
      <c r="H442" t="s">
        <v>20</v>
      </c>
      <c r="I442">
        <v>2</v>
      </c>
      <c r="J442">
        <v>1</v>
      </c>
      <c r="K442" t="s">
        <v>64</v>
      </c>
      <c r="L442">
        <v>77</v>
      </c>
      <c r="M442">
        <v>12110</v>
      </c>
      <c r="N442" t="s">
        <v>22</v>
      </c>
      <c r="O442" t="s">
        <v>32</v>
      </c>
      <c r="P442" t="s">
        <v>52</v>
      </c>
    </row>
    <row r="443" spans="1:16" x14ac:dyDescent="0.35">
      <c r="A443">
        <v>259</v>
      </c>
      <c r="B443" s="1">
        <v>43809</v>
      </c>
      <c r="C443" t="s">
        <v>96</v>
      </c>
      <c r="D443" s="6">
        <v>0.875</v>
      </c>
      <c r="E443" t="s">
        <v>129</v>
      </c>
      <c r="F443" t="s">
        <v>130</v>
      </c>
      <c r="G443" t="s">
        <v>34</v>
      </c>
      <c r="H443" t="s">
        <v>20</v>
      </c>
      <c r="I443">
        <v>2</v>
      </c>
      <c r="J443">
        <v>1</v>
      </c>
      <c r="K443" t="s">
        <v>158</v>
      </c>
      <c r="L443">
        <v>63</v>
      </c>
      <c r="M443">
        <v>71818</v>
      </c>
      <c r="N443" t="s">
        <v>161</v>
      </c>
      <c r="O443" t="s">
        <v>162</v>
      </c>
      <c r="P443" t="s">
        <v>48</v>
      </c>
    </row>
    <row r="444" spans="1:16" x14ac:dyDescent="0.35">
      <c r="A444">
        <v>265</v>
      </c>
      <c r="B444" s="1">
        <v>43849</v>
      </c>
      <c r="C444" t="s">
        <v>96</v>
      </c>
      <c r="D444" s="6">
        <v>0.875</v>
      </c>
      <c r="E444" t="s">
        <v>17</v>
      </c>
      <c r="F444" t="s">
        <v>59</v>
      </c>
      <c r="G444" t="s">
        <v>19</v>
      </c>
      <c r="H444" t="s">
        <v>20</v>
      </c>
      <c r="I444">
        <v>1</v>
      </c>
      <c r="J444">
        <v>0</v>
      </c>
      <c r="K444" t="s">
        <v>31</v>
      </c>
      <c r="L444">
        <v>83</v>
      </c>
      <c r="M444">
        <v>65444</v>
      </c>
      <c r="N444" t="s">
        <v>22</v>
      </c>
      <c r="O444" t="s">
        <v>162</v>
      </c>
      <c r="P444" t="s">
        <v>32</v>
      </c>
    </row>
    <row r="445" spans="1:16" x14ac:dyDescent="0.35">
      <c r="A445">
        <v>266</v>
      </c>
      <c r="B445" s="1">
        <v>43852</v>
      </c>
      <c r="C445" t="s">
        <v>96</v>
      </c>
      <c r="D445" s="6">
        <v>0.79166666666666674</v>
      </c>
      <c r="E445" t="s">
        <v>134</v>
      </c>
      <c r="F445" t="s">
        <v>135</v>
      </c>
      <c r="G445" t="s">
        <v>34</v>
      </c>
      <c r="H445" t="s">
        <v>20</v>
      </c>
      <c r="I445">
        <v>2</v>
      </c>
      <c r="J445">
        <v>1</v>
      </c>
      <c r="K445" t="s">
        <v>188</v>
      </c>
      <c r="L445">
        <v>78</v>
      </c>
      <c r="M445">
        <v>6500</v>
      </c>
      <c r="N445" t="s">
        <v>119</v>
      </c>
      <c r="O445" t="s">
        <v>162</v>
      </c>
      <c r="P445" t="s">
        <v>23</v>
      </c>
    </row>
    <row r="446" spans="1:16" x14ac:dyDescent="0.35">
      <c r="A446">
        <v>267</v>
      </c>
      <c r="B446" s="1">
        <v>43855</v>
      </c>
      <c r="C446" t="s">
        <v>96</v>
      </c>
      <c r="D446" s="6">
        <v>0.66666666666666674</v>
      </c>
      <c r="E446" t="s">
        <v>17</v>
      </c>
      <c r="F446" t="s">
        <v>60</v>
      </c>
      <c r="G446" t="s">
        <v>34</v>
      </c>
      <c r="H446" t="s">
        <v>44</v>
      </c>
      <c r="I446">
        <v>0</v>
      </c>
      <c r="J446">
        <v>2</v>
      </c>
      <c r="K446" t="s">
        <v>83</v>
      </c>
      <c r="L446">
        <v>74</v>
      </c>
      <c r="M446">
        <v>45882</v>
      </c>
      <c r="N446" t="s">
        <v>22</v>
      </c>
      <c r="O446" t="s">
        <v>162</v>
      </c>
      <c r="P446" t="s">
        <v>29</v>
      </c>
    </row>
    <row r="447" spans="1:16" x14ac:dyDescent="0.35">
      <c r="A447">
        <v>271</v>
      </c>
      <c r="B447" s="1">
        <v>43870</v>
      </c>
      <c r="C447" t="s">
        <v>96</v>
      </c>
      <c r="D447" s="6">
        <v>0.875</v>
      </c>
      <c r="E447" t="s">
        <v>17</v>
      </c>
      <c r="F447" t="s">
        <v>63</v>
      </c>
      <c r="G447" t="s">
        <v>34</v>
      </c>
      <c r="H447" t="s">
        <v>20</v>
      </c>
      <c r="I447">
        <v>3</v>
      </c>
      <c r="J447">
        <v>2</v>
      </c>
      <c r="K447" t="s">
        <v>28</v>
      </c>
      <c r="L447">
        <v>70</v>
      </c>
      <c r="M447">
        <v>54526</v>
      </c>
      <c r="N447" t="s">
        <v>22</v>
      </c>
      <c r="O447" t="s">
        <v>29</v>
      </c>
      <c r="P447" t="s">
        <v>54</v>
      </c>
    </row>
    <row r="448" spans="1:16" x14ac:dyDescent="0.35">
      <c r="A448">
        <v>275</v>
      </c>
      <c r="B448" s="1">
        <v>43891</v>
      </c>
      <c r="C448" t="s">
        <v>96</v>
      </c>
      <c r="D448" s="6">
        <v>0.875</v>
      </c>
      <c r="E448" t="s">
        <v>17</v>
      </c>
      <c r="F448" t="s">
        <v>36</v>
      </c>
      <c r="G448" t="s">
        <v>34</v>
      </c>
      <c r="H448" t="s">
        <v>44</v>
      </c>
      <c r="I448">
        <v>0</v>
      </c>
      <c r="J448">
        <v>2</v>
      </c>
      <c r="K448" t="s">
        <v>57</v>
      </c>
      <c r="L448">
        <v>56</v>
      </c>
      <c r="M448">
        <v>78357</v>
      </c>
      <c r="N448" t="s">
        <v>22</v>
      </c>
      <c r="O448" t="s">
        <v>29</v>
      </c>
      <c r="P448" t="s">
        <v>54</v>
      </c>
    </row>
    <row r="449" spans="1:16" x14ac:dyDescent="0.35">
      <c r="A449">
        <v>279</v>
      </c>
      <c r="B449" s="1">
        <v>44001</v>
      </c>
      <c r="C449" t="s">
        <v>96</v>
      </c>
      <c r="D449" s="6">
        <v>0.91666666666666674</v>
      </c>
      <c r="E449" t="s">
        <v>17</v>
      </c>
      <c r="F449" t="s">
        <v>40</v>
      </c>
      <c r="G449" t="s">
        <v>34</v>
      </c>
      <c r="H449" t="s">
        <v>41</v>
      </c>
      <c r="I449">
        <v>0</v>
      </c>
      <c r="J449">
        <v>0</v>
      </c>
      <c r="K449" t="s">
        <v>37</v>
      </c>
      <c r="L449">
        <v>64</v>
      </c>
      <c r="M449">
        <v>0</v>
      </c>
      <c r="N449" t="s">
        <v>22</v>
      </c>
      <c r="O449" t="s">
        <v>29</v>
      </c>
      <c r="P449" t="s">
        <v>23</v>
      </c>
    </row>
    <row r="450" spans="1:16" x14ac:dyDescent="0.35">
      <c r="A450">
        <v>282</v>
      </c>
      <c r="B450" s="1">
        <v>44012</v>
      </c>
      <c r="C450" t="s">
        <v>96</v>
      </c>
      <c r="D450" s="6">
        <v>0.91666666666666674</v>
      </c>
      <c r="E450" t="s">
        <v>17</v>
      </c>
      <c r="F450" t="s">
        <v>93</v>
      </c>
      <c r="G450" t="s">
        <v>19</v>
      </c>
      <c r="H450" t="s">
        <v>41</v>
      </c>
      <c r="I450">
        <v>2</v>
      </c>
      <c r="J450">
        <v>2</v>
      </c>
      <c r="K450" t="s">
        <v>66</v>
      </c>
      <c r="L450">
        <v>73</v>
      </c>
      <c r="M450">
        <v>0</v>
      </c>
      <c r="N450" t="s">
        <v>22</v>
      </c>
      <c r="O450" t="s">
        <v>77</v>
      </c>
      <c r="P450" t="s">
        <v>29</v>
      </c>
    </row>
    <row r="451" spans="1:16" x14ac:dyDescent="0.35">
      <c r="A451">
        <v>283</v>
      </c>
      <c r="B451" s="1">
        <v>44017</v>
      </c>
      <c r="C451" t="s">
        <v>98</v>
      </c>
      <c r="D451" s="6">
        <v>0.91666666666666674</v>
      </c>
      <c r="E451" t="s">
        <v>17</v>
      </c>
      <c r="F451" t="s">
        <v>105</v>
      </c>
      <c r="G451" t="s">
        <v>34</v>
      </c>
      <c r="H451" t="s">
        <v>20</v>
      </c>
      <c r="I451">
        <v>4</v>
      </c>
      <c r="J451">
        <v>1</v>
      </c>
      <c r="K451" t="s">
        <v>42</v>
      </c>
      <c r="L451">
        <v>68</v>
      </c>
      <c r="M451">
        <v>0</v>
      </c>
      <c r="N451" t="s">
        <v>22</v>
      </c>
      <c r="O451" t="s">
        <v>29</v>
      </c>
      <c r="P451" t="s">
        <v>29</v>
      </c>
    </row>
    <row r="452" spans="1:16" x14ac:dyDescent="0.35">
      <c r="A452">
        <v>284</v>
      </c>
      <c r="B452" s="1">
        <v>44020</v>
      </c>
      <c r="C452" t="s">
        <v>98</v>
      </c>
      <c r="D452" s="6">
        <v>0.91666666666666674</v>
      </c>
      <c r="E452" t="s">
        <v>17</v>
      </c>
      <c r="F452" t="s">
        <v>71</v>
      </c>
      <c r="G452" t="s">
        <v>19</v>
      </c>
      <c r="H452" t="s">
        <v>20</v>
      </c>
      <c r="I452">
        <v>1</v>
      </c>
      <c r="J452">
        <v>0</v>
      </c>
      <c r="K452" t="s">
        <v>72</v>
      </c>
      <c r="L452">
        <v>74</v>
      </c>
      <c r="M452">
        <v>0</v>
      </c>
      <c r="N452" t="s">
        <v>22</v>
      </c>
      <c r="O452" t="s">
        <v>77</v>
      </c>
      <c r="P452" t="s">
        <v>24</v>
      </c>
    </row>
    <row r="453" spans="1:16" x14ac:dyDescent="0.35">
      <c r="A453">
        <v>285</v>
      </c>
      <c r="B453" s="1">
        <v>44023</v>
      </c>
      <c r="C453" t="s">
        <v>98</v>
      </c>
      <c r="D453" s="6">
        <v>0.8125</v>
      </c>
      <c r="E453" t="s">
        <v>17</v>
      </c>
      <c r="F453" t="s">
        <v>115</v>
      </c>
      <c r="G453" t="s">
        <v>34</v>
      </c>
      <c r="H453" t="s">
        <v>20</v>
      </c>
      <c r="I453">
        <v>1</v>
      </c>
      <c r="J453">
        <v>0</v>
      </c>
      <c r="K453" t="s">
        <v>76</v>
      </c>
      <c r="L453">
        <v>65</v>
      </c>
      <c r="M453">
        <v>0</v>
      </c>
      <c r="N453" t="s">
        <v>22</v>
      </c>
      <c r="O453" t="s">
        <v>29</v>
      </c>
      <c r="P453" t="s">
        <v>77</v>
      </c>
    </row>
    <row r="454" spans="1:16" x14ac:dyDescent="0.35">
      <c r="A454">
        <v>289</v>
      </c>
      <c r="B454" s="1">
        <v>44057</v>
      </c>
      <c r="C454" t="s">
        <v>98</v>
      </c>
      <c r="D454" s="6">
        <v>0.83333333333333326</v>
      </c>
      <c r="E454" t="s">
        <v>129</v>
      </c>
      <c r="F454" t="s">
        <v>138</v>
      </c>
      <c r="G454" t="s">
        <v>152</v>
      </c>
      <c r="H454" t="s">
        <v>44</v>
      </c>
      <c r="I454">
        <v>2</v>
      </c>
      <c r="J454">
        <v>8</v>
      </c>
      <c r="K454" t="s">
        <v>173</v>
      </c>
      <c r="L454">
        <v>51</v>
      </c>
      <c r="M454">
        <v>0</v>
      </c>
      <c r="N454" t="s">
        <v>22</v>
      </c>
      <c r="O454" t="s">
        <v>29</v>
      </c>
      <c r="P454" t="s">
        <v>32</v>
      </c>
    </row>
    <row r="455" spans="1:16" x14ac:dyDescent="0.35">
      <c r="A455">
        <v>290</v>
      </c>
      <c r="B455" s="1">
        <v>44101</v>
      </c>
      <c r="C455" t="s">
        <v>98</v>
      </c>
      <c r="D455" s="6">
        <v>0.875</v>
      </c>
      <c r="E455" t="s">
        <v>17</v>
      </c>
      <c r="F455" t="s">
        <v>78</v>
      </c>
      <c r="G455" t="s">
        <v>19</v>
      </c>
      <c r="H455" t="s">
        <v>20</v>
      </c>
      <c r="I455">
        <v>4</v>
      </c>
      <c r="J455">
        <v>0</v>
      </c>
      <c r="K455" t="s">
        <v>42</v>
      </c>
      <c r="L455">
        <v>57</v>
      </c>
      <c r="M455">
        <v>0</v>
      </c>
      <c r="N455" t="s">
        <v>22</v>
      </c>
      <c r="O455" t="s">
        <v>32</v>
      </c>
      <c r="P455" t="s">
        <v>29</v>
      </c>
    </row>
    <row r="456" spans="1:16" x14ac:dyDescent="0.35">
      <c r="A456">
        <v>291</v>
      </c>
      <c r="B456" s="1">
        <v>44105</v>
      </c>
      <c r="C456" t="s">
        <v>98</v>
      </c>
      <c r="D456" s="6">
        <v>0.89583333333333326</v>
      </c>
      <c r="E456" t="s">
        <v>17</v>
      </c>
      <c r="F456" t="s">
        <v>18</v>
      </c>
      <c r="G456" t="s">
        <v>34</v>
      </c>
      <c r="H456" t="s">
        <v>20</v>
      </c>
      <c r="I456">
        <v>3</v>
      </c>
      <c r="J456">
        <v>0</v>
      </c>
      <c r="K456" t="s">
        <v>68</v>
      </c>
      <c r="L456">
        <v>56</v>
      </c>
      <c r="M456">
        <v>0</v>
      </c>
      <c r="N456" t="s">
        <v>22</v>
      </c>
      <c r="O456" t="s">
        <v>32</v>
      </c>
      <c r="P456" t="s">
        <v>24</v>
      </c>
    </row>
    <row r="457" spans="1:16" x14ac:dyDescent="0.35">
      <c r="A457">
        <v>292</v>
      </c>
      <c r="B457" s="1">
        <v>44108</v>
      </c>
      <c r="C457" t="s">
        <v>98</v>
      </c>
      <c r="D457" s="6">
        <v>0.875</v>
      </c>
      <c r="E457" t="s">
        <v>17</v>
      </c>
      <c r="F457" t="s">
        <v>80</v>
      </c>
      <c r="G457" t="s">
        <v>19</v>
      </c>
      <c r="H457" t="s">
        <v>41</v>
      </c>
      <c r="I457">
        <v>1</v>
      </c>
      <c r="J457">
        <v>1</v>
      </c>
      <c r="K457" t="s">
        <v>37</v>
      </c>
      <c r="L457">
        <v>54</v>
      </c>
      <c r="M457">
        <v>0</v>
      </c>
      <c r="N457" t="s">
        <v>22</v>
      </c>
      <c r="O457" t="s">
        <v>32</v>
      </c>
      <c r="P457" t="s">
        <v>23</v>
      </c>
    </row>
    <row r="458" spans="1:16" x14ac:dyDescent="0.35">
      <c r="A458">
        <v>293</v>
      </c>
      <c r="B458" s="1">
        <v>44121</v>
      </c>
      <c r="C458" t="s">
        <v>98</v>
      </c>
      <c r="D458" s="6">
        <v>0.875</v>
      </c>
      <c r="E458" t="s">
        <v>17</v>
      </c>
      <c r="F458" t="s">
        <v>25</v>
      </c>
      <c r="G458" t="s">
        <v>34</v>
      </c>
      <c r="H458" t="s">
        <v>44</v>
      </c>
      <c r="I458">
        <v>0</v>
      </c>
      <c r="J458">
        <v>1</v>
      </c>
      <c r="K458" t="s">
        <v>89</v>
      </c>
      <c r="L458">
        <v>73</v>
      </c>
      <c r="M458">
        <v>0</v>
      </c>
      <c r="N458" t="s">
        <v>22</v>
      </c>
      <c r="O458" t="s">
        <v>32</v>
      </c>
      <c r="P458" t="s">
        <v>29</v>
      </c>
    </row>
    <row r="459" spans="1:16" x14ac:dyDescent="0.35">
      <c r="A459">
        <v>294</v>
      </c>
      <c r="B459" s="1">
        <v>44124</v>
      </c>
      <c r="C459" t="s">
        <v>98</v>
      </c>
      <c r="D459" s="6">
        <v>0.875</v>
      </c>
      <c r="E459" t="s">
        <v>129</v>
      </c>
      <c r="F459" t="s">
        <v>130</v>
      </c>
      <c r="G459" t="s">
        <v>19</v>
      </c>
      <c r="H459" t="s">
        <v>20</v>
      </c>
      <c r="I459">
        <v>5</v>
      </c>
      <c r="J459">
        <v>1</v>
      </c>
      <c r="K459" t="s">
        <v>189</v>
      </c>
      <c r="L459">
        <v>62</v>
      </c>
      <c r="M459">
        <v>0</v>
      </c>
      <c r="N459" t="s">
        <v>22</v>
      </c>
      <c r="O459" t="s">
        <v>32</v>
      </c>
      <c r="P459" t="s">
        <v>32</v>
      </c>
    </row>
    <row r="460" spans="1:16" x14ac:dyDescent="0.35">
      <c r="A460">
        <v>295</v>
      </c>
      <c r="B460" s="1">
        <v>44128</v>
      </c>
      <c r="C460" t="s">
        <v>98</v>
      </c>
      <c r="D460" s="6">
        <v>0.66666666666666674</v>
      </c>
      <c r="E460" t="s">
        <v>17</v>
      </c>
      <c r="F460" t="s">
        <v>103</v>
      </c>
      <c r="G460" t="s">
        <v>19</v>
      </c>
      <c r="H460" t="s">
        <v>44</v>
      </c>
      <c r="I460">
        <v>1</v>
      </c>
      <c r="J460">
        <v>3</v>
      </c>
      <c r="K460" t="s">
        <v>57</v>
      </c>
      <c r="L460">
        <v>52</v>
      </c>
      <c r="M460">
        <v>0</v>
      </c>
      <c r="N460" t="s">
        <v>22</v>
      </c>
      <c r="O460" t="s">
        <v>29</v>
      </c>
      <c r="P460" t="s">
        <v>23</v>
      </c>
    </row>
    <row r="461" spans="1:16" x14ac:dyDescent="0.35">
      <c r="A461">
        <v>296</v>
      </c>
      <c r="B461" s="1">
        <v>44132</v>
      </c>
      <c r="C461" t="s">
        <v>98</v>
      </c>
      <c r="D461" s="6">
        <v>0.875</v>
      </c>
      <c r="E461" t="s">
        <v>129</v>
      </c>
      <c r="F461" t="s">
        <v>130</v>
      </c>
      <c r="G461" t="s">
        <v>34</v>
      </c>
      <c r="H461" t="s">
        <v>20</v>
      </c>
      <c r="I461">
        <v>2</v>
      </c>
      <c r="J461">
        <v>0</v>
      </c>
      <c r="K461" t="s">
        <v>151</v>
      </c>
      <c r="L461">
        <v>59</v>
      </c>
      <c r="M461">
        <v>0</v>
      </c>
      <c r="N461" t="s">
        <v>22</v>
      </c>
      <c r="O461" t="s">
        <v>32</v>
      </c>
      <c r="P461" t="s">
        <v>32</v>
      </c>
    </row>
    <row r="462" spans="1:16" x14ac:dyDescent="0.35">
      <c r="A462">
        <v>297</v>
      </c>
      <c r="B462" s="1">
        <v>44135</v>
      </c>
      <c r="C462" t="s">
        <v>98</v>
      </c>
      <c r="D462" s="6">
        <v>0.875</v>
      </c>
      <c r="E462" t="s">
        <v>17</v>
      </c>
      <c r="F462" t="s">
        <v>82</v>
      </c>
      <c r="G462" t="s">
        <v>34</v>
      </c>
      <c r="H462" t="s">
        <v>41</v>
      </c>
      <c r="I462">
        <v>1</v>
      </c>
      <c r="J462">
        <v>1</v>
      </c>
      <c r="K462" t="s">
        <v>62</v>
      </c>
      <c r="L462">
        <v>80</v>
      </c>
      <c r="M462">
        <v>0</v>
      </c>
      <c r="N462" t="s">
        <v>22</v>
      </c>
      <c r="O462" t="s">
        <v>32</v>
      </c>
      <c r="P462" t="s">
        <v>54</v>
      </c>
    </row>
    <row r="463" spans="1:16" x14ac:dyDescent="0.35">
      <c r="A463">
        <v>298</v>
      </c>
      <c r="B463" s="1">
        <v>44139</v>
      </c>
      <c r="C463" t="s">
        <v>98</v>
      </c>
      <c r="D463" s="6">
        <v>0.875</v>
      </c>
      <c r="E463" t="s">
        <v>129</v>
      </c>
      <c r="F463" t="s">
        <v>130</v>
      </c>
      <c r="G463" t="s">
        <v>19</v>
      </c>
      <c r="H463" t="s">
        <v>20</v>
      </c>
      <c r="I463">
        <v>2</v>
      </c>
      <c r="J463">
        <v>1</v>
      </c>
      <c r="K463" t="s">
        <v>171</v>
      </c>
      <c r="L463">
        <v>64</v>
      </c>
      <c r="M463">
        <v>0</v>
      </c>
      <c r="N463" t="s">
        <v>22</v>
      </c>
      <c r="O463" t="s">
        <v>32</v>
      </c>
      <c r="P463" t="s">
        <v>32</v>
      </c>
    </row>
    <row r="464" spans="1:16" x14ac:dyDescent="0.35">
      <c r="A464">
        <v>299</v>
      </c>
      <c r="B464" s="1">
        <v>44142</v>
      </c>
      <c r="C464" t="s">
        <v>98</v>
      </c>
      <c r="D464" s="6">
        <v>0.67708333333333326</v>
      </c>
      <c r="E464" t="s">
        <v>17</v>
      </c>
      <c r="F464" t="s">
        <v>84</v>
      </c>
      <c r="G464" t="s">
        <v>19</v>
      </c>
      <c r="H464" t="s">
        <v>20</v>
      </c>
      <c r="I464">
        <v>5</v>
      </c>
      <c r="J464">
        <v>2</v>
      </c>
      <c r="K464" t="s">
        <v>28</v>
      </c>
      <c r="L464">
        <v>60</v>
      </c>
      <c r="M464">
        <v>0</v>
      </c>
      <c r="N464" t="s">
        <v>104</v>
      </c>
      <c r="O464" t="s">
        <v>29</v>
      </c>
      <c r="P464" t="s">
        <v>32</v>
      </c>
    </row>
    <row r="465" spans="1:16" x14ac:dyDescent="0.35">
      <c r="A465">
        <v>300</v>
      </c>
      <c r="B465" s="1">
        <v>44156</v>
      </c>
      <c r="C465" t="s">
        <v>98</v>
      </c>
      <c r="D465" s="6">
        <v>0.875</v>
      </c>
      <c r="E465" t="s">
        <v>17</v>
      </c>
      <c r="F465" t="s">
        <v>51</v>
      </c>
      <c r="G465" t="s">
        <v>34</v>
      </c>
      <c r="H465" t="s">
        <v>44</v>
      </c>
      <c r="I465">
        <v>0</v>
      </c>
      <c r="J465">
        <v>1</v>
      </c>
      <c r="K465" t="s">
        <v>66</v>
      </c>
      <c r="L465">
        <v>54</v>
      </c>
      <c r="M465">
        <v>0</v>
      </c>
      <c r="N465" t="s">
        <v>22</v>
      </c>
      <c r="O465" t="s">
        <v>32</v>
      </c>
      <c r="P465" t="s">
        <v>24</v>
      </c>
    </row>
    <row r="466" spans="1:16" x14ac:dyDescent="0.35">
      <c r="A466">
        <v>301</v>
      </c>
      <c r="B466" s="1">
        <v>44159</v>
      </c>
      <c r="C466" t="s">
        <v>98</v>
      </c>
      <c r="D466" s="6">
        <v>0.91666666666666674</v>
      </c>
      <c r="E466" t="s">
        <v>129</v>
      </c>
      <c r="F466" t="s">
        <v>130</v>
      </c>
      <c r="G466" t="s">
        <v>34</v>
      </c>
      <c r="H466" t="s">
        <v>20</v>
      </c>
      <c r="I466">
        <v>4</v>
      </c>
      <c r="J466">
        <v>0</v>
      </c>
      <c r="K466" t="s">
        <v>171</v>
      </c>
      <c r="L466">
        <v>70</v>
      </c>
      <c r="M466">
        <v>0</v>
      </c>
      <c r="N466" t="s">
        <v>118</v>
      </c>
      <c r="O466" t="s">
        <v>32</v>
      </c>
      <c r="P466" t="s">
        <v>88</v>
      </c>
    </row>
    <row r="467" spans="1:16" x14ac:dyDescent="0.35">
      <c r="A467">
        <v>303</v>
      </c>
      <c r="B467" s="1">
        <v>44167</v>
      </c>
      <c r="C467" t="s">
        <v>98</v>
      </c>
      <c r="D467" s="6">
        <v>0.875</v>
      </c>
      <c r="E467" t="s">
        <v>129</v>
      </c>
      <c r="F467" t="s">
        <v>130</v>
      </c>
      <c r="G467" t="s">
        <v>34</v>
      </c>
      <c r="H467" t="s">
        <v>20</v>
      </c>
      <c r="I467">
        <v>3</v>
      </c>
      <c r="J467">
        <v>0</v>
      </c>
      <c r="K467" t="s">
        <v>189</v>
      </c>
      <c r="L467">
        <v>63</v>
      </c>
      <c r="M467">
        <v>0</v>
      </c>
      <c r="N467" t="s">
        <v>104</v>
      </c>
      <c r="O467" t="s">
        <v>32</v>
      </c>
      <c r="P467" t="s">
        <v>52</v>
      </c>
    </row>
    <row r="468" spans="1:16" x14ac:dyDescent="0.35">
      <c r="A468">
        <v>304</v>
      </c>
      <c r="B468" s="1">
        <v>44170</v>
      </c>
      <c r="C468" t="s">
        <v>98</v>
      </c>
      <c r="D468" s="6">
        <v>0.875</v>
      </c>
      <c r="E468" t="s">
        <v>17</v>
      </c>
      <c r="F468" t="s">
        <v>85</v>
      </c>
      <c r="G468" t="s">
        <v>34</v>
      </c>
      <c r="H468" t="s">
        <v>44</v>
      </c>
      <c r="I468">
        <v>1</v>
      </c>
      <c r="J468">
        <v>2</v>
      </c>
      <c r="K468" t="s">
        <v>100</v>
      </c>
      <c r="L468">
        <v>82</v>
      </c>
      <c r="M468">
        <v>0</v>
      </c>
      <c r="N468" t="s">
        <v>22</v>
      </c>
      <c r="O468" t="s">
        <v>32</v>
      </c>
      <c r="P468" t="s">
        <v>54</v>
      </c>
    </row>
    <row r="469" spans="1:16" x14ac:dyDescent="0.35">
      <c r="A469">
        <v>305</v>
      </c>
      <c r="B469" s="1">
        <v>44173</v>
      </c>
      <c r="C469" t="s">
        <v>98</v>
      </c>
      <c r="D469" s="6">
        <v>0.875</v>
      </c>
      <c r="E469" t="s">
        <v>129</v>
      </c>
      <c r="F469" t="s">
        <v>130</v>
      </c>
      <c r="G469" t="s">
        <v>19</v>
      </c>
      <c r="H469" t="s">
        <v>44</v>
      </c>
      <c r="I469">
        <v>0</v>
      </c>
      <c r="J469">
        <v>3</v>
      </c>
      <c r="K469" t="s">
        <v>151</v>
      </c>
      <c r="L469">
        <v>59</v>
      </c>
      <c r="M469">
        <v>0</v>
      </c>
      <c r="N469" t="s">
        <v>22</v>
      </c>
      <c r="O469" t="s">
        <v>32</v>
      </c>
      <c r="P469" t="s">
        <v>48</v>
      </c>
    </row>
    <row r="470" spans="1:16" x14ac:dyDescent="0.35">
      <c r="A470">
        <v>306</v>
      </c>
      <c r="B470" s="1">
        <v>44178</v>
      </c>
      <c r="C470" t="s">
        <v>98</v>
      </c>
      <c r="D470" s="6">
        <v>0.875</v>
      </c>
      <c r="E470" t="s">
        <v>17</v>
      </c>
      <c r="F470" t="s">
        <v>55</v>
      </c>
      <c r="G470" t="s">
        <v>19</v>
      </c>
      <c r="H470" t="s">
        <v>20</v>
      </c>
      <c r="I470">
        <v>1</v>
      </c>
      <c r="J470">
        <v>0</v>
      </c>
      <c r="K470" t="s">
        <v>21</v>
      </c>
      <c r="L470">
        <v>63</v>
      </c>
      <c r="M470">
        <v>0</v>
      </c>
      <c r="N470" t="s">
        <v>22</v>
      </c>
      <c r="O470" t="s">
        <v>32</v>
      </c>
      <c r="P470" t="s">
        <v>29</v>
      </c>
    </row>
    <row r="471" spans="1:16" x14ac:dyDescent="0.35">
      <c r="A471">
        <v>307</v>
      </c>
      <c r="B471" s="1">
        <v>44181</v>
      </c>
      <c r="C471" t="s">
        <v>98</v>
      </c>
      <c r="D471" s="6">
        <v>0.875</v>
      </c>
      <c r="E471" t="s">
        <v>17</v>
      </c>
      <c r="F471" t="s">
        <v>30</v>
      </c>
      <c r="G471" t="s">
        <v>19</v>
      </c>
      <c r="H471" t="s">
        <v>20</v>
      </c>
      <c r="I471">
        <v>2</v>
      </c>
      <c r="J471">
        <v>1</v>
      </c>
      <c r="K471" t="s">
        <v>45</v>
      </c>
      <c r="L471">
        <v>53</v>
      </c>
      <c r="M471">
        <v>0</v>
      </c>
      <c r="N471" t="s">
        <v>22</v>
      </c>
      <c r="O471" t="s">
        <v>32</v>
      </c>
      <c r="P471" t="s">
        <v>23</v>
      </c>
    </row>
    <row r="472" spans="1:16" x14ac:dyDescent="0.35">
      <c r="A472">
        <v>308</v>
      </c>
      <c r="B472" s="1">
        <v>44184</v>
      </c>
      <c r="C472" t="s">
        <v>98</v>
      </c>
      <c r="D472" s="6">
        <v>0.67708333333333326</v>
      </c>
      <c r="E472" t="s">
        <v>17</v>
      </c>
      <c r="F472" t="s">
        <v>56</v>
      </c>
      <c r="G472" t="s">
        <v>19</v>
      </c>
      <c r="H472" t="s">
        <v>41</v>
      </c>
      <c r="I472">
        <v>2</v>
      </c>
      <c r="J472">
        <v>2</v>
      </c>
      <c r="K472" t="s">
        <v>83</v>
      </c>
      <c r="L472">
        <v>73</v>
      </c>
      <c r="M472">
        <v>0</v>
      </c>
      <c r="N472" t="s">
        <v>22</v>
      </c>
      <c r="O472" t="s">
        <v>54</v>
      </c>
      <c r="P472" t="s">
        <v>29</v>
      </c>
    </row>
    <row r="473" spans="1:16" x14ac:dyDescent="0.35">
      <c r="A473">
        <v>309</v>
      </c>
      <c r="B473" s="1">
        <v>44187</v>
      </c>
      <c r="C473" t="s">
        <v>98</v>
      </c>
      <c r="D473" s="6">
        <v>0.91666666666666674</v>
      </c>
      <c r="E473" t="s">
        <v>17</v>
      </c>
      <c r="F473" t="s">
        <v>87</v>
      </c>
      <c r="G473" t="s">
        <v>34</v>
      </c>
      <c r="H473" t="s">
        <v>20</v>
      </c>
      <c r="I473">
        <v>3</v>
      </c>
      <c r="J473">
        <v>0</v>
      </c>
      <c r="K473" t="s">
        <v>76</v>
      </c>
      <c r="L473">
        <v>61</v>
      </c>
      <c r="M473">
        <v>0</v>
      </c>
      <c r="N473" t="s">
        <v>22</v>
      </c>
      <c r="O473" t="s">
        <v>102</v>
      </c>
      <c r="P473" t="s">
        <v>29</v>
      </c>
    </row>
    <row r="474" spans="1:16" x14ac:dyDescent="0.35">
      <c r="A474">
        <v>310</v>
      </c>
      <c r="B474" s="1">
        <v>44194</v>
      </c>
      <c r="C474" t="s">
        <v>98</v>
      </c>
      <c r="D474" s="6">
        <v>0.80208333333333326</v>
      </c>
      <c r="E474" t="s">
        <v>17</v>
      </c>
      <c r="F474" t="s">
        <v>33</v>
      </c>
      <c r="G474" t="s">
        <v>19</v>
      </c>
      <c r="H474" t="s">
        <v>41</v>
      </c>
      <c r="I474">
        <v>1</v>
      </c>
      <c r="J474">
        <v>1</v>
      </c>
      <c r="K474" t="s">
        <v>39</v>
      </c>
      <c r="L474">
        <v>73</v>
      </c>
      <c r="M474">
        <v>0</v>
      </c>
      <c r="N474" t="s">
        <v>118</v>
      </c>
      <c r="O474" t="s">
        <v>102</v>
      </c>
      <c r="P474" t="s">
        <v>32</v>
      </c>
    </row>
    <row r="475" spans="1:16" x14ac:dyDescent="0.35">
      <c r="A475">
        <v>314</v>
      </c>
      <c r="B475" s="1">
        <v>44209</v>
      </c>
      <c r="C475" t="s">
        <v>98</v>
      </c>
      <c r="D475" s="6">
        <v>0.875</v>
      </c>
      <c r="E475" t="s">
        <v>128</v>
      </c>
      <c r="F475" t="s">
        <v>139</v>
      </c>
      <c r="G475" t="s">
        <v>34</v>
      </c>
      <c r="H475" t="s">
        <v>41</v>
      </c>
      <c r="I475">
        <v>1</v>
      </c>
      <c r="J475">
        <v>1</v>
      </c>
      <c r="K475" t="s">
        <v>45</v>
      </c>
      <c r="L475">
        <v>63</v>
      </c>
      <c r="M475">
        <v>0</v>
      </c>
      <c r="N475" t="s">
        <v>104</v>
      </c>
      <c r="O475" t="s">
        <v>32</v>
      </c>
      <c r="P475" t="s">
        <v>23</v>
      </c>
    </row>
    <row r="476" spans="1:16" x14ac:dyDescent="0.35">
      <c r="A476">
        <v>319</v>
      </c>
      <c r="B476" s="1">
        <v>44227</v>
      </c>
      <c r="C476" t="s">
        <v>98</v>
      </c>
      <c r="D476" s="6">
        <v>0.875</v>
      </c>
      <c r="E476" t="s">
        <v>17</v>
      </c>
      <c r="F476" t="s">
        <v>60</v>
      </c>
      <c r="G476" t="s">
        <v>19</v>
      </c>
      <c r="H476" t="s">
        <v>20</v>
      </c>
      <c r="I476">
        <v>2</v>
      </c>
      <c r="J476">
        <v>1</v>
      </c>
      <c r="K476" t="s">
        <v>50</v>
      </c>
      <c r="L476">
        <v>59</v>
      </c>
      <c r="M476">
        <v>0</v>
      </c>
      <c r="N476" t="s">
        <v>22</v>
      </c>
      <c r="O476" t="s">
        <v>32</v>
      </c>
      <c r="P476" t="s">
        <v>29</v>
      </c>
    </row>
    <row r="477" spans="1:16" x14ac:dyDescent="0.35">
      <c r="A477">
        <v>327</v>
      </c>
      <c r="B477" s="1">
        <v>44254</v>
      </c>
      <c r="C477" t="s">
        <v>98</v>
      </c>
      <c r="D477" s="6">
        <v>0.67708333333333326</v>
      </c>
      <c r="E477" t="s">
        <v>17</v>
      </c>
      <c r="F477" t="s">
        <v>67</v>
      </c>
      <c r="G477" t="s">
        <v>34</v>
      </c>
      <c r="H477" t="s">
        <v>20</v>
      </c>
      <c r="I477">
        <v>2</v>
      </c>
      <c r="J477">
        <v>0</v>
      </c>
      <c r="K477" t="s">
        <v>37</v>
      </c>
      <c r="L477">
        <v>56</v>
      </c>
      <c r="M477">
        <v>0</v>
      </c>
      <c r="N477" t="s">
        <v>22</v>
      </c>
      <c r="O477" t="s">
        <v>162</v>
      </c>
      <c r="P477" t="s">
        <v>32</v>
      </c>
    </row>
    <row r="478" spans="1:16" x14ac:dyDescent="0.35">
      <c r="A478">
        <v>328</v>
      </c>
      <c r="B478" s="1">
        <v>44258</v>
      </c>
      <c r="C478" t="s">
        <v>98</v>
      </c>
      <c r="D478" s="6">
        <v>0.875</v>
      </c>
      <c r="E478" t="s">
        <v>134</v>
      </c>
      <c r="F478" t="s">
        <v>139</v>
      </c>
      <c r="G478" t="s">
        <v>19</v>
      </c>
      <c r="H478" t="s">
        <v>20</v>
      </c>
      <c r="I478">
        <v>3</v>
      </c>
      <c r="J478">
        <v>0</v>
      </c>
      <c r="K478" t="s">
        <v>37</v>
      </c>
      <c r="L478">
        <v>68</v>
      </c>
      <c r="M478">
        <v>0</v>
      </c>
      <c r="N478" t="s">
        <v>22</v>
      </c>
      <c r="O478" t="s">
        <v>162</v>
      </c>
      <c r="P478" t="s">
        <v>23</v>
      </c>
    </row>
    <row r="479" spans="1:16" x14ac:dyDescent="0.35">
      <c r="A479">
        <v>329</v>
      </c>
      <c r="B479" s="1">
        <v>44261</v>
      </c>
      <c r="C479" t="s">
        <v>98</v>
      </c>
      <c r="D479" s="6">
        <v>0.875</v>
      </c>
      <c r="E479" t="s">
        <v>17</v>
      </c>
      <c r="F479" t="s">
        <v>36</v>
      </c>
      <c r="G479" t="s">
        <v>34</v>
      </c>
      <c r="H479" t="s">
        <v>20</v>
      </c>
      <c r="I479">
        <v>2</v>
      </c>
      <c r="J479">
        <v>0</v>
      </c>
      <c r="K479" t="s">
        <v>99</v>
      </c>
      <c r="L479">
        <v>63</v>
      </c>
      <c r="M479">
        <v>0</v>
      </c>
      <c r="N479" t="s">
        <v>22</v>
      </c>
      <c r="O479" t="s">
        <v>162</v>
      </c>
      <c r="P479" t="s">
        <v>29</v>
      </c>
    </row>
    <row r="480" spans="1:16" x14ac:dyDescent="0.35">
      <c r="A480">
        <v>330</v>
      </c>
      <c r="B480" s="1">
        <v>44265</v>
      </c>
      <c r="C480" t="s">
        <v>98</v>
      </c>
      <c r="D480" s="6">
        <v>0.875</v>
      </c>
      <c r="E480" t="s">
        <v>129</v>
      </c>
      <c r="F480" t="s">
        <v>137</v>
      </c>
      <c r="G480" t="s">
        <v>34</v>
      </c>
      <c r="H480" t="s">
        <v>41</v>
      </c>
      <c r="I480">
        <v>1</v>
      </c>
      <c r="J480">
        <v>1</v>
      </c>
      <c r="K480" t="s">
        <v>150</v>
      </c>
      <c r="L480">
        <v>72</v>
      </c>
      <c r="M480">
        <v>0</v>
      </c>
      <c r="N480" t="s">
        <v>22</v>
      </c>
      <c r="O480" t="s">
        <v>86</v>
      </c>
      <c r="P480" t="s">
        <v>23</v>
      </c>
    </row>
    <row r="481" spans="1:16" x14ac:dyDescent="0.35">
      <c r="A481">
        <v>331</v>
      </c>
      <c r="B481" s="1">
        <v>44270</v>
      </c>
      <c r="C481" t="s">
        <v>98</v>
      </c>
      <c r="D481" s="6">
        <v>0.875</v>
      </c>
      <c r="E481" t="s">
        <v>17</v>
      </c>
      <c r="F481" t="s">
        <v>90</v>
      </c>
      <c r="G481" t="s">
        <v>19</v>
      </c>
      <c r="H481" t="s">
        <v>20</v>
      </c>
      <c r="I481">
        <v>4</v>
      </c>
      <c r="J481">
        <v>1</v>
      </c>
      <c r="K481" t="s">
        <v>79</v>
      </c>
      <c r="L481">
        <v>69</v>
      </c>
      <c r="M481">
        <v>0</v>
      </c>
      <c r="N481" t="s">
        <v>22</v>
      </c>
      <c r="O481" t="s">
        <v>102</v>
      </c>
      <c r="P481" t="s">
        <v>24</v>
      </c>
    </row>
    <row r="482" spans="1:16" x14ac:dyDescent="0.35">
      <c r="A482">
        <v>332</v>
      </c>
      <c r="B482" s="1">
        <v>44276</v>
      </c>
      <c r="C482" t="s">
        <v>98</v>
      </c>
      <c r="D482" s="6">
        <v>0.875</v>
      </c>
      <c r="E482" t="s">
        <v>17</v>
      </c>
      <c r="F482" t="s">
        <v>38</v>
      </c>
      <c r="G482" t="s">
        <v>34</v>
      </c>
      <c r="H482" t="s">
        <v>20</v>
      </c>
      <c r="I482">
        <v>6</v>
      </c>
      <c r="J482">
        <v>1</v>
      </c>
      <c r="K482" t="s">
        <v>45</v>
      </c>
      <c r="L482">
        <v>69</v>
      </c>
      <c r="M482">
        <v>0</v>
      </c>
      <c r="N482" t="s">
        <v>22</v>
      </c>
      <c r="O482" t="s">
        <v>102</v>
      </c>
      <c r="P482" t="s">
        <v>102</v>
      </c>
    </row>
    <row r="483" spans="1:16" x14ac:dyDescent="0.35">
      <c r="A483">
        <v>333</v>
      </c>
      <c r="B483" s="1">
        <v>44291</v>
      </c>
      <c r="C483" t="s">
        <v>98</v>
      </c>
      <c r="D483" s="6">
        <v>0.875</v>
      </c>
      <c r="E483" t="s">
        <v>17</v>
      </c>
      <c r="F483" t="s">
        <v>92</v>
      </c>
      <c r="G483" t="s">
        <v>19</v>
      </c>
      <c r="H483" t="s">
        <v>20</v>
      </c>
      <c r="I483">
        <v>1</v>
      </c>
      <c r="J483">
        <v>0</v>
      </c>
      <c r="K483" t="s">
        <v>76</v>
      </c>
      <c r="L483">
        <v>68</v>
      </c>
      <c r="M483">
        <v>0</v>
      </c>
      <c r="N483" t="s">
        <v>22</v>
      </c>
      <c r="O483" t="s">
        <v>102</v>
      </c>
      <c r="P483" t="s">
        <v>48</v>
      </c>
    </row>
    <row r="484" spans="1:16" x14ac:dyDescent="0.35">
      <c r="A484">
        <v>334</v>
      </c>
      <c r="B484" s="1">
        <v>44296</v>
      </c>
      <c r="C484" t="s">
        <v>98</v>
      </c>
      <c r="D484" s="6">
        <v>0.875</v>
      </c>
      <c r="E484" t="s">
        <v>17</v>
      </c>
      <c r="F484" t="s">
        <v>40</v>
      </c>
      <c r="G484" t="s">
        <v>34</v>
      </c>
      <c r="H484" t="s">
        <v>44</v>
      </c>
      <c r="I484">
        <v>1</v>
      </c>
      <c r="J484">
        <v>2</v>
      </c>
      <c r="K484" t="s">
        <v>57</v>
      </c>
      <c r="L484">
        <v>69</v>
      </c>
      <c r="M484">
        <v>0</v>
      </c>
      <c r="N484" t="s">
        <v>22</v>
      </c>
      <c r="O484" t="s">
        <v>102</v>
      </c>
      <c r="P484" t="s">
        <v>54</v>
      </c>
    </row>
    <row r="485" spans="1:16" x14ac:dyDescent="0.35">
      <c r="A485">
        <v>335</v>
      </c>
      <c r="B485" s="1">
        <v>44303</v>
      </c>
      <c r="C485" t="s">
        <v>98</v>
      </c>
      <c r="D485" s="6">
        <v>0.89583333333333326</v>
      </c>
      <c r="E485" t="s">
        <v>134</v>
      </c>
      <c r="F485" t="s">
        <v>144</v>
      </c>
      <c r="G485" t="s">
        <v>152</v>
      </c>
      <c r="H485" t="s">
        <v>20</v>
      </c>
      <c r="I485">
        <v>4</v>
      </c>
      <c r="J485">
        <v>0</v>
      </c>
      <c r="K485" t="s">
        <v>50</v>
      </c>
      <c r="L485">
        <v>77</v>
      </c>
      <c r="M485">
        <v>0</v>
      </c>
      <c r="N485" t="s">
        <v>22</v>
      </c>
      <c r="O485" t="s">
        <v>162</v>
      </c>
      <c r="P485" t="s">
        <v>29</v>
      </c>
    </row>
    <row r="486" spans="1:16" x14ac:dyDescent="0.35">
      <c r="A486">
        <v>336</v>
      </c>
      <c r="B486" s="1">
        <v>44308</v>
      </c>
      <c r="C486" t="s">
        <v>98</v>
      </c>
      <c r="D486" s="6">
        <v>0.91666666666666674</v>
      </c>
      <c r="E486" t="s">
        <v>17</v>
      </c>
      <c r="F486" t="s">
        <v>69</v>
      </c>
      <c r="G486" t="s">
        <v>19</v>
      </c>
      <c r="H486" t="s">
        <v>20</v>
      </c>
      <c r="I486">
        <v>5</v>
      </c>
      <c r="J486">
        <v>2</v>
      </c>
      <c r="K486" t="s">
        <v>89</v>
      </c>
      <c r="L486">
        <v>81</v>
      </c>
      <c r="M486">
        <v>0</v>
      </c>
      <c r="N486" t="s">
        <v>22</v>
      </c>
      <c r="O486" t="s">
        <v>48</v>
      </c>
      <c r="P486" t="s">
        <v>23</v>
      </c>
    </row>
    <row r="487" spans="1:16" x14ac:dyDescent="0.35">
      <c r="A487">
        <v>337</v>
      </c>
      <c r="B487" s="1">
        <v>44311</v>
      </c>
      <c r="C487" t="s">
        <v>98</v>
      </c>
      <c r="D487" s="6">
        <v>0.67708333333333326</v>
      </c>
      <c r="E487" t="s">
        <v>17</v>
      </c>
      <c r="F487" t="s">
        <v>43</v>
      </c>
      <c r="G487" t="s">
        <v>34</v>
      </c>
      <c r="H487" t="s">
        <v>20</v>
      </c>
      <c r="I487">
        <v>2</v>
      </c>
      <c r="J487">
        <v>1</v>
      </c>
      <c r="K487" t="s">
        <v>42</v>
      </c>
      <c r="L487">
        <v>56</v>
      </c>
      <c r="M487">
        <v>0</v>
      </c>
      <c r="N487" t="s">
        <v>22</v>
      </c>
      <c r="O487" t="s">
        <v>162</v>
      </c>
      <c r="P487" t="s">
        <v>29</v>
      </c>
    </row>
    <row r="488" spans="1:16" x14ac:dyDescent="0.35">
      <c r="A488">
        <v>338</v>
      </c>
      <c r="B488" s="1">
        <v>44315</v>
      </c>
      <c r="C488" t="s">
        <v>98</v>
      </c>
      <c r="D488" s="6">
        <v>0.79166666666666674</v>
      </c>
      <c r="E488" t="s">
        <v>17</v>
      </c>
      <c r="F488" t="s">
        <v>93</v>
      </c>
      <c r="G488" t="s">
        <v>19</v>
      </c>
      <c r="H488" t="s">
        <v>44</v>
      </c>
      <c r="I488">
        <v>1</v>
      </c>
      <c r="J488">
        <v>2</v>
      </c>
      <c r="K488" t="s">
        <v>31</v>
      </c>
      <c r="L488">
        <v>82</v>
      </c>
      <c r="M488">
        <v>0</v>
      </c>
      <c r="N488" t="s">
        <v>22</v>
      </c>
      <c r="O488" t="s">
        <v>162</v>
      </c>
      <c r="P488" t="s">
        <v>102</v>
      </c>
    </row>
    <row r="489" spans="1:16" x14ac:dyDescent="0.35">
      <c r="A489">
        <v>339</v>
      </c>
      <c r="B489" s="1">
        <v>44318</v>
      </c>
      <c r="C489" t="s">
        <v>98</v>
      </c>
      <c r="D489" s="6">
        <v>0.875</v>
      </c>
      <c r="E489" t="s">
        <v>17</v>
      </c>
      <c r="F489" t="s">
        <v>105</v>
      </c>
      <c r="G489" t="s">
        <v>34</v>
      </c>
      <c r="H489" t="s">
        <v>20</v>
      </c>
      <c r="I489">
        <v>3</v>
      </c>
      <c r="J489">
        <v>2</v>
      </c>
      <c r="K489" t="s">
        <v>83</v>
      </c>
      <c r="L489">
        <v>68</v>
      </c>
      <c r="M489">
        <v>0</v>
      </c>
      <c r="N489" t="s">
        <v>22</v>
      </c>
      <c r="O489" t="s">
        <v>162</v>
      </c>
      <c r="P489" t="s">
        <v>24</v>
      </c>
    </row>
    <row r="490" spans="1:16" x14ac:dyDescent="0.35">
      <c r="A490">
        <v>340</v>
      </c>
      <c r="B490" s="1">
        <v>44324</v>
      </c>
      <c r="C490" t="s">
        <v>98</v>
      </c>
      <c r="D490" s="6">
        <v>0.67708333333333326</v>
      </c>
      <c r="E490" t="s">
        <v>17</v>
      </c>
      <c r="F490" t="s">
        <v>71</v>
      </c>
      <c r="G490" t="s">
        <v>19</v>
      </c>
      <c r="H490" t="s">
        <v>41</v>
      </c>
      <c r="I490">
        <v>0</v>
      </c>
      <c r="J490">
        <v>0</v>
      </c>
      <c r="K490" t="s">
        <v>66</v>
      </c>
      <c r="L490">
        <v>59</v>
      </c>
      <c r="M490">
        <v>0</v>
      </c>
      <c r="N490" t="s">
        <v>22</v>
      </c>
      <c r="O490" t="s">
        <v>162</v>
      </c>
      <c r="P490" t="s">
        <v>162</v>
      </c>
    </row>
    <row r="491" spans="1:16" x14ac:dyDescent="0.35">
      <c r="A491">
        <v>341</v>
      </c>
      <c r="B491" s="1">
        <v>44327</v>
      </c>
      <c r="C491" t="s">
        <v>98</v>
      </c>
      <c r="D491" s="6">
        <v>0.91666666666666674</v>
      </c>
      <c r="E491" t="s">
        <v>17</v>
      </c>
      <c r="F491" t="s">
        <v>115</v>
      </c>
      <c r="G491" t="s">
        <v>34</v>
      </c>
      <c r="H491" t="s">
        <v>41</v>
      </c>
      <c r="I491">
        <v>3</v>
      </c>
      <c r="J491">
        <v>3</v>
      </c>
      <c r="K491" t="s">
        <v>21</v>
      </c>
      <c r="L491">
        <v>61</v>
      </c>
      <c r="M491">
        <v>0</v>
      </c>
      <c r="N491" t="s">
        <v>22</v>
      </c>
      <c r="O491" t="s">
        <v>162</v>
      </c>
      <c r="P491" t="s">
        <v>29</v>
      </c>
    </row>
    <row r="492" spans="1:16" x14ac:dyDescent="0.35">
      <c r="A492">
        <v>342</v>
      </c>
      <c r="B492" s="1">
        <v>44332</v>
      </c>
      <c r="C492" t="s">
        <v>98</v>
      </c>
      <c r="D492" s="6">
        <v>0.77083333333333326</v>
      </c>
      <c r="E492" t="s">
        <v>17</v>
      </c>
      <c r="F492" t="s">
        <v>94</v>
      </c>
      <c r="G492" t="s">
        <v>19</v>
      </c>
      <c r="H492" t="s">
        <v>44</v>
      </c>
      <c r="I492">
        <v>1</v>
      </c>
      <c r="J492">
        <v>2</v>
      </c>
      <c r="K492" t="s">
        <v>68</v>
      </c>
      <c r="L492">
        <v>64</v>
      </c>
      <c r="M492">
        <v>0</v>
      </c>
      <c r="N492" t="s">
        <v>22</v>
      </c>
      <c r="O492" t="s">
        <v>162</v>
      </c>
      <c r="P492" t="s">
        <v>29</v>
      </c>
    </row>
    <row r="493" spans="1:16" x14ac:dyDescent="0.35">
      <c r="A493">
        <v>343</v>
      </c>
      <c r="B493" s="1">
        <v>44338</v>
      </c>
      <c r="C493" t="s">
        <v>98</v>
      </c>
      <c r="D493" s="6">
        <v>0.75</v>
      </c>
      <c r="E493" t="s">
        <v>17</v>
      </c>
      <c r="F493" t="s">
        <v>95</v>
      </c>
      <c r="G493" t="s">
        <v>34</v>
      </c>
      <c r="H493" t="s">
        <v>20</v>
      </c>
      <c r="I493">
        <v>1</v>
      </c>
      <c r="J493">
        <v>0</v>
      </c>
      <c r="K493" t="s">
        <v>39</v>
      </c>
      <c r="L493">
        <v>67</v>
      </c>
      <c r="M493">
        <v>0</v>
      </c>
      <c r="N493" t="s">
        <v>104</v>
      </c>
      <c r="O493" t="s">
        <v>102</v>
      </c>
      <c r="P493" t="s">
        <v>29</v>
      </c>
    </row>
    <row r="494" spans="1:16" x14ac:dyDescent="0.35">
      <c r="A494">
        <v>347</v>
      </c>
      <c r="B494" s="1">
        <v>44453</v>
      </c>
      <c r="C494" t="s">
        <v>106</v>
      </c>
      <c r="D494" s="6">
        <v>0.875</v>
      </c>
      <c r="E494" t="s">
        <v>129</v>
      </c>
      <c r="F494" t="s">
        <v>130</v>
      </c>
      <c r="G494" t="s">
        <v>19</v>
      </c>
      <c r="H494" t="s">
        <v>44</v>
      </c>
      <c r="I494">
        <v>0</v>
      </c>
      <c r="J494">
        <v>3</v>
      </c>
      <c r="K494" t="s">
        <v>173</v>
      </c>
      <c r="L494">
        <v>48</v>
      </c>
      <c r="M494">
        <v>39737</v>
      </c>
      <c r="N494" t="s">
        <v>104</v>
      </c>
      <c r="O494" t="s">
        <v>48</v>
      </c>
      <c r="P494" t="s">
        <v>54</v>
      </c>
    </row>
    <row r="495" spans="1:16" x14ac:dyDescent="0.35">
      <c r="A495">
        <v>351</v>
      </c>
      <c r="B495" s="1">
        <v>44468</v>
      </c>
      <c r="C495" t="s">
        <v>106</v>
      </c>
      <c r="D495" s="6">
        <v>0.83333333333333326</v>
      </c>
      <c r="E495" t="s">
        <v>129</v>
      </c>
      <c r="F495" t="s">
        <v>130</v>
      </c>
      <c r="G495" t="s">
        <v>34</v>
      </c>
      <c r="H495" t="s">
        <v>44</v>
      </c>
      <c r="I495">
        <v>0</v>
      </c>
      <c r="J495">
        <v>3</v>
      </c>
      <c r="K495" t="s">
        <v>172</v>
      </c>
      <c r="L495">
        <v>60</v>
      </c>
      <c r="M495">
        <v>29454</v>
      </c>
      <c r="N495" t="s">
        <v>104</v>
      </c>
      <c r="O495" t="s">
        <v>48</v>
      </c>
      <c r="P495" t="s">
        <v>102</v>
      </c>
    </row>
    <row r="496" spans="1:16" x14ac:dyDescent="0.35">
      <c r="A496">
        <v>352</v>
      </c>
      <c r="B496" s="1">
        <v>44471</v>
      </c>
      <c r="C496" t="s">
        <v>106</v>
      </c>
      <c r="D496" s="6">
        <v>0.875</v>
      </c>
      <c r="E496" t="s">
        <v>17</v>
      </c>
      <c r="F496" t="s">
        <v>82</v>
      </c>
      <c r="G496" t="s">
        <v>34</v>
      </c>
      <c r="H496" t="s">
        <v>44</v>
      </c>
      <c r="I496">
        <v>0</v>
      </c>
      <c r="J496">
        <v>2</v>
      </c>
      <c r="K496" t="s">
        <v>66</v>
      </c>
      <c r="L496">
        <v>71</v>
      </c>
      <c r="M496">
        <v>60594</v>
      </c>
      <c r="N496" t="s">
        <v>104</v>
      </c>
      <c r="O496" t="s">
        <v>32</v>
      </c>
      <c r="P496" t="s">
        <v>162</v>
      </c>
    </row>
    <row r="497" spans="1:16" x14ac:dyDescent="0.35">
      <c r="A497">
        <v>365</v>
      </c>
      <c r="B497" s="1">
        <v>44542</v>
      </c>
      <c r="C497" t="s">
        <v>106</v>
      </c>
      <c r="D497" s="6">
        <v>0.67708333333333326</v>
      </c>
      <c r="E497" t="s">
        <v>17</v>
      </c>
      <c r="F497" t="s">
        <v>27</v>
      </c>
      <c r="G497" t="s">
        <v>34</v>
      </c>
      <c r="H497" t="s">
        <v>41</v>
      </c>
      <c r="I497">
        <v>2</v>
      </c>
      <c r="J497">
        <v>2</v>
      </c>
      <c r="K497" t="s">
        <v>99</v>
      </c>
      <c r="L497">
        <v>62</v>
      </c>
      <c r="M497">
        <v>21427</v>
      </c>
      <c r="N497" t="s">
        <v>104</v>
      </c>
      <c r="O497" t="s">
        <v>190</v>
      </c>
      <c r="P497" t="s">
        <v>54</v>
      </c>
    </row>
    <row r="498" spans="1:16" x14ac:dyDescent="0.35">
      <c r="A498">
        <v>366</v>
      </c>
      <c r="B498" s="1">
        <v>44548</v>
      </c>
      <c r="C498" t="s">
        <v>106</v>
      </c>
      <c r="D498" s="6">
        <v>0.77083333333333326</v>
      </c>
      <c r="E498" t="s">
        <v>17</v>
      </c>
      <c r="F498" t="s">
        <v>58</v>
      </c>
      <c r="G498" t="s">
        <v>19</v>
      </c>
      <c r="H498" t="s">
        <v>20</v>
      </c>
      <c r="I498">
        <v>3</v>
      </c>
      <c r="J498">
        <v>2</v>
      </c>
      <c r="K498" t="s">
        <v>101</v>
      </c>
      <c r="L498">
        <v>74</v>
      </c>
      <c r="M498">
        <v>41664</v>
      </c>
      <c r="N498" t="s">
        <v>104</v>
      </c>
      <c r="O498" t="s">
        <v>102</v>
      </c>
      <c r="P498" t="s">
        <v>29</v>
      </c>
    </row>
    <row r="499" spans="1:16" x14ac:dyDescent="0.35">
      <c r="A499">
        <v>369</v>
      </c>
      <c r="B499" s="1">
        <v>44566</v>
      </c>
      <c r="C499" t="s">
        <v>106</v>
      </c>
      <c r="D499" s="6">
        <v>0.8125</v>
      </c>
      <c r="E499" t="s">
        <v>134</v>
      </c>
      <c r="F499" t="s">
        <v>135</v>
      </c>
      <c r="G499" t="s">
        <v>34</v>
      </c>
      <c r="H499" t="s">
        <v>20</v>
      </c>
      <c r="I499">
        <v>2</v>
      </c>
      <c r="J499">
        <v>1</v>
      </c>
      <c r="K499" t="s">
        <v>191</v>
      </c>
      <c r="L499">
        <v>81</v>
      </c>
      <c r="M499">
        <v>10000</v>
      </c>
      <c r="N499" t="s">
        <v>104</v>
      </c>
      <c r="O499" t="s">
        <v>162</v>
      </c>
      <c r="P499" t="s">
        <v>29</v>
      </c>
    </row>
    <row r="500" spans="1:16" x14ac:dyDescent="0.35">
      <c r="A500">
        <v>383</v>
      </c>
      <c r="B500" s="1">
        <v>44637</v>
      </c>
      <c r="C500" t="s">
        <v>106</v>
      </c>
      <c r="D500" s="6">
        <v>0.86458333333333326</v>
      </c>
      <c r="E500" t="s">
        <v>174</v>
      </c>
      <c r="F500" t="s">
        <v>137</v>
      </c>
      <c r="G500" t="s">
        <v>34</v>
      </c>
      <c r="H500" t="s">
        <v>20</v>
      </c>
      <c r="I500">
        <v>2</v>
      </c>
      <c r="J500">
        <v>1</v>
      </c>
      <c r="K500" t="s">
        <v>176</v>
      </c>
      <c r="L500">
        <v>68</v>
      </c>
      <c r="M500">
        <v>50110</v>
      </c>
      <c r="N500" t="s">
        <v>104</v>
      </c>
      <c r="O500" t="s">
        <v>54</v>
      </c>
      <c r="P500" t="s">
        <v>32</v>
      </c>
    </row>
    <row r="501" spans="1:16" x14ac:dyDescent="0.35">
      <c r="A501">
        <v>394</v>
      </c>
      <c r="B501" s="1">
        <v>44691</v>
      </c>
      <c r="C501" t="s">
        <v>106</v>
      </c>
      <c r="D501" s="6">
        <v>0.89583333333333326</v>
      </c>
      <c r="E501" t="s">
        <v>17</v>
      </c>
      <c r="F501" t="s">
        <v>115</v>
      </c>
      <c r="G501" t="s">
        <v>19</v>
      </c>
      <c r="H501" t="s">
        <v>20</v>
      </c>
      <c r="I501">
        <v>3</v>
      </c>
      <c r="J501">
        <v>1</v>
      </c>
      <c r="K501" t="s">
        <v>68</v>
      </c>
      <c r="L501">
        <v>54</v>
      </c>
      <c r="M501">
        <v>55899</v>
      </c>
      <c r="N501" t="s">
        <v>177</v>
      </c>
      <c r="O501" t="s">
        <v>32</v>
      </c>
      <c r="P501" t="s">
        <v>107</v>
      </c>
    </row>
    <row r="502" spans="1:16" x14ac:dyDescent="0.35">
      <c r="A502">
        <v>398</v>
      </c>
      <c r="B502" s="1">
        <v>44794</v>
      </c>
      <c r="C502" t="s">
        <v>109</v>
      </c>
      <c r="D502" s="6">
        <v>0.91666666666666674</v>
      </c>
      <c r="E502" t="s">
        <v>17</v>
      </c>
      <c r="F502" t="s">
        <v>49</v>
      </c>
      <c r="G502" t="s">
        <v>34</v>
      </c>
      <c r="H502" t="s">
        <v>20</v>
      </c>
      <c r="I502">
        <v>4</v>
      </c>
      <c r="J502">
        <v>1</v>
      </c>
      <c r="K502" t="s">
        <v>45</v>
      </c>
      <c r="L502">
        <v>59</v>
      </c>
      <c r="M502">
        <v>36201</v>
      </c>
      <c r="N502" t="s">
        <v>118</v>
      </c>
      <c r="O502" t="s">
        <v>192</v>
      </c>
      <c r="P502" t="s">
        <v>29</v>
      </c>
    </row>
    <row r="503" spans="1:16" x14ac:dyDescent="0.35">
      <c r="A503">
        <v>421</v>
      </c>
      <c r="B503" s="1">
        <v>44941</v>
      </c>
      <c r="C503" t="s">
        <v>109</v>
      </c>
      <c r="D503" s="6">
        <v>0.91666666666666674</v>
      </c>
      <c r="E503" t="s">
        <v>128</v>
      </c>
      <c r="F503" t="s">
        <v>144</v>
      </c>
      <c r="G503" t="s">
        <v>34</v>
      </c>
      <c r="H503" t="s">
        <v>20</v>
      </c>
      <c r="I503">
        <v>3</v>
      </c>
      <c r="J503">
        <v>1</v>
      </c>
      <c r="K503" t="s">
        <v>57</v>
      </c>
      <c r="L503">
        <v>54</v>
      </c>
      <c r="M503">
        <v>57340</v>
      </c>
      <c r="N503" t="s">
        <v>104</v>
      </c>
      <c r="O503" t="s">
        <v>32</v>
      </c>
      <c r="P503" t="s">
        <v>23</v>
      </c>
    </row>
    <row r="504" spans="1:16" x14ac:dyDescent="0.35">
      <c r="A504">
        <v>444</v>
      </c>
      <c r="B504" s="1">
        <v>45048</v>
      </c>
      <c r="C504" t="s">
        <v>109</v>
      </c>
      <c r="D504" s="6">
        <v>0.8125</v>
      </c>
      <c r="E504" t="s">
        <v>17</v>
      </c>
      <c r="F504" t="s">
        <v>93</v>
      </c>
      <c r="G504" t="s">
        <v>19</v>
      </c>
      <c r="H504" t="s">
        <v>20</v>
      </c>
      <c r="I504">
        <v>1</v>
      </c>
      <c r="J504">
        <v>0</v>
      </c>
      <c r="K504" t="s">
        <v>99</v>
      </c>
      <c r="L504">
        <v>76</v>
      </c>
      <c r="M504">
        <v>76061</v>
      </c>
      <c r="N504" t="s">
        <v>104</v>
      </c>
      <c r="O504" t="s">
        <v>32</v>
      </c>
      <c r="P504" t="s">
        <v>32</v>
      </c>
    </row>
    <row r="505" spans="1:16" x14ac:dyDescent="0.35">
      <c r="A505">
        <v>450</v>
      </c>
      <c r="B505" s="1">
        <v>45151</v>
      </c>
      <c r="C505" t="s">
        <v>120</v>
      </c>
      <c r="D505" s="6">
        <v>0.89583333333333326</v>
      </c>
      <c r="E505" t="s">
        <v>17</v>
      </c>
      <c r="F505" t="s">
        <v>47</v>
      </c>
      <c r="G505" t="s">
        <v>34</v>
      </c>
      <c r="H505" t="s">
        <v>41</v>
      </c>
      <c r="I505">
        <v>0</v>
      </c>
      <c r="J505">
        <v>0</v>
      </c>
      <c r="K505" t="s">
        <v>89</v>
      </c>
      <c r="L505">
        <v>75</v>
      </c>
      <c r="M505">
        <v>13410</v>
      </c>
      <c r="N505" t="s">
        <v>118</v>
      </c>
      <c r="O505" t="s">
        <v>32</v>
      </c>
      <c r="P505" t="s">
        <v>111</v>
      </c>
    </row>
    <row r="506" spans="1:16" x14ac:dyDescent="0.35">
      <c r="A506">
        <v>451</v>
      </c>
      <c r="B506" s="1">
        <v>45158</v>
      </c>
      <c r="C506" t="s">
        <v>120</v>
      </c>
      <c r="D506" s="6">
        <v>0.8125</v>
      </c>
      <c r="E506" t="s">
        <v>17</v>
      </c>
      <c r="F506" t="s">
        <v>49</v>
      </c>
      <c r="G506" t="s">
        <v>19</v>
      </c>
      <c r="H506" t="s">
        <v>20</v>
      </c>
      <c r="I506">
        <v>2</v>
      </c>
      <c r="J506">
        <v>0</v>
      </c>
      <c r="K506" t="s">
        <v>100</v>
      </c>
      <c r="L506">
        <v>75</v>
      </c>
      <c r="M506">
        <v>39603</v>
      </c>
      <c r="N506" t="s">
        <v>118</v>
      </c>
      <c r="O506" t="s">
        <v>102</v>
      </c>
      <c r="P506" t="s">
        <v>29</v>
      </c>
    </row>
    <row r="507" spans="1:16" x14ac:dyDescent="0.35">
      <c r="A507">
        <v>463</v>
      </c>
      <c r="B507" s="1">
        <v>45227</v>
      </c>
      <c r="C507" t="s">
        <v>120</v>
      </c>
      <c r="D507" s="6">
        <v>0.67708333333333326</v>
      </c>
      <c r="E507" t="s">
        <v>17</v>
      </c>
      <c r="F507" t="s">
        <v>53</v>
      </c>
      <c r="G507" t="s">
        <v>19</v>
      </c>
      <c r="H507" t="s">
        <v>44</v>
      </c>
      <c r="I507">
        <v>1</v>
      </c>
      <c r="J507">
        <v>2</v>
      </c>
      <c r="K507" t="s">
        <v>57</v>
      </c>
      <c r="L507">
        <v>52</v>
      </c>
      <c r="M507">
        <v>50112</v>
      </c>
      <c r="N507" t="s">
        <v>118</v>
      </c>
      <c r="O507" t="s">
        <v>86</v>
      </c>
      <c r="P507" t="s">
        <v>107</v>
      </c>
    </row>
    <row r="508" spans="1:16" x14ac:dyDescent="0.35">
      <c r="A508">
        <v>464</v>
      </c>
      <c r="B508" s="1">
        <v>45234</v>
      </c>
      <c r="C508" t="s">
        <v>120</v>
      </c>
      <c r="D508" s="6">
        <v>0.875</v>
      </c>
      <c r="E508" t="s">
        <v>17</v>
      </c>
      <c r="F508" t="s">
        <v>85</v>
      </c>
      <c r="G508" t="s">
        <v>34</v>
      </c>
      <c r="H508" t="s">
        <v>20</v>
      </c>
      <c r="I508">
        <v>1</v>
      </c>
      <c r="J508">
        <v>0</v>
      </c>
      <c r="K508" t="s">
        <v>45</v>
      </c>
      <c r="L508">
        <v>49</v>
      </c>
      <c r="M508">
        <v>37555</v>
      </c>
      <c r="N508" t="s">
        <v>118</v>
      </c>
      <c r="O508" t="s">
        <v>86</v>
      </c>
      <c r="P508" t="s">
        <v>23</v>
      </c>
    </row>
    <row r="509" spans="1:16" x14ac:dyDescent="0.35">
      <c r="A509">
        <v>466</v>
      </c>
      <c r="B509" s="1">
        <v>45242</v>
      </c>
      <c r="C509" t="s">
        <v>120</v>
      </c>
      <c r="D509" s="6">
        <v>0.67708333333333326</v>
      </c>
      <c r="E509" t="s">
        <v>17</v>
      </c>
      <c r="F509" t="s">
        <v>55</v>
      </c>
      <c r="G509" t="s">
        <v>19</v>
      </c>
      <c r="H509" t="s">
        <v>20</v>
      </c>
      <c r="I509">
        <v>2</v>
      </c>
      <c r="J509">
        <v>1</v>
      </c>
      <c r="K509" t="s">
        <v>62</v>
      </c>
      <c r="L509">
        <v>72</v>
      </c>
      <c r="M509">
        <v>38183</v>
      </c>
      <c r="N509" t="s">
        <v>118</v>
      </c>
      <c r="O509" t="s">
        <v>32</v>
      </c>
      <c r="P509" t="s">
        <v>52</v>
      </c>
    </row>
    <row r="510" spans="1:16" x14ac:dyDescent="0.35">
      <c r="A510">
        <v>467</v>
      </c>
      <c r="B510" s="1">
        <v>45255</v>
      </c>
      <c r="C510" t="s">
        <v>120</v>
      </c>
      <c r="D510" s="6">
        <v>0.58333333333333326</v>
      </c>
      <c r="E510" t="s">
        <v>17</v>
      </c>
      <c r="F510" t="s">
        <v>56</v>
      </c>
      <c r="G510" t="s">
        <v>34</v>
      </c>
      <c r="H510" t="s">
        <v>41</v>
      </c>
      <c r="I510">
        <v>1</v>
      </c>
      <c r="J510">
        <v>1</v>
      </c>
      <c r="K510" t="s">
        <v>91</v>
      </c>
      <c r="L510">
        <v>67</v>
      </c>
      <c r="M510">
        <v>14148</v>
      </c>
      <c r="N510" t="s">
        <v>125</v>
      </c>
      <c r="O510" t="s">
        <v>32</v>
      </c>
      <c r="P510" t="s">
        <v>29</v>
      </c>
    </row>
    <row r="511" spans="1:16" x14ac:dyDescent="0.35">
      <c r="A511">
        <v>477</v>
      </c>
      <c r="B511" s="1">
        <v>45305</v>
      </c>
      <c r="C511" t="s">
        <v>120</v>
      </c>
      <c r="D511" s="6">
        <v>0.91666666666666674</v>
      </c>
      <c r="E511" t="s">
        <v>128</v>
      </c>
      <c r="F511" t="s">
        <v>144</v>
      </c>
      <c r="G511" t="s">
        <v>34</v>
      </c>
      <c r="H511" t="s">
        <v>44</v>
      </c>
      <c r="I511">
        <v>1</v>
      </c>
      <c r="J511">
        <v>4</v>
      </c>
      <c r="K511" t="s">
        <v>57</v>
      </c>
      <c r="L511">
        <v>57</v>
      </c>
      <c r="M511">
        <v>23977</v>
      </c>
      <c r="N511" t="s">
        <v>119</v>
      </c>
      <c r="O511" t="s">
        <v>32</v>
      </c>
      <c r="P511" t="s">
        <v>77</v>
      </c>
    </row>
    <row r="512" spans="1:16" x14ac:dyDescent="0.35">
      <c r="A512">
        <v>495</v>
      </c>
      <c r="B512" s="1">
        <v>45398</v>
      </c>
      <c r="C512" t="s">
        <v>120</v>
      </c>
      <c r="D512" s="6">
        <v>0.875</v>
      </c>
      <c r="E512" t="s">
        <v>129</v>
      </c>
      <c r="F512" t="s">
        <v>138</v>
      </c>
      <c r="G512" t="s">
        <v>19</v>
      </c>
      <c r="H512" t="s">
        <v>44</v>
      </c>
      <c r="I512">
        <v>1</v>
      </c>
      <c r="J512">
        <v>4</v>
      </c>
      <c r="K512" t="s">
        <v>150</v>
      </c>
      <c r="L512">
        <v>33</v>
      </c>
      <c r="M512">
        <v>50309</v>
      </c>
      <c r="N512" t="s">
        <v>118</v>
      </c>
      <c r="O512" t="s">
        <v>32</v>
      </c>
      <c r="P512" t="s">
        <v>54</v>
      </c>
    </row>
    <row r="513" spans="1:16" x14ac:dyDescent="0.35">
      <c r="A513">
        <v>501</v>
      </c>
      <c r="B513" s="1">
        <v>45431</v>
      </c>
      <c r="C513" t="s">
        <v>120</v>
      </c>
      <c r="D513" s="6">
        <v>0.79166666666666674</v>
      </c>
      <c r="E513" t="s">
        <v>17</v>
      </c>
      <c r="F513" t="s">
        <v>94</v>
      </c>
      <c r="G513" t="s">
        <v>19</v>
      </c>
      <c r="H513" t="s">
        <v>20</v>
      </c>
      <c r="I513">
        <v>3</v>
      </c>
      <c r="J513">
        <v>0</v>
      </c>
      <c r="K513" t="s">
        <v>91</v>
      </c>
      <c r="L513">
        <v>72</v>
      </c>
      <c r="M513">
        <v>35823</v>
      </c>
      <c r="N513" t="s">
        <v>119</v>
      </c>
      <c r="O513" t="s">
        <v>32</v>
      </c>
      <c r="P513" t="s">
        <v>54</v>
      </c>
    </row>
    <row r="514" spans="1:16" x14ac:dyDescent="0.35">
      <c r="A514">
        <v>503</v>
      </c>
      <c r="B514" s="1">
        <v>45521</v>
      </c>
      <c r="C514" t="s">
        <v>122</v>
      </c>
      <c r="D514" s="6">
        <v>0.89583333333333326</v>
      </c>
      <c r="E514" t="s">
        <v>17</v>
      </c>
      <c r="F514" t="s">
        <v>47</v>
      </c>
      <c r="G514" t="s">
        <v>34</v>
      </c>
      <c r="H514" t="s">
        <v>20</v>
      </c>
      <c r="I514">
        <v>2</v>
      </c>
      <c r="J514">
        <v>1</v>
      </c>
      <c r="K514" t="s">
        <v>83</v>
      </c>
      <c r="L514">
        <v>64</v>
      </c>
      <c r="M514">
        <v>46673</v>
      </c>
      <c r="N514" t="s">
        <v>118</v>
      </c>
      <c r="O514" t="s">
        <v>32</v>
      </c>
      <c r="P514" t="s">
        <v>29</v>
      </c>
    </row>
    <row r="515" spans="1:16" x14ac:dyDescent="0.35">
      <c r="A515">
        <v>504</v>
      </c>
      <c r="B515" s="1">
        <v>45528</v>
      </c>
      <c r="C515" t="s">
        <v>122</v>
      </c>
      <c r="D515" s="6">
        <v>0.79166666666666674</v>
      </c>
      <c r="E515" t="s">
        <v>17</v>
      </c>
      <c r="F515" t="s">
        <v>49</v>
      </c>
      <c r="G515" t="s">
        <v>19</v>
      </c>
      <c r="H515" t="s">
        <v>20</v>
      </c>
      <c r="I515">
        <v>2</v>
      </c>
      <c r="J515">
        <v>1</v>
      </c>
      <c r="K515" t="s">
        <v>50</v>
      </c>
      <c r="L515">
        <v>66</v>
      </c>
      <c r="M515">
        <v>46448</v>
      </c>
      <c r="N515" t="s">
        <v>118</v>
      </c>
      <c r="O515" t="s">
        <v>32</v>
      </c>
      <c r="P515" t="s">
        <v>32</v>
      </c>
    </row>
    <row r="516" spans="1:16" x14ac:dyDescent="0.35">
      <c r="A516">
        <v>505</v>
      </c>
      <c r="B516" s="1">
        <v>45531</v>
      </c>
      <c r="C516" t="s">
        <v>122</v>
      </c>
      <c r="D516" s="6">
        <v>0.89583333333333326</v>
      </c>
      <c r="E516" t="s">
        <v>17</v>
      </c>
      <c r="F516" t="s">
        <v>78</v>
      </c>
      <c r="G516" t="s">
        <v>34</v>
      </c>
      <c r="H516" t="s">
        <v>20</v>
      </c>
      <c r="I516">
        <v>2</v>
      </c>
      <c r="J516">
        <v>1</v>
      </c>
      <c r="K516" t="s">
        <v>91</v>
      </c>
      <c r="L516">
        <v>65</v>
      </c>
      <c r="M516">
        <v>14031</v>
      </c>
      <c r="N516" t="s">
        <v>118</v>
      </c>
      <c r="O516" t="s">
        <v>32</v>
      </c>
      <c r="P516" t="s">
        <v>29</v>
      </c>
    </row>
    <row r="517" spans="1:16" x14ac:dyDescent="0.35">
      <c r="A517">
        <v>507</v>
      </c>
      <c r="B517" s="1">
        <v>45550</v>
      </c>
      <c r="C517" t="s">
        <v>122</v>
      </c>
      <c r="D517" s="6">
        <v>0.67708333333333326</v>
      </c>
      <c r="E517" t="s">
        <v>17</v>
      </c>
      <c r="F517" t="s">
        <v>80</v>
      </c>
      <c r="G517" t="s">
        <v>34</v>
      </c>
      <c r="H517" t="s">
        <v>20</v>
      </c>
      <c r="I517">
        <v>4</v>
      </c>
      <c r="J517">
        <v>1</v>
      </c>
      <c r="K517" t="s">
        <v>81</v>
      </c>
      <c r="L517">
        <v>55</v>
      </c>
      <c r="M517">
        <v>13891</v>
      </c>
      <c r="N517" t="s">
        <v>118</v>
      </c>
      <c r="O517" t="s">
        <v>32</v>
      </c>
      <c r="P517" t="s">
        <v>32</v>
      </c>
    </row>
    <row r="518" spans="1:16" x14ac:dyDescent="0.35">
      <c r="A518">
        <v>508</v>
      </c>
      <c r="B518" s="1">
        <v>45554</v>
      </c>
      <c r="C518" t="s">
        <v>122</v>
      </c>
      <c r="D518" s="6">
        <v>0.875</v>
      </c>
      <c r="E518" t="s">
        <v>129</v>
      </c>
      <c r="F518" t="s">
        <v>193</v>
      </c>
      <c r="G518" t="s">
        <v>34</v>
      </c>
      <c r="H518" t="s">
        <v>44</v>
      </c>
      <c r="I518">
        <v>1</v>
      </c>
      <c r="J518">
        <v>2</v>
      </c>
      <c r="K518" t="s">
        <v>194</v>
      </c>
      <c r="L518">
        <v>44</v>
      </c>
      <c r="M518">
        <v>13296</v>
      </c>
      <c r="N518" t="s">
        <v>118</v>
      </c>
      <c r="O518" t="s">
        <v>32</v>
      </c>
      <c r="P518" t="s">
        <v>32</v>
      </c>
    </row>
    <row r="519" spans="1:16" x14ac:dyDescent="0.35">
      <c r="A519">
        <v>510</v>
      </c>
      <c r="B519" s="1">
        <v>45560</v>
      </c>
      <c r="C519" t="s">
        <v>122</v>
      </c>
      <c r="D519" s="6">
        <v>0.875</v>
      </c>
      <c r="E519" t="s">
        <v>17</v>
      </c>
      <c r="F519" t="s">
        <v>103</v>
      </c>
      <c r="G519" t="s">
        <v>19</v>
      </c>
      <c r="H519" t="s">
        <v>20</v>
      </c>
      <c r="I519">
        <v>1</v>
      </c>
      <c r="J519">
        <v>0</v>
      </c>
      <c r="K519" t="s">
        <v>89</v>
      </c>
      <c r="L519">
        <v>78</v>
      </c>
      <c r="M519">
        <v>44407</v>
      </c>
      <c r="N519" t="s">
        <v>124</v>
      </c>
      <c r="O519" t="s">
        <v>32</v>
      </c>
      <c r="P519" t="s">
        <v>54</v>
      </c>
    </row>
    <row r="520" spans="1:16" x14ac:dyDescent="0.35">
      <c r="A520">
        <v>512</v>
      </c>
      <c r="B520" s="1">
        <v>45566</v>
      </c>
      <c r="C520" t="s">
        <v>122</v>
      </c>
      <c r="D520" s="6">
        <v>0.875</v>
      </c>
      <c r="E520" t="s">
        <v>129</v>
      </c>
      <c r="F520" t="s">
        <v>193</v>
      </c>
      <c r="G520" t="s">
        <v>19</v>
      </c>
      <c r="H520" t="s">
        <v>20</v>
      </c>
      <c r="I520">
        <v>5</v>
      </c>
      <c r="J520">
        <v>0</v>
      </c>
      <c r="K520" t="s">
        <v>195</v>
      </c>
      <c r="L520">
        <v>70</v>
      </c>
      <c r="M520">
        <v>45097</v>
      </c>
      <c r="N520" t="s">
        <v>124</v>
      </c>
      <c r="O520" t="s">
        <v>32</v>
      </c>
      <c r="P520" t="s">
        <v>54</v>
      </c>
    </row>
    <row r="521" spans="1:16" x14ac:dyDescent="0.35">
      <c r="A521">
        <v>513</v>
      </c>
      <c r="B521" s="1">
        <v>45571</v>
      </c>
      <c r="C521" t="s">
        <v>122</v>
      </c>
      <c r="D521" s="6">
        <v>0.67708333333333326</v>
      </c>
      <c r="E521" t="s">
        <v>17</v>
      </c>
      <c r="F521" t="s">
        <v>84</v>
      </c>
      <c r="G521" t="s">
        <v>34</v>
      </c>
      <c r="H521" t="s">
        <v>20</v>
      </c>
      <c r="I521">
        <v>3</v>
      </c>
      <c r="J521">
        <v>0</v>
      </c>
      <c r="K521" t="s">
        <v>62</v>
      </c>
      <c r="L521">
        <v>73</v>
      </c>
      <c r="M521">
        <v>19468</v>
      </c>
      <c r="N521" t="s">
        <v>124</v>
      </c>
      <c r="O521" t="s">
        <v>32</v>
      </c>
      <c r="P521" t="s">
        <v>32</v>
      </c>
    </row>
    <row r="522" spans="1:16" x14ac:dyDescent="0.35">
      <c r="A522">
        <v>514</v>
      </c>
      <c r="B522" s="1">
        <v>45585</v>
      </c>
      <c r="C522" t="s">
        <v>122</v>
      </c>
      <c r="D522" s="6">
        <v>0.875</v>
      </c>
      <c r="E522" t="s">
        <v>17</v>
      </c>
      <c r="F522" t="s">
        <v>51</v>
      </c>
      <c r="G522" t="s">
        <v>19</v>
      </c>
      <c r="H522" t="s">
        <v>20</v>
      </c>
      <c r="I522">
        <v>5</v>
      </c>
      <c r="J522">
        <v>1</v>
      </c>
      <c r="K522" t="s">
        <v>37</v>
      </c>
      <c r="L522">
        <v>67</v>
      </c>
      <c r="M522">
        <v>47848</v>
      </c>
      <c r="N522" t="s">
        <v>124</v>
      </c>
      <c r="O522" t="s">
        <v>32</v>
      </c>
      <c r="P522" t="s">
        <v>32</v>
      </c>
    </row>
    <row r="523" spans="1:16" x14ac:dyDescent="0.35">
      <c r="A523">
        <v>515</v>
      </c>
      <c r="B523" s="1">
        <v>45588</v>
      </c>
      <c r="C523" t="s">
        <v>122</v>
      </c>
      <c r="D523" s="6">
        <v>0.875</v>
      </c>
      <c r="E523" t="s">
        <v>129</v>
      </c>
      <c r="F523" t="s">
        <v>193</v>
      </c>
      <c r="G523" t="s">
        <v>19</v>
      </c>
      <c r="H523" t="s">
        <v>20</v>
      </c>
      <c r="I523">
        <v>4</v>
      </c>
      <c r="J523">
        <v>1</v>
      </c>
      <c r="K523" t="s">
        <v>173</v>
      </c>
      <c r="L523">
        <v>40</v>
      </c>
      <c r="M523">
        <v>50312</v>
      </c>
      <c r="N523" t="s">
        <v>124</v>
      </c>
      <c r="O523" t="s">
        <v>32</v>
      </c>
      <c r="P523" t="s">
        <v>32</v>
      </c>
    </row>
    <row r="524" spans="1:16" x14ac:dyDescent="0.35">
      <c r="A524">
        <v>516</v>
      </c>
      <c r="B524" s="1">
        <v>45591</v>
      </c>
      <c r="C524" t="s">
        <v>122</v>
      </c>
      <c r="D524" s="6">
        <v>0.875</v>
      </c>
      <c r="E524" t="s">
        <v>17</v>
      </c>
      <c r="F524" t="s">
        <v>53</v>
      </c>
      <c r="G524" t="s">
        <v>34</v>
      </c>
      <c r="H524" t="s">
        <v>20</v>
      </c>
      <c r="I524">
        <v>4</v>
      </c>
      <c r="J524">
        <v>0</v>
      </c>
      <c r="K524" t="s">
        <v>57</v>
      </c>
      <c r="L524">
        <v>59</v>
      </c>
      <c r="M524">
        <v>78192</v>
      </c>
      <c r="N524" t="s">
        <v>124</v>
      </c>
      <c r="O524" t="s">
        <v>32</v>
      </c>
      <c r="P524" t="s">
        <v>29</v>
      </c>
    </row>
    <row r="525" spans="1:16" x14ac:dyDescent="0.35">
      <c r="A525">
        <v>517</v>
      </c>
      <c r="B525" s="1">
        <v>45599</v>
      </c>
      <c r="C525" t="s">
        <v>122</v>
      </c>
      <c r="D525" s="6">
        <v>0.67708333333333326</v>
      </c>
      <c r="E525" t="s">
        <v>17</v>
      </c>
      <c r="F525" t="s">
        <v>85</v>
      </c>
      <c r="G525" t="s">
        <v>19</v>
      </c>
      <c r="H525" t="s">
        <v>20</v>
      </c>
      <c r="I525">
        <v>3</v>
      </c>
      <c r="J525">
        <v>1</v>
      </c>
      <c r="K525" t="s">
        <v>72</v>
      </c>
      <c r="L525">
        <v>77</v>
      </c>
      <c r="M525">
        <v>48843</v>
      </c>
      <c r="N525" t="s">
        <v>124</v>
      </c>
      <c r="O525" t="s">
        <v>32</v>
      </c>
      <c r="P525" t="s">
        <v>54</v>
      </c>
    </row>
    <row r="526" spans="1:16" x14ac:dyDescent="0.35">
      <c r="A526">
        <v>518</v>
      </c>
      <c r="B526" s="1">
        <v>45602</v>
      </c>
      <c r="C526" t="s">
        <v>122</v>
      </c>
      <c r="D526" s="6">
        <v>0.875</v>
      </c>
      <c r="E526" t="s">
        <v>129</v>
      </c>
      <c r="F526" t="s">
        <v>193</v>
      </c>
      <c r="G526" t="s">
        <v>34</v>
      </c>
      <c r="H526" t="s">
        <v>20</v>
      </c>
      <c r="I526">
        <v>5</v>
      </c>
      <c r="J526">
        <v>2</v>
      </c>
      <c r="K526" t="s">
        <v>196</v>
      </c>
      <c r="L526">
        <v>70</v>
      </c>
      <c r="M526">
        <v>48886</v>
      </c>
      <c r="N526" t="s">
        <v>125</v>
      </c>
      <c r="O526" t="s">
        <v>32</v>
      </c>
      <c r="P526" t="s">
        <v>111</v>
      </c>
    </row>
    <row r="527" spans="1:16" x14ac:dyDescent="0.35">
      <c r="A527">
        <v>519</v>
      </c>
      <c r="B527" s="1">
        <v>45606</v>
      </c>
      <c r="C527" t="s">
        <v>122</v>
      </c>
      <c r="D527" s="6">
        <v>0.875</v>
      </c>
      <c r="E527" t="s">
        <v>17</v>
      </c>
      <c r="F527" t="s">
        <v>55</v>
      </c>
      <c r="G527" t="s">
        <v>34</v>
      </c>
      <c r="H527" t="s">
        <v>44</v>
      </c>
      <c r="I527">
        <v>0</v>
      </c>
      <c r="J527">
        <v>1</v>
      </c>
      <c r="K527" t="s">
        <v>45</v>
      </c>
      <c r="L527">
        <v>70</v>
      </c>
      <c r="M527">
        <v>36194</v>
      </c>
      <c r="N527" t="s">
        <v>125</v>
      </c>
      <c r="O527" t="s">
        <v>32</v>
      </c>
      <c r="P527" t="s">
        <v>54</v>
      </c>
    </row>
    <row r="528" spans="1:16" x14ac:dyDescent="0.35">
      <c r="A528">
        <v>520</v>
      </c>
      <c r="B528" s="1">
        <v>45619</v>
      </c>
      <c r="C528" t="s">
        <v>122</v>
      </c>
      <c r="D528" s="6">
        <v>0.875</v>
      </c>
      <c r="E528" t="s">
        <v>17</v>
      </c>
      <c r="F528" t="s">
        <v>56</v>
      </c>
      <c r="G528" t="s">
        <v>34</v>
      </c>
      <c r="H528" t="s">
        <v>41</v>
      </c>
      <c r="I528">
        <v>2</v>
      </c>
      <c r="J528">
        <v>2</v>
      </c>
      <c r="K528" t="s">
        <v>68</v>
      </c>
      <c r="L528">
        <v>60</v>
      </c>
      <c r="M528">
        <v>24573</v>
      </c>
      <c r="N528" t="s">
        <v>124</v>
      </c>
      <c r="O528" t="s">
        <v>32</v>
      </c>
      <c r="P528" t="s">
        <v>29</v>
      </c>
    </row>
    <row r="529" spans="1:16" x14ac:dyDescent="0.35">
      <c r="A529">
        <v>521</v>
      </c>
      <c r="B529" s="1">
        <v>45622</v>
      </c>
      <c r="C529" t="s">
        <v>122</v>
      </c>
      <c r="D529" s="6">
        <v>0.875</v>
      </c>
      <c r="E529" t="s">
        <v>129</v>
      </c>
      <c r="F529" t="s">
        <v>193</v>
      </c>
      <c r="G529" t="s">
        <v>19</v>
      </c>
      <c r="H529" t="s">
        <v>20</v>
      </c>
      <c r="I529">
        <v>3</v>
      </c>
      <c r="J529">
        <v>0</v>
      </c>
      <c r="K529" t="s">
        <v>197</v>
      </c>
      <c r="L529">
        <v>76</v>
      </c>
      <c r="M529">
        <v>46317</v>
      </c>
      <c r="N529" t="s">
        <v>124</v>
      </c>
      <c r="O529" t="s">
        <v>32</v>
      </c>
      <c r="P529" t="s">
        <v>29</v>
      </c>
    </row>
    <row r="530" spans="1:16" x14ac:dyDescent="0.35">
      <c r="A530">
        <v>522</v>
      </c>
      <c r="B530" s="1">
        <v>45626</v>
      </c>
      <c r="C530" t="s">
        <v>122</v>
      </c>
      <c r="D530" s="6">
        <v>0.58333333333333326</v>
      </c>
      <c r="E530" t="s">
        <v>17</v>
      </c>
      <c r="F530" t="s">
        <v>87</v>
      </c>
      <c r="G530" t="s">
        <v>19</v>
      </c>
      <c r="H530" t="s">
        <v>44</v>
      </c>
      <c r="I530">
        <v>1</v>
      </c>
      <c r="J530">
        <v>2</v>
      </c>
      <c r="K530" t="s">
        <v>26</v>
      </c>
      <c r="L530">
        <v>70</v>
      </c>
      <c r="M530">
        <v>43921</v>
      </c>
      <c r="N530" t="s">
        <v>124</v>
      </c>
      <c r="O530" t="s">
        <v>32</v>
      </c>
      <c r="P530" t="s">
        <v>32</v>
      </c>
    </row>
    <row r="531" spans="1:16" x14ac:dyDescent="0.35">
      <c r="A531">
        <v>523</v>
      </c>
      <c r="B531" s="1">
        <v>45629</v>
      </c>
      <c r="C531" t="s">
        <v>122</v>
      </c>
      <c r="D531" s="6">
        <v>0.79166666666666674</v>
      </c>
      <c r="E531" t="s">
        <v>17</v>
      </c>
      <c r="F531" t="s">
        <v>30</v>
      </c>
      <c r="G531" t="s">
        <v>34</v>
      </c>
      <c r="H531" t="s">
        <v>20</v>
      </c>
      <c r="I531">
        <v>5</v>
      </c>
      <c r="J531">
        <v>1</v>
      </c>
      <c r="K531" t="s">
        <v>97</v>
      </c>
      <c r="L531">
        <v>60</v>
      </c>
      <c r="M531">
        <v>22352</v>
      </c>
      <c r="N531" t="s">
        <v>124</v>
      </c>
      <c r="O531" t="s">
        <v>32</v>
      </c>
      <c r="P531" t="s">
        <v>29</v>
      </c>
    </row>
    <row r="532" spans="1:16" x14ac:dyDescent="0.35">
      <c r="A532">
        <v>525</v>
      </c>
      <c r="B532" s="1">
        <v>45637</v>
      </c>
      <c r="C532" t="s">
        <v>122</v>
      </c>
      <c r="D532" s="6">
        <v>0.875</v>
      </c>
      <c r="E532" t="s">
        <v>129</v>
      </c>
      <c r="F532" t="s">
        <v>193</v>
      </c>
      <c r="G532" t="s">
        <v>34</v>
      </c>
      <c r="H532" t="s">
        <v>20</v>
      </c>
      <c r="I532">
        <v>3</v>
      </c>
      <c r="J532">
        <v>2</v>
      </c>
      <c r="K532" t="s">
        <v>166</v>
      </c>
      <c r="L532">
        <v>55</v>
      </c>
      <c r="M532">
        <v>81365</v>
      </c>
      <c r="N532" t="s">
        <v>124</v>
      </c>
      <c r="O532" t="s">
        <v>32</v>
      </c>
      <c r="P532" t="s">
        <v>23</v>
      </c>
    </row>
    <row r="533" spans="1:16" x14ac:dyDescent="0.35">
      <c r="A533">
        <v>526</v>
      </c>
      <c r="B533" s="1">
        <v>45641</v>
      </c>
      <c r="C533" t="s">
        <v>122</v>
      </c>
      <c r="D533" s="6">
        <v>0.875</v>
      </c>
      <c r="E533" t="s">
        <v>17</v>
      </c>
      <c r="F533" t="s">
        <v>27</v>
      </c>
      <c r="G533" t="s">
        <v>19</v>
      </c>
      <c r="H533" t="s">
        <v>44</v>
      </c>
      <c r="I533">
        <v>0</v>
      </c>
      <c r="J533">
        <v>1</v>
      </c>
      <c r="K533" t="s">
        <v>64</v>
      </c>
      <c r="L533">
        <v>80</v>
      </c>
      <c r="M533">
        <v>39523</v>
      </c>
      <c r="N533" t="s">
        <v>124</v>
      </c>
      <c r="O533" t="s">
        <v>32</v>
      </c>
      <c r="P533" t="s">
        <v>52</v>
      </c>
    </row>
    <row r="534" spans="1:16" x14ac:dyDescent="0.35">
      <c r="A534">
        <v>527</v>
      </c>
      <c r="B534" s="1">
        <v>45647</v>
      </c>
      <c r="C534" t="s">
        <v>122</v>
      </c>
      <c r="D534" s="6">
        <v>0.875</v>
      </c>
      <c r="E534" t="s">
        <v>17</v>
      </c>
      <c r="F534" t="s">
        <v>58</v>
      </c>
      <c r="G534" t="s">
        <v>19</v>
      </c>
      <c r="H534" t="s">
        <v>44</v>
      </c>
      <c r="I534">
        <v>1</v>
      </c>
      <c r="J534">
        <v>2</v>
      </c>
      <c r="K534" t="s">
        <v>66</v>
      </c>
      <c r="L534">
        <v>63</v>
      </c>
      <c r="M534">
        <v>46249</v>
      </c>
      <c r="N534" t="s">
        <v>124</v>
      </c>
      <c r="O534" t="s">
        <v>32</v>
      </c>
      <c r="P534" t="s">
        <v>29</v>
      </c>
    </row>
    <row r="535" spans="1:16" x14ac:dyDescent="0.35">
      <c r="A535">
        <v>528</v>
      </c>
      <c r="B535" s="1">
        <v>45661</v>
      </c>
      <c r="C535" t="s">
        <v>122</v>
      </c>
      <c r="D535" s="6">
        <v>0.79166666666666674</v>
      </c>
      <c r="E535" t="s">
        <v>134</v>
      </c>
      <c r="F535" t="s">
        <v>135</v>
      </c>
      <c r="G535" t="s">
        <v>34</v>
      </c>
      <c r="H535" t="s">
        <v>20</v>
      </c>
      <c r="I535">
        <v>4</v>
      </c>
      <c r="J535">
        <v>0</v>
      </c>
      <c r="K535" t="s">
        <v>185</v>
      </c>
      <c r="L535">
        <v>75</v>
      </c>
      <c r="M535">
        <v>5500</v>
      </c>
      <c r="N535" t="s">
        <v>121</v>
      </c>
      <c r="O535" t="s">
        <v>32</v>
      </c>
      <c r="P535" t="s">
        <v>24</v>
      </c>
    </row>
    <row r="536" spans="1:16" x14ac:dyDescent="0.35">
      <c r="A536">
        <v>529</v>
      </c>
      <c r="B536" s="1">
        <v>45665</v>
      </c>
      <c r="C536" t="s">
        <v>122</v>
      </c>
      <c r="D536" s="6">
        <v>0.91666666666666674</v>
      </c>
      <c r="E536" t="s">
        <v>128</v>
      </c>
      <c r="F536" t="s">
        <v>139</v>
      </c>
      <c r="G536" t="s">
        <v>152</v>
      </c>
      <c r="H536" t="s">
        <v>20</v>
      </c>
      <c r="I536">
        <v>2</v>
      </c>
      <c r="J536">
        <v>0</v>
      </c>
      <c r="K536" t="s">
        <v>50</v>
      </c>
      <c r="L536">
        <v>56</v>
      </c>
      <c r="M536">
        <v>42000</v>
      </c>
      <c r="N536" t="s">
        <v>124</v>
      </c>
      <c r="O536" t="s">
        <v>32</v>
      </c>
      <c r="P536" t="s">
        <v>32</v>
      </c>
    </row>
    <row r="537" spans="1:16" x14ac:dyDescent="0.35">
      <c r="A537">
        <v>530</v>
      </c>
      <c r="B537" s="1">
        <v>45669</v>
      </c>
      <c r="C537" t="s">
        <v>122</v>
      </c>
      <c r="D537" s="6">
        <v>0.91666666666666674</v>
      </c>
      <c r="E537" t="s">
        <v>128</v>
      </c>
      <c r="F537" t="s">
        <v>144</v>
      </c>
      <c r="G537" t="s">
        <v>152</v>
      </c>
      <c r="H537" t="s">
        <v>20</v>
      </c>
      <c r="I537">
        <v>5</v>
      </c>
      <c r="J537">
        <v>2</v>
      </c>
      <c r="K537" t="s">
        <v>57</v>
      </c>
      <c r="L537">
        <v>51</v>
      </c>
      <c r="M537">
        <v>62345</v>
      </c>
      <c r="N537" t="s">
        <v>124</v>
      </c>
      <c r="O537" t="s">
        <v>32</v>
      </c>
      <c r="P537" t="s">
        <v>32</v>
      </c>
    </row>
    <row r="538" spans="1:16" x14ac:dyDescent="0.35">
      <c r="A538">
        <v>532</v>
      </c>
      <c r="B538" s="1">
        <v>45675</v>
      </c>
      <c r="C538" t="s">
        <v>122</v>
      </c>
      <c r="D538" s="6">
        <v>0.875</v>
      </c>
      <c r="E538" t="s">
        <v>17</v>
      </c>
      <c r="F538" t="s">
        <v>59</v>
      </c>
      <c r="G538" t="s">
        <v>34</v>
      </c>
      <c r="H538" t="s">
        <v>41</v>
      </c>
      <c r="I538">
        <v>1</v>
      </c>
      <c r="J538">
        <v>1</v>
      </c>
      <c r="K538" t="s">
        <v>89</v>
      </c>
      <c r="L538">
        <v>78</v>
      </c>
      <c r="M538">
        <v>15134</v>
      </c>
      <c r="N538" t="s">
        <v>121</v>
      </c>
      <c r="O538" t="s">
        <v>32</v>
      </c>
      <c r="P538" t="s">
        <v>54</v>
      </c>
    </row>
    <row r="539" spans="1:16" x14ac:dyDescent="0.35">
      <c r="A539">
        <v>533</v>
      </c>
      <c r="B539" s="1">
        <v>45678</v>
      </c>
      <c r="C539" t="s">
        <v>122</v>
      </c>
      <c r="D539" s="6">
        <v>0.83333333333333326</v>
      </c>
      <c r="E539" t="s">
        <v>129</v>
      </c>
      <c r="F539" t="s">
        <v>193</v>
      </c>
      <c r="G539" t="s">
        <v>34</v>
      </c>
      <c r="H539" t="s">
        <v>20</v>
      </c>
      <c r="I539">
        <v>5</v>
      </c>
      <c r="J539">
        <v>4</v>
      </c>
      <c r="K539" t="s">
        <v>172</v>
      </c>
      <c r="L539">
        <v>74</v>
      </c>
      <c r="M539">
        <v>63225</v>
      </c>
      <c r="N539" t="s">
        <v>121</v>
      </c>
      <c r="O539" t="s">
        <v>32</v>
      </c>
      <c r="P539" t="s">
        <v>23</v>
      </c>
    </row>
    <row r="540" spans="1:16" x14ac:dyDescent="0.35">
      <c r="A540">
        <v>534</v>
      </c>
      <c r="B540" s="1">
        <v>45683</v>
      </c>
      <c r="C540" t="s">
        <v>122</v>
      </c>
      <c r="D540" s="6">
        <v>0.875</v>
      </c>
      <c r="E540" t="s">
        <v>17</v>
      </c>
      <c r="F540" t="s">
        <v>60</v>
      </c>
      <c r="G540" t="s">
        <v>19</v>
      </c>
      <c r="H540" t="s">
        <v>20</v>
      </c>
      <c r="I540">
        <v>7</v>
      </c>
      <c r="J540">
        <v>1</v>
      </c>
      <c r="K540" t="s">
        <v>83</v>
      </c>
      <c r="L540">
        <v>72</v>
      </c>
      <c r="M540">
        <v>45312</v>
      </c>
      <c r="N540" t="s">
        <v>125</v>
      </c>
      <c r="O540" t="s">
        <v>32</v>
      </c>
      <c r="P540" t="s">
        <v>29</v>
      </c>
    </row>
    <row r="541" spans="1:16" x14ac:dyDescent="0.35">
      <c r="A541">
        <v>535</v>
      </c>
      <c r="B541" s="1">
        <v>45686</v>
      </c>
      <c r="C541" t="s">
        <v>122</v>
      </c>
      <c r="D541" s="6">
        <v>0.875</v>
      </c>
      <c r="E541" t="s">
        <v>129</v>
      </c>
      <c r="F541" t="s">
        <v>193</v>
      </c>
      <c r="G541" t="s">
        <v>19</v>
      </c>
      <c r="H541" t="s">
        <v>41</v>
      </c>
      <c r="I541">
        <v>2</v>
      </c>
      <c r="J541">
        <v>2</v>
      </c>
      <c r="K541" t="s">
        <v>198</v>
      </c>
      <c r="L541">
        <v>68</v>
      </c>
      <c r="M541">
        <v>42728</v>
      </c>
      <c r="N541" t="s">
        <v>121</v>
      </c>
      <c r="O541" t="s">
        <v>32</v>
      </c>
      <c r="P541" t="s">
        <v>86</v>
      </c>
    </row>
    <row r="542" spans="1:16" x14ac:dyDescent="0.35">
      <c r="A542">
        <v>538</v>
      </c>
      <c r="B542" s="1">
        <v>45697</v>
      </c>
      <c r="C542" t="s">
        <v>122</v>
      </c>
      <c r="D542" s="6">
        <v>0.875</v>
      </c>
      <c r="E542" t="s">
        <v>17</v>
      </c>
      <c r="F542" t="s">
        <v>63</v>
      </c>
      <c r="G542" t="s">
        <v>34</v>
      </c>
      <c r="H542" t="s">
        <v>20</v>
      </c>
      <c r="I542">
        <v>4</v>
      </c>
      <c r="J542">
        <v>1</v>
      </c>
      <c r="K542" t="s">
        <v>37</v>
      </c>
      <c r="L542">
        <v>60</v>
      </c>
      <c r="M542">
        <v>38592</v>
      </c>
      <c r="N542" t="s">
        <v>121</v>
      </c>
      <c r="O542" t="s">
        <v>32</v>
      </c>
      <c r="P542" t="s">
        <v>32</v>
      </c>
    </row>
    <row r="543" spans="1:16" x14ac:dyDescent="0.35">
      <c r="A543">
        <v>539</v>
      </c>
      <c r="B543" s="1">
        <v>45705</v>
      </c>
      <c r="C543" t="s">
        <v>122</v>
      </c>
      <c r="D543" s="6">
        <v>0.875</v>
      </c>
      <c r="E543" t="s">
        <v>17</v>
      </c>
      <c r="F543" t="s">
        <v>65</v>
      </c>
      <c r="G543" t="s">
        <v>19</v>
      </c>
      <c r="H543" t="s">
        <v>20</v>
      </c>
      <c r="I543">
        <v>1</v>
      </c>
      <c r="J543">
        <v>0</v>
      </c>
      <c r="K543" t="s">
        <v>91</v>
      </c>
      <c r="L543">
        <v>60</v>
      </c>
      <c r="M543">
        <v>45296</v>
      </c>
      <c r="N543" t="s">
        <v>125</v>
      </c>
      <c r="O543" t="s">
        <v>32</v>
      </c>
      <c r="P543" t="s">
        <v>32</v>
      </c>
    </row>
    <row r="544" spans="1:16" x14ac:dyDescent="0.35">
      <c r="A544">
        <v>540</v>
      </c>
      <c r="B544" s="1">
        <v>45710</v>
      </c>
      <c r="C544" t="s">
        <v>122</v>
      </c>
      <c r="D544" s="6">
        <v>0.83333333333333326</v>
      </c>
      <c r="E544" t="s">
        <v>17</v>
      </c>
      <c r="F544" t="s">
        <v>67</v>
      </c>
      <c r="G544" t="s">
        <v>34</v>
      </c>
      <c r="H544" t="s">
        <v>20</v>
      </c>
      <c r="I544">
        <v>2</v>
      </c>
      <c r="J544">
        <v>0</v>
      </c>
      <c r="K544" t="s">
        <v>26</v>
      </c>
      <c r="L544">
        <v>71</v>
      </c>
      <c r="M544">
        <v>30746</v>
      </c>
      <c r="N544" t="s">
        <v>124</v>
      </c>
      <c r="O544" t="s">
        <v>32</v>
      </c>
      <c r="P544" t="s">
        <v>32</v>
      </c>
    </row>
    <row r="545" spans="1:16" x14ac:dyDescent="0.35">
      <c r="A545">
        <v>541</v>
      </c>
      <c r="B545" s="1">
        <v>45713</v>
      </c>
      <c r="C545" t="s">
        <v>122</v>
      </c>
      <c r="D545" s="6">
        <v>0.89583333333333326</v>
      </c>
      <c r="E545" t="s">
        <v>134</v>
      </c>
      <c r="F545" t="s">
        <v>139</v>
      </c>
      <c r="G545" t="s">
        <v>19</v>
      </c>
      <c r="H545" t="s">
        <v>41</v>
      </c>
      <c r="I545">
        <v>4</v>
      </c>
      <c r="J545">
        <v>4</v>
      </c>
      <c r="K545" t="s">
        <v>66</v>
      </c>
      <c r="L545">
        <v>67</v>
      </c>
      <c r="M545">
        <v>40915</v>
      </c>
      <c r="N545" t="s">
        <v>125</v>
      </c>
      <c r="O545" t="s">
        <v>32</v>
      </c>
      <c r="P545" t="s">
        <v>29</v>
      </c>
    </row>
    <row r="546" spans="1:16" x14ac:dyDescent="0.35">
      <c r="A546">
        <v>542</v>
      </c>
      <c r="B546" s="1">
        <v>45718</v>
      </c>
      <c r="C546" t="s">
        <v>122</v>
      </c>
      <c r="D546" s="6">
        <v>0.67708333333333326</v>
      </c>
      <c r="E546" t="s">
        <v>17</v>
      </c>
      <c r="F546" t="s">
        <v>36</v>
      </c>
      <c r="G546" t="s">
        <v>19</v>
      </c>
      <c r="H546" t="s">
        <v>20</v>
      </c>
      <c r="I546">
        <v>4</v>
      </c>
      <c r="J546">
        <v>0</v>
      </c>
      <c r="K546" t="s">
        <v>45</v>
      </c>
      <c r="L546">
        <v>77</v>
      </c>
      <c r="M546">
        <v>46324</v>
      </c>
      <c r="N546" t="s">
        <v>121</v>
      </c>
      <c r="O546" t="s">
        <v>54</v>
      </c>
      <c r="P546" t="s">
        <v>54</v>
      </c>
    </row>
    <row r="547" spans="1:16" x14ac:dyDescent="0.35">
      <c r="A547">
        <v>543</v>
      </c>
      <c r="B547" s="1">
        <v>45721</v>
      </c>
      <c r="C547" t="s">
        <v>122</v>
      </c>
      <c r="D547" s="6">
        <v>0.83333333333333326</v>
      </c>
      <c r="E547" t="s">
        <v>129</v>
      </c>
      <c r="F547" t="s">
        <v>137</v>
      </c>
      <c r="G547" t="s">
        <v>34</v>
      </c>
      <c r="H547" t="s">
        <v>20</v>
      </c>
      <c r="I547">
        <v>1</v>
      </c>
      <c r="J547">
        <v>0</v>
      </c>
      <c r="K547" t="s">
        <v>172</v>
      </c>
      <c r="L547">
        <v>48</v>
      </c>
      <c r="M547">
        <v>62437</v>
      </c>
      <c r="N547" t="s">
        <v>125</v>
      </c>
      <c r="O547" t="s">
        <v>32</v>
      </c>
      <c r="P547" t="s">
        <v>23</v>
      </c>
    </row>
    <row r="548" spans="1:16" x14ac:dyDescent="0.35">
      <c r="A548">
        <v>544</v>
      </c>
      <c r="B548" s="1">
        <v>45727</v>
      </c>
      <c r="C548" t="s">
        <v>122</v>
      </c>
      <c r="D548" s="6">
        <v>0.78125</v>
      </c>
      <c r="E548" t="s">
        <v>129</v>
      </c>
      <c r="F548" t="s">
        <v>137</v>
      </c>
      <c r="G548" t="s">
        <v>19</v>
      </c>
      <c r="H548" t="s">
        <v>20</v>
      </c>
      <c r="I548">
        <v>3</v>
      </c>
      <c r="J548">
        <v>1</v>
      </c>
      <c r="K548" t="s">
        <v>172</v>
      </c>
      <c r="L548">
        <v>65</v>
      </c>
      <c r="M548">
        <v>47111</v>
      </c>
      <c r="N548" t="s">
        <v>121</v>
      </c>
      <c r="O548" t="s">
        <v>32</v>
      </c>
      <c r="P548" t="s">
        <v>23</v>
      </c>
    </row>
    <row r="549" spans="1:16" x14ac:dyDescent="0.35">
      <c r="A549">
        <v>545</v>
      </c>
      <c r="B549" s="1">
        <v>45732</v>
      </c>
      <c r="C549" t="s">
        <v>122</v>
      </c>
      <c r="D549" s="6">
        <v>0.875</v>
      </c>
      <c r="E549" t="s">
        <v>17</v>
      </c>
      <c r="F549" t="s">
        <v>38</v>
      </c>
      <c r="G549" t="s">
        <v>34</v>
      </c>
      <c r="H549" t="s">
        <v>20</v>
      </c>
      <c r="I549">
        <v>4</v>
      </c>
      <c r="J549">
        <v>2</v>
      </c>
      <c r="K549" t="s">
        <v>66</v>
      </c>
      <c r="L549">
        <v>66</v>
      </c>
      <c r="M549">
        <v>67602</v>
      </c>
      <c r="N549" t="s">
        <v>124</v>
      </c>
      <c r="O549" t="s">
        <v>32</v>
      </c>
      <c r="P549" t="s">
        <v>29</v>
      </c>
    </row>
    <row r="550" spans="1:16" x14ac:dyDescent="0.35">
      <c r="A550">
        <v>547</v>
      </c>
      <c r="B550" s="1">
        <v>45746</v>
      </c>
      <c r="C550" t="s">
        <v>122</v>
      </c>
      <c r="D550" s="6">
        <v>0.67708333333333326</v>
      </c>
      <c r="E550" t="s">
        <v>17</v>
      </c>
      <c r="F550" t="s">
        <v>92</v>
      </c>
      <c r="G550" t="s">
        <v>19</v>
      </c>
      <c r="H550" t="s">
        <v>20</v>
      </c>
      <c r="I550">
        <v>4</v>
      </c>
      <c r="J550">
        <v>1</v>
      </c>
      <c r="K550" t="s">
        <v>81</v>
      </c>
      <c r="L550">
        <v>69</v>
      </c>
      <c r="M550">
        <v>48258</v>
      </c>
      <c r="N550" t="s">
        <v>121</v>
      </c>
      <c r="O550" t="s">
        <v>32</v>
      </c>
      <c r="P550" t="s">
        <v>29</v>
      </c>
    </row>
    <row r="551" spans="1:16" x14ac:dyDescent="0.35">
      <c r="A551">
        <v>548</v>
      </c>
      <c r="B551" s="1">
        <v>45749</v>
      </c>
      <c r="C551" t="s">
        <v>122</v>
      </c>
      <c r="D551" s="6">
        <v>0.89583333333333326</v>
      </c>
      <c r="E551" t="s">
        <v>134</v>
      </c>
      <c r="F551" t="s">
        <v>139</v>
      </c>
      <c r="G551" t="s">
        <v>34</v>
      </c>
      <c r="H551" t="s">
        <v>20</v>
      </c>
      <c r="I551">
        <v>1</v>
      </c>
      <c r="J551">
        <v>0</v>
      </c>
      <c r="K551" t="s">
        <v>66</v>
      </c>
      <c r="L551">
        <v>57</v>
      </c>
      <c r="M551">
        <v>69014</v>
      </c>
      <c r="N551" t="s">
        <v>125</v>
      </c>
      <c r="O551" t="s">
        <v>32</v>
      </c>
      <c r="P551" t="s">
        <v>24</v>
      </c>
    </row>
    <row r="552" spans="1:16" x14ac:dyDescent="0.35">
      <c r="A552">
        <v>550</v>
      </c>
      <c r="B552" s="1">
        <v>45756</v>
      </c>
      <c r="C552" t="s">
        <v>122</v>
      </c>
      <c r="D552" s="6">
        <v>0.875</v>
      </c>
      <c r="E552" t="s">
        <v>129</v>
      </c>
      <c r="F552" t="s">
        <v>138</v>
      </c>
      <c r="G552" t="s">
        <v>19</v>
      </c>
      <c r="H552" t="s">
        <v>20</v>
      </c>
      <c r="I552">
        <v>4</v>
      </c>
      <c r="J552">
        <v>0</v>
      </c>
      <c r="K552" t="s">
        <v>166</v>
      </c>
      <c r="L552">
        <v>60</v>
      </c>
      <c r="M552">
        <v>49760</v>
      </c>
      <c r="N552" t="s">
        <v>125</v>
      </c>
      <c r="O552" t="s">
        <v>32</v>
      </c>
      <c r="P552" t="s">
        <v>111</v>
      </c>
    </row>
    <row r="553" spans="1:16" x14ac:dyDescent="0.35">
      <c r="A553">
        <v>551</v>
      </c>
      <c r="B553" s="1">
        <v>45759</v>
      </c>
      <c r="C553" t="s">
        <v>122</v>
      </c>
      <c r="D553" s="6">
        <v>0.875</v>
      </c>
      <c r="E553" t="s">
        <v>17</v>
      </c>
      <c r="F553" t="s">
        <v>69</v>
      </c>
      <c r="G553" t="s">
        <v>34</v>
      </c>
      <c r="H553" t="s">
        <v>20</v>
      </c>
      <c r="I553">
        <v>1</v>
      </c>
      <c r="J553">
        <v>0</v>
      </c>
      <c r="K553" t="s">
        <v>64</v>
      </c>
      <c r="L553">
        <v>66</v>
      </c>
      <c r="M553">
        <v>12530</v>
      </c>
      <c r="N553" t="s">
        <v>121</v>
      </c>
      <c r="O553" t="s">
        <v>32</v>
      </c>
      <c r="P553" t="s">
        <v>111</v>
      </c>
    </row>
    <row r="554" spans="1:16" x14ac:dyDescent="0.35">
      <c r="A554">
        <v>552</v>
      </c>
      <c r="B554" s="1">
        <v>45762</v>
      </c>
      <c r="C554" t="s">
        <v>122</v>
      </c>
      <c r="D554" s="6">
        <v>0.875</v>
      </c>
      <c r="E554" t="s">
        <v>129</v>
      </c>
      <c r="F554" t="s">
        <v>138</v>
      </c>
      <c r="G554" t="s">
        <v>34</v>
      </c>
      <c r="H554" t="s">
        <v>44</v>
      </c>
      <c r="I554">
        <v>1</v>
      </c>
      <c r="J554">
        <v>3</v>
      </c>
      <c r="K554" t="s">
        <v>166</v>
      </c>
      <c r="L554">
        <v>54</v>
      </c>
      <c r="M554">
        <v>81365</v>
      </c>
      <c r="N554" t="s">
        <v>121</v>
      </c>
      <c r="O554" t="s">
        <v>32</v>
      </c>
      <c r="P554" t="s">
        <v>102</v>
      </c>
    </row>
    <row r="555" spans="1:16" x14ac:dyDescent="0.35">
      <c r="A555">
        <v>554</v>
      </c>
      <c r="B555" s="1">
        <v>45769</v>
      </c>
      <c r="C555" t="s">
        <v>122</v>
      </c>
      <c r="D555" s="6">
        <v>0.89583333333333326</v>
      </c>
      <c r="E555" t="s">
        <v>17</v>
      </c>
      <c r="F555" t="s">
        <v>93</v>
      </c>
      <c r="G555" t="s">
        <v>19</v>
      </c>
      <c r="H555" t="s">
        <v>20</v>
      </c>
      <c r="I555">
        <v>1</v>
      </c>
      <c r="J555">
        <v>0</v>
      </c>
      <c r="K555" t="s">
        <v>97</v>
      </c>
      <c r="L555">
        <v>78</v>
      </c>
      <c r="M555">
        <v>45602</v>
      </c>
      <c r="N555" t="s">
        <v>121</v>
      </c>
      <c r="O555" t="s">
        <v>32</v>
      </c>
      <c r="P555" t="s">
        <v>52</v>
      </c>
    </row>
    <row r="556" spans="1:16" x14ac:dyDescent="0.35">
      <c r="A556">
        <v>555</v>
      </c>
      <c r="B556" s="1">
        <v>45773</v>
      </c>
      <c r="C556" t="s">
        <v>122</v>
      </c>
      <c r="D556" s="6">
        <v>0.91666666666666674</v>
      </c>
      <c r="E556" t="s">
        <v>134</v>
      </c>
      <c r="F556" t="s">
        <v>144</v>
      </c>
      <c r="G556" t="s">
        <v>19</v>
      </c>
      <c r="H556" t="s">
        <v>20</v>
      </c>
      <c r="I556">
        <v>3</v>
      </c>
      <c r="J556">
        <v>2</v>
      </c>
      <c r="K556" t="s">
        <v>57</v>
      </c>
      <c r="L556">
        <v>59</v>
      </c>
      <c r="M556">
        <v>55579</v>
      </c>
      <c r="N556" t="s">
        <v>125</v>
      </c>
      <c r="O556" t="s">
        <v>32</v>
      </c>
      <c r="P556" t="s">
        <v>32</v>
      </c>
    </row>
    <row r="557" spans="1:16" x14ac:dyDescent="0.35">
      <c r="A557">
        <v>556</v>
      </c>
      <c r="B557" s="1">
        <v>45777</v>
      </c>
      <c r="C557" t="s">
        <v>122</v>
      </c>
      <c r="D557" s="6">
        <v>0.875</v>
      </c>
      <c r="E557" t="s">
        <v>129</v>
      </c>
      <c r="F557" t="s">
        <v>139</v>
      </c>
      <c r="G557" t="s">
        <v>19</v>
      </c>
      <c r="H557" t="s">
        <v>41</v>
      </c>
      <c r="I557">
        <v>3</v>
      </c>
      <c r="J557">
        <v>3</v>
      </c>
      <c r="K557" t="s">
        <v>158</v>
      </c>
      <c r="L557">
        <v>72</v>
      </c>
      <c r="M557">
        <v>50314</v>
      </c>
      <c r="N557" t="s">
        <v>125</v>
      </c>
      <c r="O557" t="s">
        <v>32</v>
      </c>
      <c r="P557" t="s">
        <v>48</v>
      </c>
    </row>
    <row r="558" spans="1:16" x14ac:dyDescent="0.35">
      <c r="A558">
        <v>557</v>
      </c>
      <c r="B558" s="1">
        <v>45780</v>
      </c>
      <c r="C558" t="s">
        <v>122</v>
      </c>
      <c r="D558" s="6">
        <v>0.875</v>
      </c>
      <c r="E558" t="s">
        <v>17</v>
      </c>
      <c r="F558" t="s">
        <v>105</v>
      </c>
      <c r="G558" t="s">
        <v>34</v>
      </c>
      <c r="H558" t="s">
        <v>20</v>
      </c>
      <c r="I558">
        <v>2</v>
      </c>
      <c r="J558">
        <v>1</v>
      </c>
      <c r="K558" t="s">
        <v>76</v>
      </c>
      <c r="L558">
        <v>81</v>
      </c>
      <c r="M558">
        <v>23967</v>
      </c>
      <c r="N558" t="s">
        <v>118</v>
      </c>
      <c r="O558" t="s">
        <v>32</v>
      </c>
      <c r="P558" t="s">
        <v>52</v>
      </c>
    </row>
    <row r="559" spans="1:16" x14ac:dyDescent="0.35">
      <c r="A559">
        <v>558</v>
      </c>
      <c r="B559" s="1">
        <v>45783</v>
      </c>
      <c r="C559" t="s">
        <v>122</v>
      </c>
      <c r="D559" s="6">
        <v>0.875</v>
      </c>
      <c r="E559" t="s">
        <v>129</v>
      </c>
      <c r="F559" t="s">
        <v>139</v>
      </c>
      <c r="G559" t="s">
        <v>34</v>
      </c>
      <c r="H559" t="s">
        <v>44</v>
      </c>
      <c r="I559">
        <v>3</v>
      </c>
      <c r="J559">
        <v>4</v>
      </c>
      <c r="K559" t="s">
        <v>158</v>
      </c>
      <c r="L559">
        <v>71</v>
      </c>
      <c r="M559">
        <v>75504</v>
      </c>
      <c r="N559" t="s">
        <v>125</v>
      </c>
      <c r="O559" t="s">
        <v>32</v>
      </c>
      <c r="P559" t="s">
        <v>48</v>
      </c>
    </row>
    <row r="560" spans="1:16" x14ac:dyDescent="0.35">
      <c r="A560">
        <v>559</v>
      </c>
      <c r="B560" s="1">
        <v>45788</v>
      </c>
      <c r="C560" t="s">
        <v>122</v>
      </c>
      <c r="D560" s="6">
        <v>0.67708333333333326</v>
      </c>
      <c r="E560" t="s">
        <v>17</v>
      </c>
      <c r="F560" t="s">
        <v>71</v>
      </c>
      <c r="G560" t="s">
        <v>19</v>
      </c>
      <c r="H560" t="s">
        <v>20</v>
      </c>
      <c r="I560">
        <v>4</v>
      </c>
      <c r="J560">
        <v>3</v>
      </c>
      <c r="K560" t="s">
        <v>57</v>
      </c>
      <c r="L560">
        <v>62</v>
      </c>
      <c r="M560">
        <v>50319</v>
      </c>
      <c r="N560" t="s">
        <v>125</v>
      </c>
      <c r="O560" t="s">
        <v>32</v>
      </c>
      <c r="P560" t="s">
        <v>32</v>
      </c>
    </row>
    <row r="561" spans="1:16" x14ac:dyDescent="0.35">
      <c r="A561">
        <v>560</v>
      </c>
      <c r="B561" s="1">
        <v>45792</v>
      </c>
      <c r="C561" t="s">
        <v>122</v>
      </c>
      <c r="D561" s="6">
        <v>0.89583333333333326</v>
      </c>
      <c r="E561" t="s">
        <v>17</v>
      </c>
      <c r="F561" t="s">
        <v>115</v>
      </c>
      <c r="G561" t="s">
        <v>34</v>
      </c>
      <c r="H561" t="s">
        <v>20</v>
      </c>
      <c r="I561">
        <v>2</v>
      </c>
      <c r="J561">
        <v>0</v>
      </c>
      <c r="K561" t="s">
        <v>72</v>
      </c>
      <c r="L561">
        <v>75</v>
      </c>
      <c r="M561">
        <v>34283</v>
      </c>
      <c r="N561" t="s">
        <v>121</v>
      </c>
      <c r="O561" t="s">
        <v>32</v>
      </c>
      <c r="P561" t="s">
        <v>32</v>
      </c>
    </row>
    <row r="562" spans="1:16" x14ac:dyDescent="0.35">
      <c r="A562">
        <v>561</v>
      </c>
      <c r="B562" s="1">
        <v>45795</v>
      </c>
      <c r="C562" t="s">
        <v>122</v>
      </c>
      <c r="D562" s="6">
        <v>0.79166666666666674</v>
      </c>
      <c r="E562" t="s">
        <v>17</v>
      </c>
      <c r="F562" t="s">
        <v>94</v>
      </c>
      <c r="G562" t="s">
        <v>19</v>
      </c>
      <c r="H562" t="s">
        <v>44</v>
      </c>
      <c r="I562">
        <v>2</v>
      </c>
      <c r="J562">
        <v>3</v>
      </c>
      <c r="K562" t="s">
        <v>42</v>
      </c>
      <c r="L562">
        <v>69</v>
      </c>
      <c r="M562">
        <v>49558</v>
      </c>
      <c r="N562" t="s">
        <v>118</v>
      </c>
      <c r="O562" t="s">
        <v>32</v>
      </c>
      <c r="P562" t="s">
        <v>29</v>
      </c>
    </row>
    <row r="563" spans="1:16" x14ac:dyDescent="0.35">
      <c r="A563">
        <v>562</v>
      </c>
      <c r="B563" s="1">
        <v>45802</v>
      </c>
      <c r="C563" t="s">
        <v>122</v>
      </c>
      <c r="D563" s="6">
        <v>0.875</v>
      </c>
      <c r="E563" t="s">
        <v>17</v>
      </c>
      <c r="F563" t="s">
        <v>95</v>
      </c>
      <c r="G563" t="s">
        <v>34</v>
      </c>
      <c r="H563" t="s">
        <v>20</v>
      </c>
      <c r="I563">
        <v>3</v>
      </c>
      <c r="J563">
        <v>0</v>
      </c>
      <c r="K563" t="s">
        <v>50</v>
      </c>
      <c r="L563">
        <v>76</v>
      </c>
      <c r="M563">
        <v>50231</v>
      </c>
      <c r="N563" t="s">
        <v>121</v>
      </c>
      <c r="O563" t="s">
        <v>32</v>
      </c>
      <c r="P563" t="s">
        <v>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15CD7-2195-4698-ADD5-37D84B6B2224}">
  <dimension ref="A1:O563"/>
  <sheetViews>
    <sheetView zoomScale="115" zoomScaleNormal="115" workbookViewId="0"/>
  </sheetViews>
  <sheetFormatPr defaultRowHeight="14.5" x14ac:dyDescent="0.35"/>
  <cols>
    <col min="1" max="1" width="10.453125" bestFit="1" customWidth="1"/>
    <col min="2" max="2" width="20.90625" bestFit="1" customWidth="1"/>
    <col min="3" max="3" width="8.453125" bestFit="1" customWidth="1"/>
    <col min="4" max="4" width="5.54296875" bestFit="1" customWidth="1"/>
    <col min="5" max="5" width="5.6328125" bestFit="1" customWidth="1"/>
    <col min="6" max="6" width="7.08984375" bestFit="1" customWidth="1"/>
    <col min="7" max="7" width="12.6328125" bestFit="1" customWidth="1"/>
    <col min="8" max="8" width="15.6328125" bestFit="1" customWidth="1"/>
    <col min="9" max="9" width="10.6328125" bestFit="1" customWidth="1"/>
    <col min="10" max="10" width="12.90625" bestFit="1" customWidth="1"/>
    <col min="11" max="11" width="11.90625" bestFit="1" customWidth="1"/>
    <col min="12" max="12" width="12" bestFit="1" customWidth="1"/>
    <col min="13" max="13" width="15.08984375" bestFit="1" customWidth="1"/>
    <col min="14" max="14" width="13.453125" bestFit="1" customWidth="1"/>
    <col min="15" max="15" width="15.54296875" bestFit="1" customWidth="1"/>
  </cols>
  <sheetData>
    <row r="1" spans="1:15" x14ac:dyDescent="0.35">
      <c r="A1" s="7" t="s">
        <v>0</v>
      </c>
      <c r="B1" t="s">
        <v>5</v>
      </c>
      <c r="C1" s="8" t="s">
        <v>7</v>
      </c>
      <c r="D1" t="s">
        <v>8</v>
      </c>
      <c r="E1" t="s">
        <v>9</v>
      </c>
      <c r="F1" t="s">
        <v>11</v>
      </c>
      <c r="G1" t="s">
        <v>12</v>
      </c>
      <c r="H1" t="s">
        <v>15</v>
      </c>
      <c r="I1" t="s">
        <v>221</v>
      </c>
      <c r="J1" t="s">
        <v>220</v>
      </c>
      <c r="K1" t="s">
        <v>222</v>
      </c>
      <c r="L1" t="s">
        <v>223</v>
      </c>
      <c r="M1" t="s">
        <v>224</v>
      </c>
      <c r="N1" t="s">
        <v>225</v>
      </c>
      <c r="O1" t="s">
        <v>219</v>
      </c>
    </row>
    <row r="2" spans="1:15" x14ac:dyDescent="0.35">
      <c r="A2">
        <v>1</v>
      </c>
      <c r="B2" t="s">
        <v>126</v>
      </c>
      <c r="C2" t="s">
        <v>20</v>
      </c>
      <c r="D2">
        <v>5</v>
      </c>
      <c r="E2">
        <v>4</v>
      </c>
      <c r="F2">
        <v>62</v>
      </c>
      <c r="G2">
        <v>51940</v>
      </c>
      <c r="H2" t="s">
        <v>32</v>
      </c>
      <c r="I2">
        <v>20150811</v>
      </c>
      <c r="J2">
        <v>1</v>
      </c>
      <c r="K2">
        <v>2</v>
      </c>
      <c r="L2">
        <v>1</v>
      </c>
      <c r="M2">
        <v>30</v>
      </c>
      <c r="N2">
        <v>4</v>
      </c>
      <c r="O2">
        <v>1</v>
      </c>
    </row>
    <row r="3" spans="1:15" x14ac:dyDescent="0.35">
      <c r="A3">
        <v>2</v>
      </c>
      <c r="B3" t="s">
        <v>128</v>
      </c>
      <c r="C3" t="s">
        <v>44</v>
      </c>
      <c r="D3">
        <v>0</v>
      </c>
      <c r="E3">
        <v>4</v>
      </c>
      <c r="F3">
        <v>31</v>
      </c>
      <c r="G3">
        <v>40000</v>
      </c>
      <c r="H3" t="s">
        <v>32</v>
      </c>
      <c r="I3">
        <v>20150814</v>
      </c>
      <c r="J3">
        <v>1</v>
      </c>
      <c r="K3">
        <v>3</v>
      </c>
      <c r="L3">
        <v>2</v>
      </c>
      <c r="M3">
        <v>10</v>
      </c>
      <c r="N3">
        <v>4</v>
      </c>
      <c r="O3">
        <v>1</v>
      </c>
    </row>
    <row r="4" spans="1:15" x14ac:dyDescent="0.35">
      <c r="A4">
        <v>3</v>
      </c>
      <c r="B4" t="s">
        <v>128</v>
      </c>
      <c r="C4" t="s">
        <v>41</v>
      </c>
      <c r="D4">
        <v>1</v>
      </c>
      <c r="E4">
        <v>1</v>
      </c>
      <c r="F4">
        <v>73</v>
      </c>
      <c r="G4">
        <v>88834</v>
      </c>
      <c r="H4" t="s">
        <v>32</v>
      </c>
      <c r="I4">
        <v>20150817</v>
      </c>
      <c r="J4">
        <v>1</v>
      </c>
      <c r="K4">
        <v>3</v>
      </c>
      <c r="L4">
        <v>1</v>
      </c>
      <c r="M4">
        <v>10</v>
      </c>
      <c r="N4">
        <v>4</v>
      </c>
      <c r="O4">
        <v>1</v>
      </c>
    </row>
    <row r="5" spans="1:15" x14ac:dyDescent="0.35">
      <c r="A5">
        <v>4</v>
      </c>
      <c r="B5" t="s">
        <v>47</v>
      </c>
      <c r="C5" t="s">
        <v>20</v>
      </c>
      <c r="D5">
        <v>1</v>
      </c>
      <c r="E5">
        <v>0</v>
      </c>
      <c r="F5">
        <v>67</v>
      </c>
      <c r="G5">
        <v>44737</v>
      </c>
      <c r="H5" t="s">
        <v>32</v>
      </c>
      <c r="I5">
        <v>20150823</v>
      </c>
      <c r="J5">
        <v>1</v>
      </c>
      <c r="K5">
        <v>1</v>
      </c>
      <c r="L5">
        <v>2</v>
      </c>
      <c r="M5">
        <v>10</v>
      </c>
      <c r="N5">
        <v>3</v>
      </c>
      <c r="O5">
        <v>1</v>
      </c>
    </row>
    <row r="6" spans="1:15" x14ac:dyDescent="0.35">
      <c r="A6">
        <v>5</v>
      </c>
      <c r="B6" t="s">
        <v>49</v>
      </c>
      <c r="C6" t="s">
        <v>20</v>
      </c>
      <c r="D6">
        <v>1</v>
      </c>
      <c r="E6">
        <v>0</v>
      </c>
      <c r="F6">
        <v>75</v>
      </c>
      <c r="G6">
        <v>80812</v>
      </c>
      <c r="H6" t="s">
        <v>32</v>
      </c>
      <c r="I6">
        <v>20150829</v>
      </c>
      <c r="J6">
        <v>1</v>
      </c>
      <c r="K6">
        <v>1</v>
      </c>
      <c r="L6">
        <v>1</v>
      </c>
      <c r="M6">
        <v>16</v>
      </c>
      <c r="N6">
        <v>4</v>
      </c>
      <c r="O6">
        <v>1</v>
      </c>
    </row>
    <row r="7" spans="1:15" x14ac:dyDescent="0.35">
      <c r="A7">
        <v>6</v>
      </c>
      <c r="B7" t="s">
        <v>78</v>
      </c>
      <c r="C7" t="s">
        <v>20</v>
      </c>
      <c r="D7">
        <v>2</v>
      </c>
      <c r="E7">
        <v>1</v>
      </c>
      <c r="F7">
        <v>69</v>
      </c>
      <c r="G7">
        <v>53491</v>
      </c>
      <c r="H7" t="s">
        <v>29</v>
      </c>
      <c r="I7">
        <v>20150912</v>
      </c>
      <c r="J7">
        <v>1</v>
      </c>
      <c r="K7">
        <v>1</v>
      </c>
      <c r="L7">
        <v>2</v>
      </c>
      <c r="M7">
        <v>14</v>
      </c>
      <c r="N7">
        <v>4</v>
      </c>
      <c r="O7">
        <v>1</v>
      </c>
    </row>
    <row r="8" spans="1:15" x14ac:dyDescent="0.35">
      <c r="A8">
        <v>7</v>
      </c>
      <c r="B8" t="s">
        <v>130</v>
      </c>
      <c r="C8" t="s">
        <v>41</v>
      </c>
      <c r="D8">
        <v>1</v>
      </c>
      <c r="E8">
        <v>1</v>
      </c>
      <c r="F8">
        <v>69</v>
      </c>
      <c r="G8">
        <v>57836</v>
      </c>
      <c r="H8" t="s">
        <v>23</v>
      </c>
      <c r="I8">
        <v>20150916</v>
      </c>
      <c r="J8">
        <v>1</v>
      </c>
      <c r="K8">
        <v>4</v>
      </c>
      <c r="L8">
        <v>2</v>
      </c>
      <c r="M8">
        <v>31</v>
      </c>
      <c r="N8">
        <v>4</v>
      </c>
      <c r="O8">
        <v>1</v>
      </c>
    </row>
    <row r="9" spans="1:15" x14ac:dyDescent="0.35">
      <c r="A9">
        <v>8</v>
      </c>
      <c r="B9" t="s">
        <v>18</v>
      </c>
      <c r="C9" t="s">
        <v>20</v>
      </c>
      <c r="D9">
        <v>4</v>
      </c>
      <c r="E9">
        <v>1</v>
      </c>
      <c r="F9">
        <v>70</v>
      </c>
      <c r="G9">
        <v>76013</v>
      </c>
      <c r="H9" t="s">
        <v>24</v>
      </c>
      <c r="I9">
        <v>20150920</v>
      </c>
      <c r="J9">
        <v>1</v>
      </c>
      <c r="K9">
        <v>1</v>
      </c>
      <c r="L9">
        <v>1</v>
      </c>
      <c r="M9">
        <v>1</v>
      </c>
      <c r="N9">
        <v>1</v>
      </c>
      <c r="O9">
        <v>1</v>
      </c>
    </row>
    <row r="10" spans="1:15" x14ac:dyDescent="0.35">
      <c r="A10">
        <v>9</v>
      </c>
      <c r="B10" t="s">
        <v>80</v>
      </c>
      <c r="C10" t="s">
        <v>44</v>
      </c>
      <c r="D10">
        <v>1</v>
      </c>
      <c r="E10">
        <v>4</v>
      </c>
      <c r="F10">
        <v>56</v>
      </c>
      <c r="G10">
        <v>23311</v>
      </c>
      <c r="H10" t="s">
        <v>23</v>
      </c>
      <c r="I10">
        <v>20150923</v>
      </c>
      <c r="J10">
        <v>1</v>
      </c>
      <c r="K10">
        <v>1</v>
      </c>
      <c r="L10">
        <v>2</v>
      </c>
      <c r="M10">
        <v>15</v>
      </c>
      <c r="N10">
        <v>4</v>
      </c>
      <c r="O10">
        <v>1</v>
      </c>
    </row>
    <row r="11" spans="1:15" x14ac:dyDescent="0.35">
      <c r="A11">
        <v>10</v>
      </c>
      <c r="B11" t="s">
        <v>25</v>
      </c>
      <c r="C11" t="s">
        <v>20</v>
      </c>
      <c r="D11">
        <v>2</v>
      </c>
      <c r="E11">
        <v>1</v>
      </c>
      <c r="F11">
        <v>67</v>
      </c>
      <c r="G11">
        <v>74196</v>
      </c>
      <c r="H11" t="s">
        <v>24</v>
      </c>
      <c r="I11">
        <v>20150926</v>
      </c>
      <c r="J11">
        <v>1</v>
      </c>
      <c r="K11">
        <v>1</v>
      </c>
      <c r="L11">
        <v>1</v>
      </c>
      <c r="M11">
        <v>2</v>
      </c>
      <c r="N11">
        <v>1</v>
      </c>
      <c r="O11">
        <v>1</v>
      </c>
    </row>
    <row r="12" spans="1:15" x14ac:dyDescent="0.35">
      <c r="A12">
        <v>11</v>
      </c>
      <c r="B12" t="s">
        <v>130</v>
      </c>
      <c r="C12" t="s">
        <v>20</v>
      </c>
      <c r="D12">
        <v>2</v>
      </c>
      <c r="E12">
        <v>1</v>
      </c>
      <c r="F12">
        <v>65</v>
      </c>
      <c r="G12">
        <v>68694</v>
      </c>
      <c r="H12" t="s">
        <v>32</v>
      </c>
      <c r="I12">
        <v>20150929</v>
      </c>
      <c r="J12">
        <v>1</v>
      </c>
      <c r="K12">
        <v>4</v>
      </c>
      <c r="L12">
        <v>1</v>
      </c>
      <c r="M12">
        <v>32</v>
      </c>
      <c r="N12">
        <v>4</v>
      </c>
      <c r="O12">
        <v>1</v>
      </c>
    </row>
    <row r="13" spans="1:15" x14ac:dyDescent="0.35">
      <c r="A13">
        <v>12</v>
      </c>
      <c r="B13" t="s">
        <v>103</v>
      </c>
      <c r="C13" t="s">
        <v>44</v>
      </c>
      <c r="D13">
        <v>1</v>
      </c>
      <c r="E13">
        <v>2</v>
      </c>
      <c r="F13">
        <v>63</v>
      </c>
      <c r="G13">
        <v>39374</v>
      </c>
      <c r="H13" t="s">
        <v>32</v>
      </c>
      <c r="I13">
        <v>20151003</v>
      </c>
      <c r="J13">
        <v>1</v>
      </c>
      <c r="K13">
        <v>1</v>
      </c>
      <c r="L13">
        <v>2</v>
      </c>
      <c r="M13">
        <v>6</v>
      </c>
      <c r="N13">
        <v>2</v>
      </c>
      <c r="O13">
        <v>1</v>
      </c>
    </row>
    <row r="14" spans="1:15" x14ac:dyDescent="0.35">
      <c r="A14">
        <v>13</v>
      </c>
      <c r="B14" t="s">
        <v>82</v>
      </c>
      <c r="C14" t="s">
        <v>20</v>
      </c>
      <c r="D14">
        <v>5</v>
      </c>
      <c r="E14">
        <v>2</v>
      </c>
      <c r="F14">
        <v>45</v>
      </c>
      <c r="G14">
        <v>75472</v>
      </c>
      <c r="H14" t="s">
        <v>32</v>
      </c>
      <c r="I14">
        <v>20151017</v>
      </c>
      <c r="J14">
        <v>1</v>
      </c>
      <c r="K14">
        <v>1</v>
      </c>
      <c r="L14">
        <v>1</v>
      </c>
      <c r="M14">
        <v>24</v>
      </c>
      <c r="N14">
        <v>2</v>
      </c>
      <c r="O14">
        <v>1</v>
      </c>
    </row>
    <row r="15" spans="1:15" x14ac:dyDescent="0.35">
      <c r="A15">
        <v>14</v>
      </c>
      <c r="B15" t="s">
        <v>130</v>
      </c>
      <c r="C15" t="s">
        <v>20</v>
      </c>
      <c r="D15">
        <v>2</v>
      </c>
      <c r="E15">
        <v>0</v>
      </c>
      <c r="F15">
        <v>69</v>
      </c>
      <c r="G15">
        <v>13074</v>
      </c>
      <c r="H15" t="s">
        <v>32</v>
      </c>
      <c r="I15">
        <v>20151020</v>
      </c>
      <c r="J15">
        <v>1</v>
      </c>
      <c r="K15">
        <v>4</v>
      </c>
      <c r="L15">
        <v>2</v>
      </c>
      <c r="M15">
        <v>33</v>
      </c>
      <c r="N15">
        <v>2</v>
      </c>
      <c r="O15">
        <v>1</v>
      </c>
    </row>
    <row r="16" spans="1:15" x14ac:dyDescent="0.35">
      <c r="A16">
        <v>15</v>
      </c>
      <c r="B16" t="s">
        <v>84</v>
      </c>
      <c r="C16" t="s">
        <v>20</v>
      </c>
      <c r="D16">
        <v>3</v>
      </c>
      <c r="E16">
        <v>1</v>
      </c>
      <c r="F16">
        <v>69</v>
      </c>
      <c r="G16">
        <v>78228</v>
      </c>
      <c r="H16" t="s">
        <v>32</v>
      </c>
      <c r="I16">
        <v>20151025</v>
      </c>
      <c r="J16">
        <v>1</v>
      </c>
      <c r="K16">
        <v>1</v>
      </c>
      <c r="L16">
        <v>1</v>
      </c>
      <c r="M16">
        <v>7</v>
      </c>
      <c r="N16">
        <v>2</v>
      </c>
      <c r="O16">
        <v>1</v>
      </c>
    </row>
    <row r="17" spans="1:15" x14ac:dyDescent="0.35">
      <c r="A17">
        <v>16</v>
      </c>
      <c r="B17" t="s">
        <v>135</v>
      </c>
      <c r="C17" t="s">
        <v>41</v>
      </c>
      <c r="D17">
        <v>0</v>
      </c>
      <c r="E17">
        <v>0</v>
      </c>
      <c r="F17">
        <v>76</v>
      </c>
      <c r="G17">
        <v>8000</v>
      </c>
      <c r="H17" t="s">
        <v>29</v>
      </c>
      <c r="I17">
        <v>20151028</v>
      </c>
      <c r="J17">
        <v>1</v>
      </c>
      <c r="K17">
        <v>5</v>
      </c>
      <c r="L17">
        <v>2</v>
      </c>
      <c r="M17">
        <v>34</v>
      </c>
      <c r="N17">
        <v>6</v>
      </c>
      <c r="O17">
        <v>1</v>
      </c>
    </row>
    <row r="18" spans="1:15" x14ac:dyDescent="0.35">
      <c r="A18">
        <v>17</v>
      </c>
      <c r="B18" t="s">
        <v>51</v>
      </c>
      <c r="C18" t="s">
        <v>20</v>
      </c>
      <c r="D18">
        <v>2</v>
      </c>
      <c r="E18">
        <v>0</v>
      </c>
      <c r="F18">
        <v>71</v>
      </c>
      <c r="G18">
        <v>10089</v>
      </c>
      <c r="H18" t="s">
        <v>32</v>
      </c>
      <c r="I18">
        <v>20151031</v>
      </c>
      <c r="J18">
        <v>1</v>
      </c>
      <c r="K18">
        <v>1</v>
      </c>
      <c r="L18">
        <v>2</v>
      </c>
      <c r="M18">
        <v>23</v>
      </c>
      <c r="N18">
        <v>5</v>
      </c>
      <c r="O18">
        <v>1</v>
      </c>
    </row>
    <row r="19" spans="1:15" x14ac:dyDescent="0.35">
      <c r="A19">
        <v>18</v>
      </c>
      <c r="B19" t="s">
        <v>130</v>
      </c>
      <c r="C19" t="s">
        <v>20</v>
      </c>
      <c r="D19">
        <v>3</v>
      </c>
      <c r="E19">
        <v>0</v>
      </c>
      <c r="F19">
        <v>69</v>
      </c>
      <c r="G19">
        <v>68502</v>
      </c>
      <c r="H19" t="s">
        <v>32</v>
      </c>
      <c r="I19">
        <v>20151104</v>
      </c>
      <c r="J19">
        <v>1</v>
      </c>
      <c r="K19">
        <v>4</v>
      </c>
      <c r="L19">
        <v>1</v>
      </c>
      <c r="M19">
        <v>33</v>
      </c>
      <c r="N19">
        <v>4</v>
      </c>
      <c r="O19">
        <v>2</v>
      </c>
    </row>
    <row r="20" spans="1:15" x14ac:dyDescent="0.35">
      <c r="A20">
        <v>19</v>
      </c>
      <c r="B20" t="s">
        <v>53</v>
      </c>
      <c r="C20" t="s">
        <v>20</v>
      </c>
      <c r="D20">
        <v>3</v>
      </c>
      <c r="E20">
        <v>0</v>
      </c>
      <c r="F20">
        <v>64</v>
      </c>
      <c r="G20">
        <v>74109</v>
      </c>
      <c r="H20" t="s">
        <v>23</v>
      </c>
      <c r="I20">
        <v>20151108</v>
      </c>
      <c r="J20">
        <v>1</v>
      </c>
      <c r="K20">
        <v>1</v>
      </c>
      <c r="L20">
        <v>1</v>
      </c>
      <c r="M20">
        <v>8</v>
      </c>
      <c r="N20">
        <v>4</v>
      </c>
      <c r="O20">
        <v>1</v>
      </c>
    </row>
    <row r="21" spans="1:15" x14ac:dyDescent="0.35">
      <c r="A21">
        <v>20</v>
      </c>
      <c r="B21" t="s">
        <v>85</v>
      </c>
      <c r="C21" t="s">
        <v>20</v>
      </c>
      <c r="D21">
        <v>4</v>
      </c>
      <c r="E21">
        <v>0</v>
      </c>
      <c r="F21">
        <v>59</v>
      </c>
      <c r="G21">
        <v>80500</v>
      </c>
      <c r="H21" t="s">
        <v>32</v>
      </c>
      <c r="I21">
        <v>20151121</v>
      </c>
      <c r="J21">
        <v>1</v>
      </c>
      <c r="K21">
        <v>1</v>
      </c>
      <c r="L21">
        <v>2</v>
      </c>
      <c r="M21">
        <v>11</v>
      </c>
      <c r="N21">
        <v>4</v>
      </c>
      <c r="O21">
        <v>1</v>
      </c>
    </row>
    <row r="22" spans="1:15" x14ac:dyDescent="0.35">
      <c r="A22">
        <v>21</v>
      </c>
      <c r="B22" t="s">
        <v>130</v>
      </c>
      <c r="C22" t="s">
        <v>20</v>
      </c>
      <c r="D22">
        <v>6</v>
      </c>
      <c r="E22">
        <v>1</v>
      </c>
      <c r="F22">
        <v>66</v>
      </c>
      <c r="G22">
        <v>71433</v>
      </c>
      <c r="H22" t="s">
        <v>23</v>
      </c>
      <c r="I22">
        <v>20151124</v>
      </c>
      <c r="J22">
        <v>1</v>
      </c>
      <c r="K22">
        <v>4</v>
      </c>
      <c r="L22">
        <v>1</v>
      </c>
      <c r="M22">
        <v>31</v>
      </c>
      <c r="N22">
        <v>1</v>
      </c>
      <c r="O22">
        <v>1</v>
      </c>
    </row>
    <row r="23" spans="1:15" x14ac:dyDescent="0.35">
      <c r="A23">
        <v>22</v>
      </c>
      <c r="B23" t="s">
        <v>55</v>
      </c>
      <c r="C23" t="s">
        <v>20</v>
      </c>
      <c r="D23">
        <v>4</v>
      </c>
      <c r="E23">
        <v>0</v>
      </c>
      <c r="F23">
        <v>56</v>
      </c>
      <c r="G23">
        <v>74020</v>
      </c>
      <c r="H23" t="s">
        <v>23</v>
      </c>
      <c r="I23">
        <v>20151128</v>
      </c>
      <c r="J23">
        <v>1</v>
      </c>
      <c r="K23">
        <v>1</v>
      </c>
      <c r="L23">
        <v>1</v>
      </c>
      <c r="M23">
        <v>9</v>
      </c>
      <c r="N23">
        <v>4</v>
      </c>
      <c r="O23">
        <v>1</v>
      </c>
    </row>
    <row r="24" spans="1:15" x14ac:dyDescent="0.35">
      <c r="A24">
        <v>23</v>
      </c>
      <c r="B24" t="s">
        <v>135</v>
      </c>
      <c r="C24" t="s">
        <v>20</v>
      </c>
      <c r="D24">
        <v>6</v>
      </c>
      <c r="E24">
        <v>1</v>
      </c>
      <c r="F24">
        <v>72</v>
      </c>
      <c r="G24">
        <v>67703</v>
      </c>
      <c r="H24" t="s">
        <v>32</v>
      </c>
      <c r="I24">
        <v>20151202</v>
      </c>
      <c r="J24">
        <v>1</v>
      </c>
      <c r="K24">
        <v>5</v>
      </c>
      <c r="L24">
        <v>1</v>
      </c>
      <c r="M24">
        <v>34</v>
      </c>
      <c r="N24">
        <v>3</v>
      </c>
      <c r="O24">
        <v>1</v>
      </c>
    </row>
    <row r="25" spans="1:15" x14ac:dyDescent="0.35">
      <c r="A25">
        <v>24</v>
      </c>
      <c r="B25" t="s">
        <v>56</v>
      </c>
      <c r="C25" t="s">
        <v>41</v>
      </c>
      <c r="D25">
        <v>1</v>
      </c>
      <c r="E25">
        <v>1</v>
      </c>
      <c r="F25">
        <v>71</v>
      </c>
      <c r="G25">
        <v>46799</v>
      </c>
      <c r="H25" t="s">
        <v>23</v>
      </c>
      <c r="I25">
        <v>20151205</v>
      </c>
      <c r="J25">
        <v>1</v>
      </c>
      <c r="K25">
        <v>1</v>
      </c>
      <c r="L25">
        <v>2</v>
      </c>
      <c r="M25">
        <v>22</v>
      </c>
      <c r="N25">
        <v>4</v>
      </c>
      <c r="O25">
        <v>1</v>
      </c>
    </row>
    <row r="26" spans="1:15" x14ac:dyDescent="0.35">
      <c r="A26">
        <v>25</v>
      </c>
      <c r="B26" t="s">
        <v>130</v>
      </c>
      <c r="C26" t="s">
        <v>41</v>
      </c>
      <c r="D26">
        <v>1</v>
      </c>
      <c r="E26">
        <v>1</v>
      </c>
      <c r="F26">
        <v>49</v>
      </c>
      <c r="G26">
        <v>29412</v>
      </c>
      <c r="H26" t="s">
        <v>32</v>
      </c>
      <c r="I26">
        <v>20151209</v>
      </c>
      <c r="J26">
        <v>1</v>
      </c>
      <c r="K26">
        <v>4</v>
      </c>
      <c r="L26">
        <v>2</v>
      </c>
      <c r="M26">
        <v>32</v>
      </c>
      <c r="N26">
        <v>1</v>
      </c>
      <c r="O26">
        <v>1</v>
      </c>
    </row>
    <row r="27" spans="1:15" x14ac:dyDescent="0.35">
      <c r="A27">
        <v>26</v>
      </c>
      <c r="B27" t="s">
        <v>87</v>
      </c>
      <c r="C27" t="s">
        <v>41</v>
      </c>
      <c r="D27">
        <v>2</v>
      </c>
      <c r="E27">
        <v>2</v>
      </c>
      <c r="F27">
        <v>69</v>
      </c>
      <c r="G27">
        <v>67194</v>
      </c>
      <c r="H27" t="s">
        <v>29</v>
      </c>
      <c r="I27">
        <v>20151212</v>
      </c>
      <c r="J27">
        <v>1</v>
      </c>
      <c r="K27">
        <v>1</v>
      </c>
      <c r="L27">
        <v>1</v>
      </c>
      <c r="M27">
        <v>18</v>
      </c>
      <c r="N27">
        <v>4</v>
      </c>
      <c r="O27">
        <v>1</v>
      </c>
    </row>
    <row r="28" spans="1:15" x14ac:dyDescent="0.35">
      <c r="A28">
        <v>27</v>
      </c>
      <c r="B28" t="s">
        <v>27</v>
      </c>
      <c r="C28" t="s">
        <v>20</v>
      </c>
      <c r="D28">
        <v>4</v>
      </c>
      <c r="E28">
        <v>0</v>
      </c>
      <c r="F28">
        <v>63</v>
      </c>
      <c r="G28">
        <v>83630</v>
      </c>
      <c r="H28" t="s">
        <v>29</v>
      </c>
      <c r="I28">
        <v>20151230</v>
      </c>
      <c r="J28">
        <v>1</v>
      </c>
      <c r="K28">
        <v>1</v>
      </c>
      <c r="L28">
        <v>1</v>
      </c>
      <c r="M28">
        <v>3</v>
      </c>
      <c r="N28">
        <v>1</v>
      </c>
      <c r="O28">
        <v>1</v>
      </c>
    </row>
    <row r="29" spans="1:15" x14ac:dyDescent="0.35">
      <c r="A29">
        <v>28</v>
      </c>
      <c r="B29" t="s">
        <v>58</v>
      </c>
      <c r="C29" t="s">
        <v>41</v>
      </c>
      <c r="D29">
        <v>0</v>
      </c>
      <c r="E29">
        <v>0</v>
      </c>
      <c r="F29">
        <v>73</v>
      </c>
      <c r="G29">
        <v>28975</v>
      </c>
      <c r="H29" t="s">
        <v>32</v>
      </c>
      <c r="I29">
        <v>20160102</v>
      </c>
      <c r="J29">
        <v>1</v>
      </c>
      <c r="K29">
        <v>1</v>
      </c>
      <c r="L29">
        <v>2</v>
      </c>
      <c r="M29">
        <v>17</v>
      </c>
      <c r="N29">
        <v>4</v>
      </c>
      <c r="O29">
        <v>1</v>
      </c>
    </row>
    <row r="30" spans="1:15" x14ac:dyDescent="0.35">
      <c r="A30">
        <v>29</v>
      </c>
      <c r="B30" t="s">
        <v>137</v>
      </c>
      <c r="C30" t="s">
        <v>20</v>
      </c>
      <c r="D30">
        <v>4</v>
      </c>
      <c r="E30">
        <v>1</v>
      </c>
      <c r="F30">
        <v>74</v>
      </c>
      <c r="G30">
        <v>76667</v>
      </c>
      <c r="H30" t="s">
        <v>29</v>
      </c>
      <c r="I30">
        <v>20160106</v>
      </c>
      <c r="J30">
        <v>1</v>
      </c>
      <c r="K30">
        <v>5</v>
      </c>
      <c r="L30">
        <v>1</v>
      </c>
      <c r="M30">
        <v>17</v>
      </c>
      <c r="N30">
        <v>4</v>
      </c>
      <c r="O30">
        <v>1</v>
      </c>
    </row>
    <row r="31" spans="1:15" x14ac:dyDescent="0.35">
      <c r="A31">
        <v>30</v>
      </c>
      <c r="B31" t="s">
        <v>30</v>
      </c>
      <c r="C31" t="s">
        <v>20</v>
      </c>
      <c r="D31">
        <v>4</v>
      </c>
      <c r="E31">
        <v>0</v>
      </c>
      <c r="F31">
        <v>67</v>
      </c>
      <c r="G31">
        <v>70720</v>
      </c>
      <c r="H31" t="s">
        <v>32</v>
      </c>
      <c r="I31">
        <v>20160109</v>
      </c>
      <c r="J31">
        <v>1</v>
      </c>
      <c r="K31">
        <v>1</v>
      </c>
      <c r="L31">
        <v>1</v>
      </c>
      <c r="M31">
        <v>4</v>
      </c>
      <c r="N31">
        <v>1</v>
      </c>
      <c r="O31">
        <v>1</v>
      </c>
    </row>
    <row r="32" spans="1:15" x14ac:dyDescent="0.35">
      <c r="A32">
        <v>31</v>
      </c>
      <c r="B32" t="s">
        <v>137</v>
      </c>
      <c r="C32" t="s">
        <v>20</v>
      </c>
      <c r="D32">
        <v>2</v>
      </c>
      <c r="E32">
        <v>0</v>
      </c>
      <c r="F32">
        <v>67</v>
      </c>
      <c r="G32">
        <v>20843</v>
      </c>
      <c r="H32" t="s">
        <v>29</v>
      </c>
      <c r="I32">
        <v>20160113</v>
      </c>
      <c r="J32">
        <v>1</v>
      </c>
      <c r="K32">
        <v>5</v>
      </c>
      <c r="L32">
        <v>2</v>
      </c>
      <c r="M32">
        <v>17</v>
      </c>
      <c r="N32">
        <v>4</v>
      </c>
      <c r="O32">
        <v>1</v>
      </c>
    </row>
    <row r="33" spans="1:15" x14ac:dyDescent="0.35">
      <c r="A33">
        <v>32</v>
      </c>
      <c r="B33" t="s">
        <v>59</v>
      </c>
      <c r="C33" t="s">
        <v>20</v>
      </c>
      <c r="D33">
        <v>6</v>
      </c>
      <c r="E33">
        <v>0</v>
      </c>
      <c r="F33">
        <v>77</v>
      </c>
      <c r="G33">
        <v>68019</v>
      </c>
      <c r="H33" t="s">
        <v>32</v>
      </c>
      <c r="I33">
        <v>20160117</v>
      </c>
      <c r="J33">
        <v>1</v>
      </c>
      <c r="K33">
        <v>1</v>
      </c>
      <c r="L33">
        <v>1</v>
      </c>
      <c r="M33">
        <v>10</v>
      </c>
      <c r="N33">
        <v>4</v>
      </c>
      <c r="O33">
        <v>1</v>
      </c>
    </row>
    <row r="34" spans="1:15" x14ac:dyDescent="0.35">
      <c r="A34">
        <v>33</v>
      </c>
      <c r="B34" t="s">
        <v>138</v>
      </c>
      <c r="C34" t="s">
        <v>20</v>
      </c>
      <c r="D34">
        <v>2</v>
      </c>
      <c r="E34">
        <v>1</v>
      </c>
      <c r="F34">
        <v>63</v>
      </c>
      <c r="G34">
        <v>53000</v>
      </c>
      <c r="H34" t="s">
        <v>32</v>
      </c>
      <c r="I34">
        <v>20160120</v>
      </c>
      <c r="J34">
        <v>1</v>
      </c>
      <c r="K34">
        <v>5</v>
      </c>
      <c r="L34">
        <v>2</v>
      </c>
      <c r="M34">
        <v>10</v>
      </c>
      <c r="N34">
        <v>1</v>
      </c>
      <c r="O34">
        <v>1</v>
      </c>
    </row>
    <row r="35" spans="1:15" x14ac:dyDescent="0.35">
      <c r="A35">
        <v>34</v>
      </c>
      <c r="B35" t="s">
        <v>60</v>
      </c>
      <c r="C35" t="s">
        <v>20</v>
      </c>
      <c r="D35">
        <v>2</v>
      </c>
      <c r="E35">
        <v>1</v>
      </c>
      <c r="F35">
        <v>66</v>
      </c>
      <c r="G35">
        <v>27559</v>
      </c>
      <c r="H35" t="s">
        <v>29</v>
      </c>
      <c r="I35">
        <v>20160123</v>
      </c>
      <c r="J35">
        <v>1</v>
      </c>
      <c r="K35">
        <v>1</v>
      </c>
      <c r="L35">
        <v>2</v>
      </c>
      <c r="M35">
        <v>16</v>
      </c>
      <c r="N35">
        <v>4</v>
      </c>
      <c r="O35">
        <v>1</v>
      </c>
    </row>
    <row r="36" spans="1:15" x14ac:dyDescent="0.35">
      <c r="A36">
        <v>35</v>
      </c>
      <c r="B36" t="s">
        <v>138</v>
      </c>
      <c r="C36" t="s">
        <v>20</v>
      </c>
      <c r="D36">
        <v>3</v>
      </c>
      <c r="E36">
        <v>1</v>
      </c>
      <c r="F36">
        <v>69</v>
      </c>
      <c r="G36">
        <v>63405</v>
      </c>
      <c r="H36" t="s">
        <v>32</v>
      </c>
      <c r="I36">
        <v>20160127</v>
      </c>
      <c r="J36">
        <v>1</v>
      </c>
      <c r="K36">
        <v>5</v>
      </c>
      <c r="L36">
        <v>1</v>
      </c>
      <c r="M36">
        <v>10</v>
      </c>
      <c r="N36">
        <v>4</v>
      </c>
      <c r="O36">
        <v>1</v>
      </c>
    </row>
    <row r="37" spans="1:15" x14ac:dyDescent="0.35">
      <c r="A37">
        <v>36</v>
      </c>
      <c r="B37" t="s">
        <v>61</v>
      </c>
      <c r="C37" t="s">
        <v>20</v>
      </c>
      <c r="D37">
        <v>2</v>
      </c>
      <c r="E37">
        <v>1</v>
      </c>
      <c r="F37">
        <v>71</v>
      </c>
      <c r="G37">
        <v>94990</v>
      </c>
      <c r="H37" t="s">
        <v>32</v>
      </c>
      <c r="I37">
        <v>20160130</v>
      </c>
      <c r="J37">
        <v>1</v>
      </c>
      <c r="K37">
        <v>1</v>
      </c>
      <c r="L37">
        <v>1</v>
      </c>
      <c r="M37">
        <v>14</v>
      </c>
      <c r="N37">
        <v>4</v>
      </c>
      <c r="O37">
        <v>1</v>
      </c>
    </row>
    <row r="38" spans="1:15" x14ac:dyDescent="0.35">
      <c r="A38">
        <v>37</v>
      </c>
      <c r="B38" t="s">
        <v>139</v>
      </c>
      <c r="C38" t="s">
        <v>20</v>
      </c>
      <c r="D38">
        <v>7</v>
      </c>
      <c r="E38">
        <v>0</v>
      </c>
      <c r="F38">
        <v>72</v>
      </c>
      <c r="G38">
        <v>60635</v>
      </c>
      <c r="H38" t="s">
        <v>23</v>
      </c>
      <c r="I38">
        <v>20160203</v>
      </c>
      <c r="J38">
        <v>1</v>
      </c>
      <c r="K38">
        <v>5</v>
      </c>
      <c r="L38">
        <v>1</v>
      </c>
      <c r="M38">
        <v>22</v>
      </c>
      <c r="N38">
        <v>1</v>
      </c>
      <c r="O38">
        <v>1</v>
      </c>
    </row>
    <row r="39" spans="1:15" x14ac:dyDescent="0.35">
      <c r="A39">
        <v>38</v>
      </c>
      <c r="B39" t="s">
        <v>63</v>
      </c>
      <c r="C39" t="s">
        <v>20</v>
      </c>
      <c r="D39">
        <v>2</v>
      </c>
      <c r="E39">
        <v>0</v>
      </c>
      <c r="F39">
        <v>70</v>
      </c>
      <c r="G39">
        <v>22638</v>
      </c>
      <c r="H39" t="s">
        <v>23</v>
      </c>
      <c r="I39">
        <v>20160207</v>
      </c>
      <c r="J39">
        <v>1</v>
      </c>
      <c r="K39">
        <v>1</v>
      </c>
      <c r="L39">
        <v>2</v>
      </c>
      <c r="M39">
        <v>1</v>
      </c>
      <c r="N39">
        <v>4</v>
      </c>
      <c r="O39">
        <v>1</v>
      </c>
    </row>
    <row r="40" spans="1:15" x14ac:dyDescent="0.35">
      <c r="A40">
        <v>39</v>
      </c>
      <c r="B40" t="s">
        <v>139</v>
      </c>
      <c r="C40" t="s">
        <v>41</v>
      </c>
      <c r="D40">
        <v>1</v>
      </c>
      <c r="E40">
        <v>1</v>
      </c>
      <c r="F40">
        <v>64</v>
      </c>
      <c r="G40">
        <v>16296</v>
      </c>
      <c r="H40" t="s">
        <v>23</v>
      </c>
      <c r="I40">
        <v>20160210</v>
      </c>
      <c r="J40">
        <v>1</v>
      </c>
      <c r="K40">
        <v>5</v>
      </c>
      <c r="L40">
        <v>2</v>
      </c>
      <c r="M40">
        <v>22</v>
      </c>
      <c r="N40">
        <v>14</v>
      </c>
      <c r="O40">
        <v>1</v>
      </c>
    </row>
    <row r="41" spans="1:15" x14ac:dyDescent="0.35">
      <c r="A41">
        <v>40</v>
      </c>
      <c r="B41" t="s">
        <v>65</v>
      </c>
      <c r="C41" t="s">
        <v>20</v>
      </c>
      <c r="D41">
        <v>6</v>
      </c>
      <c r="E41">
        <v>1</v>
      </c>
      <c r="F41">
        <v>64</v>
      </c>
      <c r="G41">
        <v>72580</v>
      </c>
      <c r="H41" t="s">
        <v>23</v>
      </c>
      <c r="I41">
        <v>20160214</v>
      </c>
      <c r="J41">
        <v>1</v>
      </c>
      <c r="K41">
        <v>1</v>
      </c>
      <c r="L41">
        <v>1</v>
      </c>
      <c r="M41">
        <v>15</v>
      </c>
      <c r="N41">
        <v>4</v>
      </c>
      <c r="O41">
        <v>1</v>
      </c>
    </row>
    <row r="42" spans="1:15" x14ac:dyDescent="0.35">
      <c r="A42">
        <v>41</v>
      </c>
      <c r="B42" t="s">
        <v>33</v>
      </c>
      <c r="C42" t="s">
        <v>20</v>
      </c>
      <c r="D42">
        <v>3</v>
      </c>
      <c r="E42">
        <v>1</v>
      </c>
      <c r="F42">
        <v>78</v>
      </c>
      <c r="G42">
        <v>28140</v>
      </c>
      <c r="H42" t="s">
        <v>32</v>
      </c>
      <c r="I42">
        <v>20160217</v>
      </c>
      <c r="J42">
        <v>1</v>
      </c>
      <c r="K42">
        <v>1</v>
      </c>
      <c r="L42">
        <v>2</v>
      </c>
      <c r="M42">
        <v>5</v>
      </c>
      <c r="N42">
        <v>1</v>
      </c>
      <c r="O42">
        <v>1</v>
      </c>
    </row>
    <row r="43" spans="1:15" x14ac:dyDescent="0.35">
      <c r="A43">
        <v>42</v>
      </c>
      <c r="B43" t="s">
        <v>67</v>
      </c>
      <c r="C43" t="s">
        <v>20</v>
      </c>
      <c r="D43">
        <v>2</v>
      </c>
      <c r="E43">
        <v>1</v>
      </c>
      <c r="F43">
        <v>53</v>
      </c>
      <c r="G43">
        <v>26951</v>
      </c>
      <c r="H43" t="s">
        <v>32</v>
      </c>
      <c r="I43">
        <v>20160220</v>
      </c>
      <c r="J43">
        <v>1</v>
      </c>
      <c r="K43">
        <v>1</v>
      </c>
      <c r="L43">
        <v>2</v>
      </c>
      <c r="M43">
        <v>2</v>
      </c>
      <c r="N43">
        <v>4</v>
      </c>
      <c r="O43">
        <v>1</v>
      </c>
    </row>
    <row r="44" spans="1:15" x14ac:dyDescent="0.35">
      <c r="A44">
        <v>43</v>
      </c>
      <c r="B44" t="s">
        <v>137</v>
      </c>
      <c r="C44" t="s">
        <v>20</v>
      </c>
      <c r="D44">
        <v>2</v>
      </c>
      <c r="E44">
        <v>0</v>
      </c>
      <c r="F44">
        <v>65</v>
      </c>
      <c r="G44">
        <v>59889</v>
      </c>
      <c r="H44" t="s">
        <v>32</v>
      </c>
      <c r="I44">
        <v>20160223</v>
      </c>
      <c r="J44">
        <v>1</v>
      </c>
      <c r="K44">
        <v>4</v>
      </c>
      <c r="L44">
        <v>2</v>
      </c>
      <c r="M44">
        <v>35</v>
      </c>
      <c r="N44">
        <v>4</v>
      </c>
      <c r="O44">
        <v>1</v>
      </c>
    </row>
    <row r="45" spans="1:15" x14ac:dyDescent="0.35">
      <c r="A45">
        <v>44</v>
      </c>
      <c r="B45" t="s">
        <v>36</v>
      </c>
      <c r="C45" t="s">
        <v>20</v>
      </c>
      <c r="D45">
        <v>2</v>
      </c>
      <c r="E45">
        <v>1</v>
      </c>
      <c r="F45">
        <v>68</v>
      </c>
      <c r="G45">
        <v>79684</v>
      </c>
      <c r="H45" t="s">
        <v>32</v>
      </c>
      <c r="I45">
        <v>20160228</v>
      </c>
      <c r="J45">
        <v>1</v>
      </c>
      <c r="K45">
        <v>1</v>
      </c>
      <c r="L45">
        <v>1</v>
      </c>
      <c r="M45">
        <v>6</v>
      </c>
      <c r="N45">
        <v>1</v>
      </c>
      <c r="O45">
        <v>1</v>
      </c>
    </row>
    <row r="46" spans="1:15" x14ac:dyDescent="0.35">
      <c r="A46">
        <v>45</v>
      </c>
      <c r="B46" t="s">
        <v>90</v>
      </c>
      <c r="C46" t="s">
        <v>20</v>
      </c>
      <c r="D46">
        <v>5</v>
      </c>
      <c r="E46">
        <v>1</v>
      </c>
      <c r="F46">
        <v>64</v>
      </c>
      <c r="G46">
        <v>14430</v>
      </c>
      <c r="H46" t="s">
        <v>32</v>
      </c>
      <c r="I46">
        <v>20160303</v>
      </c>
      <c r="J46">
        <v>1</v>
      </c>
      <c r="K46">
        <v>1</v>
      </c>
      <c r="L46">
        <v>2</v>
      </c>
      <c r="M46">
        <v>24</v>
      </c>
      <c r="N46">
        <v>4</v>
      </c>
      <c r="O46">
        <v>1</v>
      </c>
    </row>
    <row r="47" spans="1:15" x14ac:dyDescent="0.35">
      <c r="A47">
        <v>46</v>
      </c>
      <c r="B47" t="s">
        <v>38</v>
      </c>
      <c r="C47" t="s">
        <v>20</v>
      </c>
      <c r="D47">
        <v>4</v>
      </c>
      <c r="E47">
        <v>0</v>
      </c>
      <c r="F47">
        <v>69</v>
      </c>
      <c r="G47">
        <v>6100</v>
      </c>
      <c r="H47" t="s">
        <v>29</v>
      </c>
      <c r="I47">
        <v>20160306</v>
      </c>
      <c r="J47">
        <v>1</v>
      </c>
      <c r="K47">
        <v>1</v>
      </c>
      <c r="L47">
        <v>2</v>
      </c>
      <c r="M47">
        <v>7</v>
      </c>
      <c r="N47">
        <v>1</v>
      </c>
      <c r="O47">
        <v>1</v>
      </c>
    </row>
    <row r="48" spans="1:15" x14ac:dyDescent="0.35">
      <c r="A48">
        <v>47</v>
      </c>
      <c r="B48" t="s">
        <v>92</v>
      </c>
      <c r="C48" t="s">
        <v>20</v>
      </c>
      <c r="D48">
        <v>6</v>
      </c>
      <c r="E48">
        <v>0</v>
      </c>
      <c r="F48">
        <v>70</v>
      </c>
      <c r="G48">
        <v>87533</v>
      </c>
      <c r="H48" t="s">
        <v>23</v>
      </c>
      <c r="I48">
        <v>20160312</v>
      </c>
      <c r="J48">
        <v>1</v>
      </c>
      <c r="K48">
        <v>1</v>
      </c>
      <c r="L48">
        <v>1</v>
      </c>
      <c r="M48">
        <v>23</v>
      </c>
      <c r="N48">
        <v>4</v>
      </c>
      <c r="O48">
        <v>1</v>
      </c>
    </row>
    <row r="49" spans="1:15" x14ac:dyDescent="0.35">
      <c r="A49">
        <v>48</v>
      </c>
      <c r="B49" t="s">
        <v>137</v>
      </c>
      <c r="C49" t="s">
        <v>20</v>
      </c>
      <c r="D49">
        <v>3</v>
      </c>
      <c r="E49">
        <v>1</v>
      </c>
      <c r="F49">
        <v>62</v>
      </c>
      <c r="G49">
        <v>76092</v>
      </c>
      <c r="H49" t="s">
        <v>88</v>
      </c>
      <c r="I49">
        <v>20160316</v>
      </c>
      <c r="J49">
        <v>1</v>
      </c>
      <c r="K49">
        <v>4</v>
      </c>
      <c r="L49">
        <v>1</v>
      </c>
      <c r="M49">
        <v>35</v>
      </c>
      <c r="N49">
        <v>4</v>
      </c>
      <c r="O49">
        <v>1</v>
      </c>
    </row>
    <row r="50" spans="1:15" x14ac:dyDescent="0.35">
      <c r="A50">
        <v>49</v>
      </c>
      <c r="B50" t="s">
        <v>40</v>
      </c>
      <c r="C50" t="s">
        <v>41</v>
      </c>
      <c r="D50">
        <v>2</v>
      </c>
      <c r="E50">
        <v>2</v>
      </c>
      <c r="F50">
        <v>68</v>
      </c>
      <c r="G50">
        <v>24398</v>
      </c>
      <c r="H50" t="s">
        <v>29</v>
      </c>
      <c r="I50">
        <v>20160320</v>
      </c>
      <c r="J50">
        <v>1</v>
      </c>
      <c r="K50">
        <v>1</v>
      </c>
      <c r="L50">
        <v>2</v>
      </c>
      <c r="M50">
        <v>8</v>
      </c>
      <c r="N50">
        <v>1</v>
      </c>
      <c r="O50">
        <v>1</v>
      </c>
    </row>
    <row r="51" spans="1:15" x14ac:dyDescent="0.35">
      <c r="A51">
        <v>50</v>
      </c>
      <c r="B51" t="s">
        <v>69</v>
      </c>
      <c r="C51" t="s">
        <v>44</v>
      </c>
      <c r="D51">
        <v>1</v>
      </c>
      <c r="E51">
        <v>2</v>
      </c>
      <c r="F51">
        <v>68</v>
      </c>
      <c r="G51">
        <v>3665</v>
      </c>
      <c r="H51" t="s">
        <v>23</v>
      </c>
      <c r="I51">
        <v>20160402</v>
      </c>
      <c r="J51">
        <v>1</v>
      </c>
      <c r="K51">
        <v>1</v>
      </c>
      <c r="L51">
        <v>1</v>
      </c>
      <c r="M51">
        <v>11</v>
      </c>
      <c r="N51">
        <v>4</v>
      </c>
      <c r="O51">
        <v>1</v>
      </c>
    </row>
    <row r="52" spans="1:15" x14ac:dyDescent="0.35">
      <c r="A52">
        <v>51</v>
      </c>
      <c r="B52" t="s">
        <v>138</v>
      </c>
      <c r="C52" t="s">
        <v>20</v>
      </c>
      <c r="D52">
        <v>2</v>
      </c>
      <c r="E52">
        <v>1</v>
      </c>
      <c r="F52">
        <v>68</v>
      </c>
      <c r="G52">
        <v>88534</v>
      </c>
      <c r="H52" t="s">
        <v>54</v>
      </c>
      <c r="I52">
        <v>20160405</v>
      </c>
      <c r="J52">
        <v>1</v>
      </c>
      <c r="K52">
        <v>4</v>
      </c>
      <c r="L52">
        <v>1</v>
      </c>
      <c r="M52">
        <v>36</v>
      </c>
      <c r="N52">
        <v>4</v>
      </c>
      <c r="O52">
        <v>1</v>
      </c>
    </row>
    <row r="53" spans="1:15" x14ac:dyDescent="0.35">
      <c r="A53">
        <v>52</v>
      </c>
      <c r="B53" t="s">
        <v>43</v>
      </c>
      <c r="C53" t="s">
        <v>44</v>
      </c>
      <c r="D53">
        <v>0</v>
      </c>
      <c r="E53">
        <v>1</v>
      </c>
      <c r="F53">
        <v>74</v>
      </c>
      <c r="G53">
        <v>27895</v>
      </c>
      <c r="H53" t="s">
        <v>23</v>
      </c>
      <c r="I53">
        <v>20160409</v>
      </c>
      <c r="J53">
        <v>1</v>
      </c>
      <c r="K53">
        <v>1</v>
      </c>
      <c r="L53">
        <v>2</v>
      </c>
      <c r="M53">
        <v>9</v>
      </c>
      <c r="N53">
        <v>1</v>
      </c>
      <c r="O53">
        <v>1</v>
      </c>
    </row>
    <row r="54" spans="1:15" x14ac:dyDescent="0.35">
      <c r="A54">
        <v>53</v>
      </c>
      <c r="B54" t="s">
        <v>138</v>
      </c>
      <c r="C54" t="s">
        <v>44</v>
      </c>
      <c r="D54">
        <v>0</v>
      </c>
      <c r="E54">
        <v>2</v>
      </c>
      <c r="F54">
        <v>71</v>
      </c>
      <c r="G54">
        <v>52851</v>
      </c>
      <c r="H54" t="s">
        <v>143</v>
      </c>
      <c r="I54">
        <v>20160413</v>
      </c>
      <c r="J54">
        <v>1</v>
      </c>
      <c r="K54">
        <v>4</v>
      </c>
      <c r="L54">
        <v>2</v>
      </c>
      <c r="M54">
        <v>36</v>
      </c>
      <c r="N54">
        <v>4</v>
      </c>
      <c r="O54">
        <v>1</v>
      </c>
    </row>
    <row r="55" spans="1:15" x14ac:dyDescent="0.35">
      <c r="A55">
        <v>54</v>
      </c>
      <c r="B55" t="s">
        <v>93</v>
      </c>
      <c r="C55" t="s">
        <v>44</v>
      </c>
      <c r="D55">
        <v>1</v>
      </c>
      <c r="E55">
        <v>2</v>
      </c>
      <c r="F55">
        <v>69</v>
      </c>
      <c r="G55">
        <v>88667</v>
      </c>
      <c r="H55" t="s">
        <v>32</v>
      </c>
      <c r="I55">
        <v>20160417</v>
      </c>
      <c r="J55">
        <v>1</v>
      </c>
      <c r="K55">
        <v>1</v>
      </c>
      <c r="L55">
        <v>1</v>
      </c>
      <c r="M55">
        <v>22</v>
      </c>
      <c r="N55">
        <v>4</v>
      </c>
      <c r="O55">
        <v>1</v>
      </c>
    </row>
    <row r="56" spans="1:15" x14ac:dyDescent="0.35">
      <c r="A56">
        <v>55</v>
      </c>
      <c r="B56" t="s">
        <v>105</v>
      </c>
      <c r="C56" t="s">
        <v>20</v>
      </c>
      <c r="D56">
        <v>8</v>
      </c>
      <c r="E56">
        <v>0</v>
      </c>
      <c r="F56">
        <v>66</v>
      </c>
      <c r="G56">
        <v>28956</v>
      </c>
      <c r="H56" t="s">
        <v>29</v>
      </c>
      <c r="I56">
        <v>20160420</v>
      </c>
      <c r="J56">
        <v>1</v>
      </c>
      <c r="K56">
        <v>1</v>
      </c>
      <c r="L56">
        <v>2</v>
      </c>
      <c r="M56">
        <v>18</v>
      </c>
      <c r="N56">
        <v>4</v>
      </c>
      <c r="O56">
        <v>1</v>
      </c>
    </row>
    <row r="57" spans="1:15" x14ac:dyDescent="0.35">
      <c r="A57">
        <v>56</v>
      </c>
      <c r="B57" t="s">
        <v>71</v>
      </c>
      <c r="C57" t="s">
        <v>20</v>
      </c>
      <c r="D57">
        <v>6</v>
      </c>
      <c r="E57">
        <v>0</v>
      </c>
      <c r="F57">
        <v>72</v>
      </c>
      <c r="G57">
        <v>77299</v>
      </c>
      <c r="H57" t="s">
        <v>32</v>
      </c>
      <c r="I57">
        <v>20160423</v>
      </c>
      <c r="J57">
        <v>1</v>
      </c>
      <c r="K57">
        <v>1</v>
      </c>
      <c r="L57">
        <v>1</v>
      </c>
      <c r="M57">
        <v>5</v>
      </c>
      <c r="N57">
        <v>4</v>
      </c>
      <c r="O57">
        <v>1</v>
      </c>
    </row>
    <row r="58" spans="1:15" x14ac:dyDescent="0.35">
      <c r="A58">
        <v>57</v>
      </c>
      <c r="B58" t="s">
        <v>115</v>
      </c>
      <c r="C58" t="s">
        <v>20</v>
      </c>
      <c r="D58">
        <v>2</v>
      </c>
      <c r="E58">
        <v>0</v>
      </c>
      <c r="F58">
        <v>74</v>
      </c>
      <c r="G58">
        <v>40467</v>
      </c>
      <c r="H58" t="s">
        <v>32</v>
      </c>
      <c r="I58">
        <v>20160430</v>
      </c>
      <c r="J58">
        <v>1</v>
      </c>
      <c r="K58">
        <v>1</v>
      </c>
      <c r="L58">
        <v>2</v>
      </c>
      <c r="M58">
        <v>3</v>
      </c>
      <c r="N58">
        <v>4</v>
      </c>
      <c r="O58">
        <v>1</v>
      </c>
    </row>
    <row r="59" spans="1:15" x14ac:dyDescent="0.35">
      <c r="A59">
        <v>58</v>
      </c>
      <c r="B59" t="s">
        <v>94</v>
      </c>
      <c r="C59" t="s">
        <v>20</v>
      </c>
      <c r="D59">
        <v>5</v>
      </c>
      <c r="E59">
        <v>0</v>
      </c>
      <c r="F59">
        <v>68</v>
      </c>
      <c r="G59">
        <v>91610</v>
      </c>
      <c r="H59" t="s">
        <v>23</v>
      </c>
      <c r="I59">
        <v>20160508</v>
      </c>
      <c r="J59">
        <v>1</v>
      </c>
      <c r="K59">
        <v>1</v>
      </c>
      <c r="L59">
        <v>1</v>
      </c>
      <c r="M59">
        <v>17</v>
      </c>
      <c r="N59">
        <v>4</v>
      </c>
      <c r="O59">
        <v>1</v>
      </c>
    </row>
    <row r="60" spans="1:15" x14ac:dyDescent="0.35">
      <c r="A60">
        <v>59</v>
      </c>
      <c r="B60" t="s">
        <v>95</v>
      </c>
      <c r="C60" t="s">
        <v>20</v>
      </c>
      <c r="D60">
        <v>3</v>
      </c>
      <c r="E60">
        <v>0</v>
      </c>
      <c r="F60">
        <v>66</v>
      </c>
      <c r="G60">
        <v>21692</v>
      </c>
      <c r="H60" t="s">
        <v>32</v>
      </c>
      <c r="I60">
        <v>20160514</v>
      </c>
      <c r="J60">
        <v>1</v>
      </c>
      <c r="K60">
        <v>1</v>
      </c>
      <c r="L60">
        <v>2</v>
      </c>
      <c r="M60">
        <v>4</v>
      </c>
      <c r="N60">
        <v>4</v>
      </c>
      <c r="O60">
        <v>1</v>
      </c>
    </row>
    <row r="61" spans="1:15" x14ac:dyDescent="0.35">
      <c r="A61">
        <v>60</v>
      </c>
      <c r="B61" t="s">
        <v>144</v>
      </c>
      <c r="C61" t="s">
        <v>20</v>
      </c>
      <c r="D61">
        <v>2</v>
      </c>
      <c r="E61">
        <v>0</v>
      </c>
      <c r="F61">
        <v>60</v>
      </c>
      <c r="G61">
        <v>54907</v>
      </c>
      <c r="H61" t="s">
        <v>32</v>
      </c>
      <c r="I61">
        <v>20160522</v>
      </c>
      <c r="J61">
        <v>1</v>
      </c>
      <c r="K61">
        <v>5</v>
      </c>
      <c r="L61">
        <v>1</v>
      </c>
      <c r="M61">
        <v>6</v>
      </c>
      <c r="N61">
        <v>4</v>
      </c>
      <c r="O61">
        <v>1</v>
      </c>
    </row>
    <row r="62" spans="1:15" x14ac:dyDescent="0.35">
      <c r="A62">
        <v>61</v>
      </c>
      <c r="B62" t="s">
        <v>128</v>
      </c>
      <c r="C62" t="s">
        <v>20</v>
      </c>
      <c r="D62">
        <v>2</v>
      </c>
      <c r="E62">
        <v>0</v>
      </c>
      <c r="F62">
        <v>61</v>
      </c>
      <c r="G62">
        <v>36311</v>
      </c>
      <c r="H62" t="s">
        <v>32</v>
      </c>
      <c r="I62">
        <v>20160814</v>
      </c>
      <c r="J62">
        <v>2</v>
      </c>
      <c r="K62">
        <v>3</v>
      </c>
      <c r="L62">
        <v>2</v>
      </c>
      <c r="M62">
        <v>6</v>
      </c>
      <c r="N62">
        <v>4</v>
      </c>
      <c r="O62">
        <v>1</v>
      </c>
    </row>
    <row r="63" spans="1:15" x14ac:dyDescent="0.35">
      <c r="A63">
        <v>62</v>
      </c>
      <c r="B63" t="s">
        <v>128</v>
      </c>
      <c r="C63" t="s">
        <v>20</v>
      </c>
      <c r="D63">
        <v>3</v>
      </c>
      <c r="E63">
        <v>0</v>
      </c>
      <c r="F63">
        <v>65</v>
      </c>
      <c r="G63">
        <v>71803</v>
      </c>
      <c r="H63" t="s">
        <v>145</v>
      </c>
      <c r="I63">
        <v>20160817</v>
      </c>
      <c r="J63">
        <v>2</v>
      </c>
      <c r="K63">
        <v>3</v>
      </c>
      <c r="L63">
        <v>1</v>
      </c>
      <c r="M63">
        <v>6</v>
      </c>
      <c r="N63">
        <v>1</v>
      </c>
      <c r="O63">
        <v>1</v>
      </c>
    </row>
    <row r="64" spans="1:15" x14ac:dyDescent="0.35">
      <c r="A64">
        <v>63</v>
      </c>
      <c r="B64" t="s">
        <v>47</v>
      </c>
      <c r="C64" t="s">
        <v>20</v>
      </c>
      <c r="D64">
        <v>6</v>
      </c>
      <c r="E64">
        <v>2</v>
      </c>
      <c r="F64">
        <v>73</v>
      </c>
      <c r="G64">
        <v>65731</v>
      </c>
      <c r="H64" t="s">
        <v>48</v>
      </c>
      <c r="I64">
        <v>20160820</v>
      </c>
      <c r="J64">
        <v>2</v>
      </c>
      <c r="K64">
        <v>1</v>
      </c>
      <c r="L64">
        <v>1</v>
      </c>
      <c r="M64">
        <v>3</v>
      </c>
      <c r="N64">
        <v>1</v>
      </c>
      <c r="O64">
        <v>1</v>
      </c>
    </row>
    <row r="65" spans="1:15" x14ac:dyDescent="0.35">
      <c r="A65">
        <v>64</v>
      </c>
      <c r="B65" t="s">
        <v>49</v>
      </c>
      <c r="C65" t="s">
        <v>20</v>
      </c>
      <c r="D65">
        <v>1</v>
      </c>
      <c r="E65">
        <v>0</v>
      </c>
      <c r="F65">
        <v>63</v>
      </c>
      <c r="G65">
        <v>46635</v>
      </c>
      <c r="H65" t="s">
        <v>32</v>
      </c>
      <c r="I65">
        <v>20160828</v>
      </c>
      <c r="J65">
        <v>2</v>
      </c>
      <c r="K65">
        <v>1</v>
      </c>
      <c r="L65">
        <v>2</v>
      </c>
      <c r="M65">
        <v>10</v>
      </c>
      <c r="N65">
        <v>1</v>
      </c>
      <c r="O65">
        <v>1</v>
      </c>
    </row>
    <row r="66" spans="1:15" x14ac:dyDescent="0.35">
      <c r="A66">
        <v>65</v>
      </c>
      <c r="B66" t="s">
        <v>78</v>
      </c>
      <c r="C66" t="s">
        <v>44</v>
      </c>
      <c r="D66">
        <v>1</v>
      </c>
      <c r="E66">
        <v>2</v>
      </c>
      <c r="F66">
        <v>75</v>
      </c>
      <c r="G66">
        <v>74237</v>
      </c>
      <c r="H66" t="s">
        <v>52</v>
      </c>
      <c r="I66">
        <v>20160910</v>
      </c>
      <c r="J66">
        <v>2</v>
      </c>
      <c r="K66">
        <v>1</v>
      </c>
      <c r="L66">
        <v>1</v>
      </c>
      <c r="M66">
        <v>12</v>
      </c>
      <c r="N66">
        <v>2</v>
      </c>
      <c r="O66">
        <v>1</v>
      </c>
    </row>
    <row r="67" spans="1:15" x14ac:dyDescent="0.35">
      <c r="A67">
        <v>66</v>
      </c>
      <c r="B67" t="s">
        <v>130</v>
      </c>
      <c r="C67" t="s">
        <v>20</v>
      </c>
      <c r="D67">
        <v>7</v>
      </c>
      <c r="E67">
        <v>0</v>
      </c>
      <c r="F67">
        <v>72</v>
      </c>
      <c r="G67">
        <v>73290</v>
      </c>
      <c r="H67" t="s">
        <v>54</v>
      </c>
      <c r="I67">
        <v>20160913</v>
      </c>
      <c r="J67">
        <v>2</v>
      </c>
      <c r="K67">
        <v>4</v>
      </c>
      <c r="L67">
        <v>1</v>
      </c>
      <c r="M67">
        <v>37</v>
      </c>
      <c r="N67">
        <v>1</v>
      </c>
      <c r="O67">
        <v>1</v>
      </c>
    </row>
    <row r="68" spans="1:15" x14ac:dyDescent="0.35">
      <c r="A68">
        <v>67</v>
      </c>
      <c r="B68" t="s">
        <v>18</v>
      </c>
      <c r="C68" t="s">
        <v>20</v>
      </c>
      <c r="D68">
        <v>5</v>
      </c>
      <c r="E68">
        <v>1</v>
      </c>
      <c r="F68">
        <v>63</v>
      </c>
      <c r="G68">
        <v>10958</v>
      </c>
      <c r="H68" t="s">
        <v>24</v>
      </c>
      <c r="I68">
        <v>20160917</v>
      </c>
      <c r="J68">
        <v>2</v>
      </c>
      <c r="K68">
        <v>1</v>
      </c>
      <c r="L68">
        <v>2</v>
      </c>
      <c r="M68">
        <v>13</v>
      </c>
      <c r="N68">
        <v>4</v>
      </c>
      <c r="O68">
        <v>3</v>
      </c>
    </row>
    <row r="69" spans="1:15" x14ac:dyDescent="0.35">
      <c r="A69">
        <v>68</v>
      </c>
      <c r="B69" t="s">
        <v>80</v>
      </c>
      <c r="C69" t="s">
        <v>41</v>
      </c>
      <c r="D69">
        <v>1</v>
      </c>
      <c r="E69">
        <v>1</v>
      </c>
      <c r="F69">
        <v>70</v>
      </c>
      <c r="G69">
        <v>89421</v>
      </c>
      <c r="H69" t="s">
        <v>23</v>
      </c>
      <c r="I69">
        <v>20160921</v>
      </c>
      <c r="J69">
        <v>2</v>
      </c>
      <c r="K69">
        <v>1</v>
      </c>
      <c r="L69">
        <v>1</v>
      </c>
      <c r="M69">
        <v>14</v>
      </c>
      <c r="N69">
        <v>4</v>
      </c>
      <c r="O69">
        <v>1</v>
      </c>
    </row>
    <row r="70" spans="1:15" x14ac:dyDescent="0.35">
      <c r="A70">
        <v>69</v>
      </c>
      <c r="B70" t="s">
        <v>25</v>
      </c>
      <c r="C70" t="s">
        <v>20</v>
      </c>
      <c r="D70">
        <v>5</v>
      </c>
      <c r="E70">
        <v>0</v>
      </c>
      <c r="F70">
        <v>61</v>
      </c>
      <c r="G70">
        <v>26098</v>
      </c>
      <c r="H70" t="s">
        <v>32</v>
      </c>
      <c r="I70">
        <v>20160924</v>
      </c>
      <c r="J70">
        <v>2</v>
      </c>
      <c r="K70">
        <v>1</v>
      </c>
      <c r="L70">
        <v>2</v>
      </c>
      <c r="M70">
        <v>5</v>
      </c>
      <c r="N70">
        <v>2</v>
      </c>
      <c r="O70">
        <v>1</v>
      </c>
    </row>
    <row r="71" spans="1:15" x14ac:dyDescent="0.35">
      <c r="A71">
        <v>70</v>
      </c>
      <c r="B71" t="s">
        <v>130</v>
      </c>
      <c r="C71" t="s">
        <v>20</v>
      </c>
      <c r="D71">
        <v>2</v>
      </c>
      <c r="E71">
        <v>1</v>
      </c>
      <c r="F71">
        <v>61</v>
      </c>
      <c r="G71">
        <v>46283</v>
      </c>
      <c r="H71" t="s">
        <v>32</v>
      </c>
      <c r="I71">
        <v>20160928</v>
      </c>
      <c r="J71">
        <v>2</v>
      </c>
      <c r="K71">
        <v>4</v>
      </c>
      <c r="L71">
        <v>2</v>
      </c>
      <c r="M71">
        <v>40</v>
      </c>
      <c r="N71">
        <v>4</v>
      </c>
      <c r="O71">
        <v>2</v>
      </c>
    </row>
    <row r="72" spans="1:15" x14ac:dyDescent="0.35">
      <c r="A72">
        <v>71</v>
      </c>
      <c r="B72" t="s">
        <v>103</v>
      </c>
      <c r="C72" t="s">
        <v>44</v>
      </c>
      <c r="D72">
        <v>3</v>
      </c>
      <c r="E72">
        <v>4</v>
      </c>
      <c r="F72">
        <v>65</v>
      </c>
      <c r="G72">
        <v>20901</v>
      </c>
      <c r="H72" t="s">
        <v>32</v>
      </c>
      <c r="I72">
        <v>20161002</v>
      </c>
      <c r="J72">
        <v>2</v>
      </c>
      <c r="K72">
        <v>1</v>
      </c>
      <c r="L72">
        <v>2</v>
      </c>
      <c r="M72">
        <v>15</v>
      </c>
      <c r="N72">
        <v>2</v>
      </c>
      <c r="O72">
        <v>1</v>
      </c>
    </row>
    <row r="73" spans="1:15" x14ac:dyDescent="0.35">
      <c r="A73">
        <v>72</v>
      </c>
      <c r="B73" t="s">
        <v>82</v>
      </c>
      <c r="C73" t="s">
        <v>20</v>
      </c>
      <c r="D73">
        <v>4</v>
      </c>
      <c r="E73">
        <v>0</v>
      </c>
      <c r="F73">
        <v>71</v>
      </c>
      <c r="G73">
        <v>83553</v>
      </c>
      <c r="H73" t="s">
        <v>32</v>
      </c>
      <c r="I73">
        <v>20161015</v>
      </c>
      <c r="J73">
        <v>2</v>
      </c>
      <c r="K73">
        <v>1</v>
      </c>
      <c r="L73">
        <v>1</v>
      </c>
      <c r="M73">
        <v>18</v>
      </c>
      <c r="N73">
        <v>6</v>
      </c>
      <c r="O73">
        <v>1</v>
      </c>
    </row>
    <row r="74" spans="1:15" x14ac:dyDescent="0.35">
      <c r="A74">
        <v>73</v>
      </c>
      <c r="B74" t="s">
        <v>130</v>
      </c>
      <c r="C74" t="s">
        <v>20</v>
      </c>
      <c r="D74">
        <v>4</v>
      </c>
      <c r="E74">
        <v>0</v>
      </c>
      <c r="F74">
        <v>53</v>
      </c>
      <c r="G74">
        <v>96290</v>
      </c>
      <c r="H74" t="s">
        <v>23</v>
      </c>
      <c r="I74">
        <v>20161019</v>
      </c>
      <c r="J74">
        <v>2</v>
      </c>
      <c r="K74">
        <v>4</v>
      </c>
      <c r="L74">
        <v>1</v>
      </c>
      <c r="M74">
        <v>38</v>
      </c>
      <c r="N74">
        <v>4</v>
      </c>
      <c r="O74">
        <v>1</v>
      </c>
    </row>
    <row r="75" spans="1:15" x14ac:dyDescent="0.35">
      <c r="A75">
        <v>74</v>
      </c>
      <c r="B75" t="s">
        <v>84</v>
      </c>
      <c r="C75" t="s">
        <v>20</v>
      </c>
      <c r="D75">
        <v>3</v>
      </c>
      <c r="E75">
        <v>2</v>
      </c>
      <c r="F75">
        <v>70</v>
      </c>
      <c r="G75">
        <v>46770</v>
      </c>
      <c r="H75" t="s">
        <v>29</v>
      </c>
      <c r="I75">
        <v>20161022</v>
      </c>
      <c r="J75">
        <v>2</v>
      </c>
      <c r="K75">
        <v>1</v>
      </c>
      <c r="L75">
        <v>2</v>
      </c>
      <c r="M75">
        <v>22</v>
      </c>
      <c r="N75">
        <v>4</v>
      </c>
      <c r="O75">
        <v>1</v>
      </c>
    </row>
    <row r="76" spans="1:15" x14ac:dyDescent="0.35">
      <c r="A76">
        <v>75</v>
      </c>
      <c r="B76" t="s">
        <v>51</v>
      </c>
      <c r="C76" t="s">
        <v>20</v>
      </c>
      <c r="D76">
        <v>1</v>
      </c>
      <c r="E76">
        <v>0</v>
      </c>
      <c r="F76">
        <v>72</v>
      </c>
      <c r="G76">
        <v>82914</v>
      </c>
      <c r="H76" t="s">
        <v>52</v>
      </c>
      <c r="I76">
        <v>20161029</v>
      </c>
      <c r="J76">
        <v>2</v>
      </c>
      <c r="K76">
        <v>1</v>
      </c>
      <c r="L76">
        <v>1</v>
      </c>
      <c r="M76">
        <v>4</v>
      </c>
      <c r="N76">
        <v>1</v>
      </c>
      <c r="O76">
        <v>1</v>
      </c>
    </row>
    <row r="77" spans="1:15" x14ac:dyDescent="0.35">
      <c r="A77">
        <v>76</v>
      </c>
      <c r="B77" t="s">
        <v>130</v>
      </c>
      <c r="C77" t="s">
        <v>44</v>
      </c>
      <c r="D77">
        <v>1</v>
      </c>
      <c r="E77">
        <v>3</v>
      </c>
      <c r="F77">
        <v>65</v>
      </c>
      <c r="G77">
        <v>53340</v>
      </c>
      <c r="H77" t="s">
        <v>54</v>
      </c>
      <c r="I77">
        <v>20161101</v>
      </c>
      <c r="J77">
        <v>2</v>
      </c>
      <c r="K77">
        <v>4</v>
      </c>
      <c r="L77">
        <v>2</v>
      </c>
      <c r="M77">
        <v>38</v>
      </c>
      <c r="N77">
        <v>1</v>
      </c>
      <c r="O77">
        <v>1</v>
      </c>
    </row>
    <row r="78" spans="1:15" x14ac:dyDescent="0.35">
      <c r="A78">
        <v>77</v>
      </c>
      <c r="B78" t="s">
        <v>53</v>
      </c>
      <c r="C78" t="s">
        <v>20</v>
      </c>
      <c r="D78">
        <v>2</v>
      </c>
      <c r="E78">
        <v>1</v>
      </c>
      <c r="F78">
        <v>52</v>
      </c>
      <c r="G78">
        <v>40812</v>
      </c>
      <c r="H78" t="s">
        <v>54</v>
      </c>
      <c r="I78">
        <v>20161106</v>
      </c>
      <c r="J78">
        <v>2</v>
      </c>
      <c r="K78">
        <v>1</v>
      </c>
      <c r="L78">
        <v>2</v>
      </c>
      <c r="M78">
        <v>6</v>
      </c>
      <c r="N78">
        <v>1</v>
      </c>
      <c r="O78">
        <v>1</v>
      </c>
    </row>
    <row r="79" spans="1:15" x14ac:dyDescent="0.35">
      <c r="A79">
        <v>78</v>
      </c>
      <c r="B79" t="s">
        <v>85</v>
      </c>
      <c r="C79" t="s">
        <v>41</v>
      </c>
      <c r="D79">
        <v>0</v>
      </c>
      <c r="E79">
        <v>0</v>
      </c>
      <c r="F79">
        <v>81</v>
      </c>
      <c r="G79">
        <v>83439</v>
      </c>
      <c r="H79" t="s">
        <v>32</v>
      </c>
      <c r="I79">
        <v>20161119</v>
      </c>
      <c r="J79">
        <v>2</v>
      </c>
      <c r="K79">
        <v>1</v>
      </c>
      <c r="L79">
        <v>1</v>
      </c>
      <c r="M79">
        <v>16</v>
      </c>
      <c r="N79">
        <v>2</v>
      </c>
      <c r="O79">
        <v>1</v>
      </c>
    </row>
    <row r="80" spans="1:15" x14ac:dyDescent="0.35">
      <c r="A80">
        <v>79</v>
      </c>
      <c r="B80" t="s">
        <v>130</v>
      </c>
      <c r="C80" t="s">
        <v>20</v>
      </c>
      <c r="D80">
        <v>2</v>
      </c>
      <c r="E80">
        <v>0</v>
      </c>
      <c r="F80">
        <v>63</v>
      </c>
      <c r="G80">
        <v>57937</v>
      </c>
      <c r="H80" t="s">
        <v>88</v>
      </c>
      <c r="I80">
        <v>20161123</v>
      </c>
      <c r="J80">
        <v>2</v>
      </c>
      <c r="K80">
        <v>4</v>
      </c>
      <c r="L80">
        <v>2</v>
      </c>
      <c r="M80">
        <v>37</v>
      </c>
      <c r="N80">
        <v>1</v>
      </c>
      <c r="O80">
        <v>1</v>
      </c>
    </row>
    <row r="81" spans="1:15" x14ac:dyDescent="0.35">
      <c r="A81">
        <v>80</v>
      </c>
      <c r="B81" t="s">
        <v>55</v>
      </c>
      <c r="C81" t="s">
        <v>41</v>
      </c>
      <c r="D81">
        <v>1</v>
      </c>
      <c r="E81">
        <v>1</v>
      </c>
      <c r="F81">
        <v>48</v>
      </c>
      <c r="G81">
        <v>27756</v>
      </c>
      <c r="H81" t="s">
        <v>23</v>
      </c>
      <c r="I81">
        <v>20161127</v>
      </c>
      <c r="J81">
        <v>2</v>
      </c>
      <c r="K81">
        <v>1</v>
      </c>
      <c r="L81">
        <v>2</v>
      </c>
      <c r="M81">
        <v>9</v>
      </c>
      <c r="N81">
        <v>1</v>
      </c>
      <c r="O81">
        <v>1</v>
      </c>
    </row>
    <row r="82" spans="1:15" x14ac:dyDescent="0.35">
      <c r="A82">
        <v>81</v>
      </c>
      <c r="B82" t="s">
        <v>135</v>
      </c>
      <c r="C82" t="s">
        <v>41</v>
      </c>
      <c r="D82">
        <v>1</v>
      </c>
      <c r="E82">
        <v>1</v>
      </c>
      <c r="F82">
        <v>78</v>
      </c>
      <c r="G82">
        <v>14250</v>
      </c>
      <c r="H82" t="s">
        <v>32</v>
      </c>
      <c r="I82">
        <v>20161130</v>
      </c>
      <c r="J82">
        <v>2</v>
      </c>
      <c r="K82">
        <v>5</v>
      </c>
      <c r="L82">
        <v>2</v>
      </c>
      <c r="M82">
        <v>39</v>
      </c>
      <c r="N82">
        <v>14</v>
      </c>
      <c r="O82">
        <v>1</v>
      </c>
    </row>
    <row r="83" spans="1:15" x14ac:dyDescent="0.35">
      <c r="A83">
        <v>82</v>
      </c>
      <c r="B83" t="s">
        <v>56</v>
      </c>
      <c r="C83" t="s">
        <v>41</v>
      </c>
      <c r="D83">
        <v>1</v>
      </c>
      <c r="E83">
        <v>1</v>
      </c>
      <c r="F83">
        <v>55</v>
      </c>
      <c r="G83">
        <v>98485</v>
      </c>
      <c r="H83" t="s">
        <v>23</v>
      </c>
      <c r="I83">
        <v>20161203</v>
      </c>
      <c r="J83">
        <v>2</v>
      </c>
      <c r="K83">
        <v>1</v>
      </c>
      <c r="L83">
        <v>1</v>
      </c>
      <c r="M83">
        <v>11</v>
      </c>
      <c r="N83">
        <v>1</v>
      </c>
      <c r="O83">
        <v>1</v>
      </c>
    </row>
    <row r="84" spans="1:15" x14ac:dyDescent="0.35">
      <c r="A84">
        <v>83</v>
      </c>
      <c r="B84" t="s">
        <v>130</v>
      </c>
      <c r="C84" t="s">
        <v>20</v>
      </c>
      <c r="D84">
        <v>4</v>
      </c>
      <c r="E84">
        <v>0</v>
      </c>
      <c r="F84">
        <v>73</v>
      </c>
      <c r="G84">
        <v>67157</v>
      </c>
      <c r="H84" t="s">
        <v>29</v>
      </c>
      <c r="I84">
        <v>20161206</v>
      </c>
      <c r="J84">
        <v>2</v>
      </c>
      <c r="K84">
        <v>4</v>
      </c>
      <c r="L84">
        <v>1</v>
      </c>
      <c r="M84">
        <v>40</v>
      </c>
      <c r="N84">
        <v>4</v>
      </c>
      <c r="O84">
        <v>1</v>
      </c>
    </row>
    <row r="85" spans="1:15" x14ac:dyDescent="0.35">
      <c r="A85">
        <v>84</v>
      </c>
      <c r="B85" t="s">
        <v>87</v>
      </c>
      <c r="C85" t="s">
        <v>20</v>
      </c>
      <c r="D85">
        <v>3</v>
      </c>
      <c r="E85">
        <v>0</v>
      </c>
      <c r="F85">
        <v>81</v>
      </c>
      <c r="G85">
        <v>17349</v>
      </c>
      <c r="H85" t="s">
        <v>29</v>
      </c>
      <c r="I85">
        <v>20161210</v>
      </c>
      <c r="J85">
        <v>2</v>
      </c>
      <c r="K85">
        <v>1</v>
      </c>
      <c r="L85">
        <v>2</v>
      </c>
      <c r="M85">
        <v>26</v>
      </c>
      <c r="N85">
        <v>4</v>
      </c>
      <c r="O85">
        <v>1</v>
      </c>
    </row>
    <row r="86" spans="1:15" x14ac:dyDescent="0.35">
      <c r="A86">
        <v>85</v>
      </c>
      <c r="B86" t="s">
        <v>33</v>
      </c>
      <c r="C86" t="s">
        <v>20</v>
      </c>
      <c r="D86">
        <v>4</v>
      </c>
      <c r="E86">
        <v>1</v>
      </c>
      <c r="F86">
        <v>67</v>
      </c>
      <c r="G86">
        <v>79370</v>
      </c>
      <c r="H86" t="s">
        <v>29</v>
      </c>
      <c r="I86">
        <v>20161218</v>
      </c>
      <c r="J86">
        <v>2</v>
      </c>
      <c r="K86">
        <v>1</v>
      </c>
      <c r="L86">
        <v>1</v>
      </c>
      <c r="M86">
        <v>17</v>
      </c>
      <c r="N86">
        <v>4</v>
      </c>
      <c r="O86">
        <v>1</v>
      </c>
    </row>
    <row r="87" spans="1:15" x14ac:dyDescent="0.35">
      <c r="A87">
        <v>86</v>
      </c>
      <c r="B87" t="s">
        <v>135</v>
      </c>
      <c r="C87" t="s">
        <v>20</v>
      </c>
      <c r="D87">
        <v>7</v>
      </c>
      <c r="E87">
        <v>0</v>
      </c>
      <c r="F87">
        <v>80</v>
      </c>
      <c r="G87">
        <v>64025</v>
      </c>
      <c r="H87" t="s">
        <v>32</v>
      </c>
      <c r="I87">
        <v>20161221</v>
      </c>
      <c r="J87">
        <v>2</v>
      </c>
      <c r="K87">
        <v>5</v>
      </c>
      <c r="L87">
        <v>1</v>
      </c>
      <c r="M87">
        <v>39</v>
      </c>
      <c r="N87">
        <v>14</v>
      </c>
      <c r="O87">
        <v>1</v>
      </c>
    </row>
    <row r="88" spans="1:15" x14ac:dyDescent="0.35">
      <c r="A88">
        <v>87</v>
      </c>
      <c r="B88" t="s">
        <v>137</v>
      </c>
      <c r="C88" t="s">
        <v>44</v>
      </c>
      <c r="D88">
        <v>1</v>
      </c>
      <c r="E88">
        <v>2</v>
      </c>
      <c r="F88">
        <v>69</v>
      </c>
      <c r="G88">
        <v>45772</v>
      </c>
      <c r="H88" t="s">
        <v>32</v>
      </c>
      <c r="I88">
        <v>20170105</v>
      </c>
      <c r="J88">
        <v>2</v>
      </c>
      <c r="K88">
        <v>5</v>
      </c>
      <c r="L88">
        <v>2</v>
      </c>
      <c r="M88">
        <v>10</v>
      </c>
      <c r="N88">
        <v>1</v>
      </c>
      <c r="O88">
        <v>1</v>
      </c>
    </row>
    <row r="89" spans="1:15" x14ac:dyDescent="0.35">
      <c r="A89">
        <v>88</v>
      </c>
      <c r="B89" t="s">
        <v>27</v>
      </c>
      <c r="C89" t="s">
        <v>41</v>
      </c>
      <c r="D89">
        <v>1</v>
      </c>
      <c r="E89">
        <v>1</v>
      </c>
      <c r="F89">
        <v>70</v>
      </c>
      <c r="G89">
        <v>22893</v>
      </c>
      <c r="H89" t="s">
        <v>29</v>
      </c>
      <c r="I89">
        <v>20170108</v>
      </c>
      <c r="J89">
        <v>2</v>
      </c>
      <c r="K89">
        <v>1</v>
      </c>
      <c r="L89">
        <v>2</v>
      </c>
      <c r="M89">
        <v>8</v>
      </c>
      <c r="N89">
        <v>4</v>
      </c>
      <c r="O89">
        <v>1</v>
      </c>
    </row>
    <row r="90" spans="1:15" x14ac:dyDescent="0.35">
      <c r="A90">
        <v>89</v>
      </c>
      <c r="B90" t="s">
        <v>137</v>
      </c>
      <c r="C90" t="s">
        <v>20</v>
      </c>
      <c r="D90">
        <v>3</v>
      </c>
      <c r="E90">
        <v>1</v>
      </c>
      <c r="F90">
        <v>73</v>
      </c>
      <c r="G90">
        <v>71455</v>
      </c>
      <c r="H90" t="s">
        <v>32</v>
      </c>
      <c r="I90">
        <v>20170111</v>
      </c>
      <c r="J90">
        <v>2</v>
      </c>
      <c r="K90">
        <v>5</v>
      </c>
      <c r="L90">
        <v>1</v>
      </c>
      <c r="M90">
        <v>10</v>
      </c>
      <c r="N90">
        <v>4</v>
      </c>
      <c r="O90">
        <v>1</v>
      </c>
    </row>
    <row r="91" spans="1:15" x14ac:dyDescent="0.35">
      <c r="A91">
        <v>90</v>
      </c>
      <c r="B91" t="s">
        <v>58</v>
      </c>
      <c r="C91" t="s">
        <v>20</v>
      </c>
      <c r="D91">
        <v>5</v>
      </c>
      <c r="E91">
        <v>0</v>
      </c>
      <c r="F91">
        <v>61</v>
      </c>
      <c r="G91">
        <v>81480</v>
      </c>
      <c r="H91" t="s">
        <v>23</v>
      </c>
      <c r="I91">
        <v>20170114</v>
      </c>
      <c r="J91">
        <v>2</v>
      </c>
      <c r="K91">
        <v>1</v>
      </c>
      <c r="L91">
        <v>1</v>
      </c>
      <c r="M91">
        <v>2</v>
      </c>
      <c r="N91">
        <v>1</v>
      </c>
      <c r="O91">
        <v>1</v>
      </c>
    </row>
    <row r="92" spans="1:15" x14ac:dyDescent="0.35">
      <c r="A92">
        <v>91</v>
      </c>
      <c r="B92" t="s">
        <v>138</v>
      </c>
      <c r="C92" t="s">
        <v>20</v>
      </c>
      <c r="D92">
        <v>1</v>
      </c>
      <c r="E92">
        <v>0</v>
      </c>
      <c r="F92">
        <v>62</v>
      </c>
      <c r="G92">
        <v>28461</v>
      </c>
      <c r="H92" t="s">
        <v>23</v>
      </c>
      <c r="I92">
        <v>20170119</v>
      </c>
      <c r="J92">
        <v>2</v>
      </c>
      <c r="K92">
        <v>5</v>
      </c>
      <c r="L92">
        <v>2</v>
      </c>
      <c r="M92">
        <v>9</v>
      </c>
      <c r="N92">
        <v>4</v>
      </c>
      <c r="O92">
        <v>1</v>
      </c>
    </row>
    <row r="93" spans="1:15" x14ac:dyDescent="0.35">
      <c r="A93">
        <v>92</v>
      </c>
      <c r="B93" t="s">
        <v>30</v>
      </c>
      <c r="C93" t="s">
        <v>20</v>
      </c>
      <c r="D93">
        <v>4</v>
      </c>
      <c r="E93">
        <v>0</v>
      </c>
      <c r="F93">
        <v>62</v>
      </c>
      <c r="G93">
        <v>6340</v>
      </c>
      <c r="H93" t="s">
        <v>32</v>
      </c>
      <c r="I93">
        <v>20170122</v>
      </c>
      <c r="J93">
        <v>2</v>
      </c>
      <c r="K93">
        <v>1</v>
      </c>
      <c r="L93">
        <v>2</v>
      </c>
      <c r="M93">
        <v>7</v>
      </c>
      <c r="N93">
        <v>1</v>
      </c>
      <c r="O93">
        <v>1</v>
      </c>
    </row>
    <row r="94" spans="1:15" x14ac:dyDescent="0.35">
      <c r="A94">
        <v>93</v>
      </c>
      <c r="B94" t="s">
        <v>138</v>
      </c>
      <c r="C94" t="s">
        <v>20</v>
      </c>
      <c r="D94">
        <v>5</v>
      </c>
      <c r="E94">
        <v>2</v>
      </c>
      <c r="F94">
        <v>68</v>
      </c>
      <c r="G94">
        <v>58560</v>
      </c>
      <c r="H94" t="s">
        <v>23</v>
      </c>
      <c r="I94">
        <v>20170126</v>
      </c>
      <c r="J94">
        <v>2</v>
      </c>
      <c r="K94">
        <v>5</v>
      </c>
      <c r="L94">
        <v>1</v>
      </c>
      <c r="M94">
        <v>9</v>
      </c>
      <c r="N94">
        <v>1</v>
      </c>
      <c r="O94">
        <v>1</v>
      </c>
    </row>
    <row r="95" spans="1:15" x14ac:dyDescent="0.35">
      <c r="A95">
        <v>94</v>
      </c>
      <c r="B95" t="s">
        <v>59</v>
      </c>
      <c r="C95" t="s">
        <v>41</v>
      </c>
      <c r="D95">
        <v>1</v>
      </c>
      <c r="E95">
        <v>1</v>
      </c>
      <c r="F95">
        <v>66</v>
      </c>
      <c r="G95">
        <v>43790</v>
      </c>
      <c r="H95" t="s">
        <v>24</v>
      </c>
      <c r="I95">
        <v>20170129</v>
      </c>
      <c r="J95">
        <v>2</v>
      </c>
      <c r="K95">
        <v>1</v>
      </c>
      <c r="L95">
        <v>2</v>
      </c>
      <c r="M95">
        <v>3</v>
      </c>
      <c r="N95">
        <v>1</v>
      </c>
      <c r="O95">
        <v>1</v>
      </c>
    </row>
    <row r="96" spans="1:15" x14ac:dyDescent="0.35">
      <c r="A96">
        <v>95</v>
      </c>
      <c r="B96" t="s">
        <v>139</v>
      </c>
      <c r="C96" t="s">
        <v>20</v>
      </c>
      <c r="D96">
        <v>2</v>
      </c>
      <c r="E96">
        <v>1</v>
      </c>
      <c r="F96">
        <v>60</v>
      </c>
      <c r="G96">
        <v>48124</v>
      </c>
      <c r="H96" t="s">
        <v>29</v>
      </c>
      <c r="I96">
        <v>20170201</v>
      </c>
      <c r="J96">
        <v>2</v>
      </c>
      <c r="K96">
        <v>5</v>
      </c>
      <c r="L96">
        <v>2</v>
      </c>
      <c r="M96">
        <v>14</v>
      </c>
      <c r="N96">
        <v>4</v>
      </c>
      <c r="O96">
        <v>1</v>
      </c>
    </row>
    <row r="97" spans="1:15" x14ac:dyDescent="0.35">
      <c r="A97">
        <v>96</v>
      </c>
      <c r="B97" t="s">
        <v>60</v>
      </c>
      <c r="C97" t="s">
        <v>20</v>
      </c>
      <c r="D97">
        <v>3</v>
      </c>
      <c r="E97">
        <v>0</v>
      </c>
      <c r="F97">
        <v>54</v>
      </c>
      <c r="G97">
        <v>83884</v>
      </c>
      <c r="H97" t="s">
        <v>32</v>
      </c>
      <c r="I97">
        <v>20170204</v>
      </c>
      <c r="J97">
        <v>2</v>
      </c>
      <c r="K97">
        <v>1</v>
      </c>
      <c r="L97">
        <v>1</v>
      </c>
      <c r="M97">
        <v>10</v>
      </c>
      <c r="N97">
        <v>1</v>
      </c>
      <c r="O97">
        <v>1</v>
      </c>
    </row>
    <row r="98" spans="1:15" x14ac:dyDescent="0.35">
      <c r="A98">
        <v>97</v>
      </c>
      <c r="B98" t="s">
        <v>139</v>
      </c>
      <c r="C98" t="s">
        <v>41</v>
      </c>
      <c r="D98">
        <v>1</v>
      </c>
      <c r="E98">
        <v>1</v>
      </c>
      <c r="F98">
        <v>63</v>
      </c>
      <c r="G98">
        <v>67734</v>
      </c>
      <c r="H98" t="s">
        <v>29</v>
      </c>
      <c r="I98">
        <v>20170207</v>
      </c>
      <c r="J98">
        <v>2</v>
      </c>
      <c r="K98">
        <v>5</v>
      </c>
      <c r="L98">
        <v>1</v>
      </c>
      <c r="M98">
        <v>14</v>
      </c>
      <c r="N98">
        <v>4</v>
      </c>
      <c r="O98">
        <v>1</v>
      </c>
    </row>
    <row r="99" spans="1:15" x14ac:dyDescent="0.35">
      <c r="A99">
        <v>98</v>
      </c>
      <c r="B99" t="s">
        <v>61</v>
      </c>
      <c r="C99" t="s">
        <v>20</v>
      </c>
      <c r="D99">
        <v>6</v>
      </c>
      <c r="E99">
        <v>0</v>
      </c>
      <c r="F99">
        <v>70</v>
      </c>
      <c r="G99">
        <v>19840</v>
      </c>
      <c r="H99" t="s">
        <v>32</v>
      </c>
      <c r="I99">
        <v>20170211</v>
      </c>
      <c r="J99">
        <v>2</v>
      </c>
      <c r="K99">
        <v>1</v>
      </c>
      <c r="L99">
        <v>2</v>
      </c>
      <c r="M99">
        <v>12</v>
      </c>
      <c r="N99">
        <v>1</v>
      </c>
      <c r="O99">
        <v>1</v>
      </c>
    </row>
    <row r="100" spans="1:15" x14ac:dyDescent="0.35">
      <c r="A100">
        <v>99</v>
      </c>
      <c r="B100" t="s">
        <v>137</v>
      </c>
      <c r="C100" t="s">
        <v>44</v>
      </c>
      <c r="D100">
        <v>0</v>
      </c>
      <c r="E100">
        <v>4</v>
      </c>
      <c r="F100">
        <v>57</v>
      </c>
      <c r="G100">
        <v>46484</v>
      </c>
      <c r="H100" t="s">
        <v>32</v>
      </c>
      <c r="I100">
        <v>20170214</v>
      </c>
      <c r="J100">
        <v>2</v>
      </c>
      <c r="K100">
        <v>4</v>
      </c>
      <c r="L100">
        <v>2</v>
      </c>
      <c r="M100">
        <v>41</v>
      </c>
      <c r="N100">
        <v>4</v>
      </c>
      <c r="O100">
        <v>1</v>
      </c>
    </row>
    <row r="101" spans="1:15" x14ac:dyDescent="0.35">
      <c r="A101">
        <v>100</v>
      </c>
      <c r="B101" t="s">
        <v>63</v>
      </c>
      <c r="C101" t="s">
        <v>20</v>
      </c>
      <c r="D101">
        <v>2</v>
      </c>
      <c r="E101">
        <v>1</v>
      </c>
      <c r="F101">
        <v>72</v>
      </c>
      <c r="G101">
        <v>63378</v>
      </c>
      <c r="H101" t="s">
        <v>32</v>
      </c>
      <c r="I101">
        <v>20170219</v>
      </c>
      <c r="J101">
        <v>2</v>
      </c>
      <c r="K101">
        <v>1</v>
      </c>
      <c r="L101">
        <v>1</v>
      </c>
      <c r="M101">
        <v>13</v>
      </c>
      <c r="N101">
        <v>1</v>
      </c>
      <c r="O101">
        <v>1</v>
      </c>
    </row>
    <row r="102" spans="1:15" x14ac:dyDescent="0.35">
      <c r="A102">
        <v>101</v>
      </c>
      <c r="B102" t="s">
        <v>65</v>
      </c>
      <c r="C102" t="s">
        <v>20</v>
      </c>
      <c r="D102">
        <v>2</v>
      </c>
      <c r="E102">
        <v>1</v>
      </c>
      <c r="F102">
        <v>64</v>
      </c>
      <c r="G102">
        <v>52573</v>
      </c>
      <c r="H102" t="s">
        <v>29</v>
      </c>
      <c r="I102">
        <v>20170226</v>
      </c>
      <c r="J102">
        <v>2</v>
      </c>
      <c r="K102">
        <v>1</v>
      </c>
      <c r="L102">
        <v>2</v>
      </c>
      <c r="M102">
        <v>14</v>
      </c>
      <c r="N102">
        <v>1</v>
      </c>
      <c r="O102">
        <v>1</v>
      </c>
    </row>
    <row r="103" spans="1:15" x14ac:dyDescent="0.35">
      <c r="A103">
        <v>102</v>
      </c>
      <c r="B103" t="s">
        <v>67</v>
      </c>
      <c r="C103" t="s">
        <v>20</v>
      </c>
      <c r="D103">
        <v>6</v>
      </c>
      <c r="E103">
        <v>1</v>
      </c>
      <c r="F103">
        <v>74</v>
      </c>
      <c r="G103">
        <v>56605</v>
      </c>
      <c r="H103" t="s">
        <v>23</v>
      </c>
      <c r="I103">
        <v>20170301</v>
      </c>
      <c r="J103">
        <v>2</v>
      </c>
      <c r="K103">
        <v>1</v>
      </c>
      <c r="L103">
        <v>1</v>
      </c>
      <c r="M103">
        <v>5</v>
      </c>
      <c r="N103">
        <v>1</v>
      </c>
      <c r="O103">
        <v>1</v>
      </c>
    </row>
    <row r="104" spans="1:15" x14ac:dyDescent="0.35">
      <c r="A104">
        <v>103</v>
      </c>
      <c r="B104" t="s">
        <v>36</v>
      </c>
      <c r="C104" t="s">
        <v>20</v>
      </c>
      <c r="D104">
        <v>5</v>
      </c>
      <c r="E104">
        <v>0</v>
      </c>
      <c r="F104">
        <v>64</v>
      </c>
      <c r="G104">
        <v>77117</v>
      </c>
      <c r="H104" t="s">
        <v>32</v>
      </c>
      <c r="I104">
        <v>20170304</v>
      </c>
      <c r="J104">
        <v>2</v>
      </c>
      <c r="K104">
        <v>1</v>
      </c>
      <c r="L104">
        <v>1</v>
      </c>
      <c r="M104">
        <v>15</v>
      </c>
      <c r="N104">
        <v>1</v>
      </c>
      <c r="O104">
        <v>1</v>
      </c>
    </row>
    <row r="105" spans="1:15" x14ac:dyDescent="0.35">
      <c r="A105">
        <v>104</v>
      </c>
      <c r="B105" t="s">
        <v>137</v>
      </c>
      <c r="C105" t="s">
        <v>20</v>
      </c>
      <c r="D105">
        <v>6</v>
      </c>
      <c r="E105">
        <v>1</v>
      </c>
      <c r="F105">
        <v>71</v>
      </c>
      <c r="G105">
        <v>96290</v>
      </c>
      <c r="H105" t="s">
        <v>23</v>
      </c>
      <c r="I105">
        <v>20170308</v>
      </c>
      <c r="J105">
        <v>2</v>
      </c>
      <c r="K105">
        <v>4</v>
      </c>
      <c r="L105">
        <v>1</v>
      </c>
      <c r="M105">
        <v>41</v>
      </c>
      <c r="N105">
        <v>4</v>
      </c>
      <c r="O105">
        <v>3</v>
      </c>
    </row>
    <row r="106" spans="1:15" x14ac:dyDescent="0.35">
      <c r="A106">
        <v>105</v>
      </c>
      <c r="B106" t="s">
        <v>90</v>
      </c>
      <c r="C106" t="s">
        <v>44</v>
      </c>
      <c r="D106">
        <v>1</v>
      </c>
      <c r="E106">
        <v>2</v>
      </c>
      <c r="F106">
        <v>71</v>
      </c>
      <c r="G106">
        <v>28474</v>
      </c>
      <c r="H106" t="s">
        <v>32</v>
      </c>
      <c r="I106">
        <v>20170312</v>
      </c>
      <c r="J106">
        <v>2</v>
      </c>
      <c r="K106">
        <v>1</v>
      </c>
      <c r="L106">
        <v>2</v>
      </c>
      <c r="M106">
        <v>18</v>
      </c>
      <c r="N106">
        <v>1</v>
      </c>
      <c r="O106">
        <v>3</v>
      </c>
    </row>
    <row r="107" spans="1:15" x14ac:dyDescent="0.35">
      <c r="A107">
        <v>106</v>
      </c>
      <c r="B107" t="s">
        <v>38</v>
      </c>
      <c r="C107" t="s">
        <v>20</v>
      </c>
      <c r="D107">
        <v>4</v>
      </c>
      <c r="E107">
        <v>2</v>
      </c>
      <c r="F107">
        <v>72</v>
      </c>
      <c r="G107">
        <v>78675</v>
      </c>
      <c r="H107" t="s">
        <v>23</v>
      </c>
      <c r="I107">
        <v>20170319</v>
      </c>
      <c r="J107">
        <v>2</v>
      </c>
      <c r="K107">
        <v>1</v>
      </c>
      <c r="L107">
        <v>1</v>
      </c>
      <c r="M107">
        <v>22</v>
      </c>
      <c r="N107">
        <v>4</v>
      </c>
      <c r="O107">
        <v>3</v>
      </c>
    </row>
    <row r="108" spans="1:15" x14ac:dyDescent="0.35">
      <c r="A108">
        <v>107</v>
      </c>
      <c r="B108" t="s">
        <v>92</v>
      </c>
      <c r="C108" t="s">
        <v>20</v>
      </c>
      <c r="D108">
        <v>4</v>
      </c>
      <c r="E108">
        <v>1</v>
      </c>
      <c r="F108">
        <v>67</v>
      </c>
      <c r="G108">
        <v>18676</v>
      </c>
      <c r="H108" t="s">
        <v>24</v>
      </c>
      <c r="I108">
        <v>20170402</v>
      </c>
      <c r="J108">
        <v>2</v>
      </c>
      <c r="K108">
        <v>1</v>
      </c>
      <c r="L108">
        <v>2</v>
      </c>
      <c r="M108">
        <v>4</v>
      </c>
      <c r="N108">
        <v>2</v>
      </c>
      <c r="O108">
        <v>2</v>
      </c>
    </row>
    <row r="109" spans="1:15" x14ac:dyDescent="0.35">
      <c r="A109">
        <v>108</v>
      </c>
      <c r="B109" t="s">
        <v>40</v>
      </c>
      <c r="C109" t="s">
        <v>20</v>
      </c>
      <c r="D109">
        <v>3</v>
      </c>
      <c r="E109">
        <v>0</v>
      </c>
      <c r="F109">
        <v>56</v>
      </c>
      <c r="G109">
        <v>85511</v>
      </c>
      <c r="H109" t="s">
        <v>52</v>
      </c>
      <c r="I109">
        <v>20170405</v>
      </c>
      <c r="J109">
        <v>2</v>
      </c>
      <c r="K109">
        <v>1</v>
      </c>
      <c r="L109">
        <v>1</v>
      </c>
      <c r="M109">
        <v>6</v>
      </c>
      <c r="N109">
        <v>4</v>
      </c>
      <c r="O109">
        <v>3</v>
      </c>
    </row>
    <row r="110" spans="1:15" x14ac:dyDescent="0.35">
      <c r="A110">
        <v>109</v>
      </c>
      <c r="B110" t="s">
        <v>69</v>
      </c>
      <c r="C110" t="s">
        <v>44</v>
      </c>
      <c r="D110">
        <v>0</v>
      </c>
      <c r="E110">
        <v>2</v>
      </c>
      <c r="F110">
        <v>67</v>
      </c>
      <c r="G110">
        <v>28314</v>
      </c>
      <c r="H110" t="s">
        <v>24</v>
      </c>
      <c r="I110">
        <v>20170408</v>
      </c>
      <c r="J110">
        <v>2</v>
      </c>
      <c r="K110">
        <v>1</v>
      </c>
      <c r="L110">
        <v>2</v>
      </c>
      <c r="M110">
        <v>16</v>
      </c>
      <c r="N110">
        <v>1</v>
      </c>
      <c r="O110">
        <v>1</v>
      </c>
    </row>
    <row r="111" spans="1:15" x14ac:dyDescent="0.35">
      <c r="A111">
        <v>110</v>
      </c>
      <c r="B111" t="s">
        <v>138</v>
      </c>
      <c r="C111" t="s">
        <v>44</v>
      </c>
      <c r="D111">
        <v>0</v>
      </c>
      <c r="E111">
        <v>3</v>
      </c>
      <c r="F111">
        <v>68</v>
      </c>
      <c r="G111">
        <v>41092</v>
      </c>
      <c r="H111" t="s">
        <v>32</v>
      </c>
      <c r="I111">
        <v>20170411</v>
      </c>
      <c r="J111">
        <v>2</v>
      </c>
      <c r="K111">
        <v>4</v>
      </c>
      <c r="L111">
        <v>2</v>
      </c>
      <c r="M111">
        <v>42</v>
      </c>
      <c r="N111">
        <v>4</v>
      </c>
      <c r="O111">
        <v>1</v>
      </c>
    </row>
    <row r="112" spans="1:15" x14ac:dyDescent="0.35">
      <c r="A112">
        <v>111</v>
      </c>
      <c r="B112" t="s">
        <v>43</v>
      </c>
      <c r="C112" t="s">
        <v>20</v>
      </c>
      <c r="D112">
        <v>3</v>
      </c>
      <c r="E112">
        <v>2</v>
      </c>
      <c r="F112">
        <v>53</v>
      </c>
      <c r="G112">
        <v>81704</v>
      </c>
      <c r="H112" t="s">
        <v>32</v>
      </c>
      <c r="I112">
        <v>20170415</v>
      </c>
      <c r="J112">
        <v>2</v>
      </c>
      <c r="K112">
        <v>1</v>
      </c>
      <c r="L112">
        <v>1</v>
      </c>
      <c r="M112">
        <v>9</v>
      </c>
      <c r="N112">
        <v>1</v>
      </c>
      <c r="O112">
        <v>4</v>
      </c>
    </row>
    <row r="113" spans="1:15" x14ac:dyDescent="0.35">
      <c r="A113">
        <v>112</v>
      </c>
      <c r="B113" t="s">
        <v>138</v>
      </c>
      <c r="C113" t="s">
        <v>41</v>
      </c>
      <c r="D113">
        <v>0</v>
      </c>
      <c r="E113">
        <v>0</v>
      </c>
      <c r="F113">
        <v>65</v>
      </c>
      <c r="G113">
        <v>96290</v>
      </c>
      <c r="H113" t="s">
        <v>32</v>
      </c>
      <c r="I113">
        <v>20170419</v>
      </c>
      <c r="J113">
        <v>2</v>
      </c>
      <c r="K113">
        <v>4</v>
      </c>
      <c r="L113">
        <v>1</v>
      </c>
      <c r="M113">
        <v>42</v>
      </c>
      <c r="N113">
        <v>4</v>
      </c>
      <c r="O113">
        <v>1</v>
      </c>
    </row>
    <row r="114" spans="1:15" x14ac:dyDescent="0.35">
      <c r="A114">
        <v>113</v>
      </c>
      <c r="B114" t="s">
        <v>93</v>
      </c>
      <c r="C114" t="s">
        <v>20</v>
      </c>
      <c r="D114">
        <v>3</v>
      </c>
      <c r="E114">
        <v>2</v>
      </c>
      <c r="F114">
        <v>58</v>
      </c>
      <c r="G114">
        <v>81044</v>
      </c>
      <c r="H114" t="s">
        <v>23</v>
      </c>
      <c r="I114">
        <v>20170423</v>
      </c>
      <c r="J114">
        <v>2</v>
      </c>
      <c r="K114">
        <v>1</v>
      </c>
      <c r="L114">
        <v>2</v>
      </c>
      <c r="M114">
        <v>11</v>
      </c>
      <c r="N114">
        <v>4</v>
      </c>
      <c r="O114">
        <v>5</v>
      </c>
    </row>
    <row r="115" spans="1:15" x14ac:dyDescent="0.35">
      <c r="A115">
        <v>114</v>
      </c>
      <c r="B115" t="s">
        <v>105</v>
      </c>
      <c r="C115" t="s">
        <v>20</v>
      </c>
      <c r="D115">
        <v>7</v>
      </c>
      <c r="E115">
        <v>1</v>
      </c>
      <c r="F115">
        <v>77</v>
      </c>
      <c r="G115">
        <v>63989</v>
      </c>
      <c r="H115" t="s">
        <v>29</v>
      </c>
      <c r="I115">
        <v>20170426</v>
      </c>
      <c r="J115">
        <v>2</v>
      </c>
      <c r="K115">
        <v>1</v>
      </c>
      <c r="L115">
        <v>1</v>
      </c>
      <c r="M115">
        <v>26</v>
      </c>
      <c r="N115">
        <v>1</v>
      </c>
      <c r="O115">
        <v>6</v>
      </c>
    </row>
    <row r="116" spans="1:15" x14ac:dyDescent="0.35">
      <c r="A116">
        <v>115</v>
      </c>
      <c r="B116" t="s">
        <v>71</v>
      </c>
      <c r="C116" t="s">
        <v>20</v>
      </c>
      <c r="D116">
        <v>3</v>
      </c>
      <c r="E116">
        <v>0</v>
      </c>
      <c r="F116">
        <v>66</v>
      </c>
      <c r="G116">
        <v>31708</v>
      </c>
      <c r="H116" t="s">
        <v>29</v>
      </c>
      <c r="I116">
        <v>20170429</v>
      </c>
      <c r="J116">
        <v>2</v>
      </c>
      <c r="K116">
        <v>1</v>
      </c>
      <c r="L116">
        <v>2</v>
      </c>
      <c r="M116">
        <v>17</v>
      </c>
      <c r="N116">
        <v>1</v>
      </c>
      <c r="O116">
        <v>1</v>
      </c>
    </row>
    <row r="117" spans="1:15" x14ac:dyDescent="0.35">
      <c r="A117">
        <v>116</v>
      </c>
      <c r="B117" t="s">
        <v>115</v>
      </c>
      <c r="C117" t="s">
        <v>20</v>
      </c>
      <c r="D117">
        <v>4</v>
      </c>
      <c r="E117">
        <v>1</v>
      </c>
      <c r="F117">
        <v>67</v>
      </c>
      <c r="G117">
        <v>90463</v>
      </c>
      <c r="H117" t="s">
        <v>29</v>
      </c>
      <c r="I117">
        <v>20170506</v>
      </c>
      <c r="J117">
        <v>2</v>
      </c>
      <c r="K117">
        <v>1</v>
      </c>
      <c r="L117">
        <v>1</v>
      </c>
      <c r="M117">
        <v>8</v>
      </c>
      <c r="N117">
        <v>4</v>
      </c>
      <c r="O117">
        <v>1</v>
      </c>
    </row>
    <row r="118" spans="1:15" x14ac:dyDescent="0.35">
      <c r="A118">
        <v>117</v>
      </c>
      <c r="B118" t="s">
        <v>94</v>
      </c>
      <c r="C118" t="s">
        <v>20</v>
      </c>
      <c r="D118">
        <v>4</v>
      </c>
      <c r="E118">
        <v>1</v>
      </c>
      <c r="F118">
        <v>61</v>
      </c>
      <c r="G118">
        <v>22268</v>
      </c>
      <c r="H118" t="s">
        <v>54</v>
      </c>
      <c r="I118">
        <v>20170514</v>
      </c>
      <c r="J118">
        <v>2</v>
      </c>
      <c r="K118">
        <v>1</v>
      </c>
      <c r="L118">
        <v>2</v>
      </c>
      <c r="M118">
        <v>2</v>
      </c>
      <c r="N118">
        <v>4</v>
      </c>
      <c r="O118">
        <v>1</v>
      </c>
    </row>
    <row r="119" spans="1:15" x14ac:dyDescent="0.35">
      <c r="A119">
        <v>118</v>
      </c>
      <c r="B119" t="s">
        <v>95</v>
      </c>
      <c r="C119" t="s">
        <v>20</v>
      </c>
      <c r="D119">
        <v>4</v>
      </c>
      <c r="E119">
        <v>2</v>
      </c>
      <c r="F119">
        <v>73</v>
      </c>
      <c r="G119">
        <v>74932</v>
      </c>
      <c r="H119" t="s">
        <v>29</v>
      </c>
      <c r="I119">
        <v>20170521</v>
      </c>
      <c r="J119">
        <v>2</v>
      </c>
      <c r="K119">
        <v>1</v>
      </c>
      <c r="L119">
        <v>1</v>
      </c>
      <c r="M119">
        <v>7</v>
      </c>
      <c r="N119">
        <v>4</v>
      </c>
      <c r="O119">
        <v>1</v>
      </c>
    </row>
    <row r="120" spans="1:15" x14ac:dyDescent="0.35">
      <c r="A120">
        <v>119</v>
      </c>
      <c r="B120" t="s">
        <v>144</v>
      </c>
      <c r="C120" t="s">
        <v>20</v>
      </c>
      <c r="D120">
        <v>3</v>
      </c>
      <c r="E120">
        <v>1</v>
      </c>
      <c r="F120">
        <v>68</v>
      </c>
      <c r="G120">
        <v>50000</v>
      </c>
      <c r="H120" t="s">
        <v>32</v>
      </c>
      <c r="I120">
        <v>20170527</v>
      </c>
      <c r="J120">
        <v>2</v>
      </c>
      <c r="K120">
        <v>5</v>
      </c>
      <c r="L120">
        <v>1</v>
      </c>
      <c r="M120">
        <v>12</v>
      </c>
      <c r="N120">
        <v>4</v>
      </c>
      <c r="O120">
        <v>1</v>
      </c>
    </row>
    <row r="121" spans="1:15" x14ac:dyDescent="0.35">
      <c r="A121">
        <v>120</v>
      </c>
      <c r="B121" t="s">
        <v>128</v>
      </c>
      <c r="C121" t="s">
        <v>44</v>
      </c>
      <c r="D121">
        <v>1</v>
      </c>
      <c r="E121">
        <v>3</v>
      </c>
      <c r="F121">
        <v>62</v>
      </c>
      <c r="G121">
        <v>89514</v>
      </c>
      <c r="H121" t="s">
        <v>29</v>
      </c>
      <c r="I121">
        <v>20170813</v>
      </c>
      <c r="J121">
        <v>3</v>
      </c>
      <c r="K121">
        <v>3</v>
      </c>
      <c r="L121">
        <v>3</v>
      </c>
      <c r="M121">
        <v>11</v>
      </c>
      <c r="N121">
        <v>4</v>
      </c>
      <c r="O121">
        <v>1</v>
      </c>
    </row>
    <row r="122" spans="1:15" x14ac:dyDescent="0.35">
      <c r="A122">
        <v>121</v>
      </c>
      <c r="B122" t="s">
        <v>128</v>
      </c>
      <c r="C122" t="s">
        <v>44</v>
      </c>
      <c r="D122">
        <v>0</v>
      </c>
      <c r="E122">
        <v>2</v>
      </c>
      <c r="F122">
        <v>54</v>
      </c>
      <c r="G122">
        <v>75167</v>
      </c>
      <c r="H122" t="s">
        <v>23</v>
      </c>
      <c r="I122">
        <v>20170816</v>
      </c>
      <c r="J122">
        <v>3</v>
      </c>
      <c r="K122">
        <v>3</v>
      </c>
      <c r="L122">
        <v>2</v>
      </c>
      <c r="M122">
        <v>11</v>
      </c>
      <c r="N122">
        <v>1</v>
      </c>
      <c r="O122">
        <v>7</v>
      </c>
    </row>
    <row r="123" spans="1:15" x14ac:dyDescent="0.35">
      <c r="A123">
        <v>122</v>
      </c>
      <c r="B123" t="s">
        <v>47</v>
      </c>
      <c r="C123" t="s">
        <v>20</v>
      </c>
      <c r="D123">
        <v>2</v>
      </c>
      <c r="E123">
        <v>0</v>
      </c>
      <c r="F123">
        <v>61</v>
      </c>
      <c r="G123">
        <v>56480</v>
      </c>
      <c r="H123" t="s">
        <v>54</v>
      </c>
      <c r="I123">
        <v>20170820</v>
      </c>
      <c r="J123">
        <v>3</v>
      </c>
      <c r="K123">
        <v>1</v>
      </c>
      <c r="L123">
        <v>1</v>
      </c>
      <c r="M123">
        <v>3</v>
      </c>
      <c r="N123">
        <v>1</v>
      </c>
      <c r="O123">
        <v>8</v>
      </c>
    </row>
    <row r="124" spans="1:15" x14ac:dyDescent="0.35">
      <c r="A124">
        <v>123</v>
      </c>
      <c r="B124" t="s">
        <v>49</v>
      </c>
      <c r="C124" t="s">
        <v>20</v>
      </c>
      <c r="D124">
        <v>2</v>
      </c>
      <c r="E124">
        <v>0</v>
      </c>
      <c r="F124">
        <v>73</v>
      </c>
      <c r="G124">
        <v>19356</v>
      </c>
      <c r="H124" t="s">
        <v>111</v>
      </c>
      <c r="I124">
        <v>20170826</v>
      </c>
      <c r="J124">
        <v>3</v>
      </c>
      <c r="K124">
        <v>1</v>
      </c>
      <c r="L124">
        <v>2</v>
      </c>
      <c r="M124">
        <v>12</v>
      </c>
      <c r="N124">
        <v>4</v>
      </c>
      <c r="O124">
        <v>1</v>
      </c>
    </row>
    <row r="125" spans="1:15" x14ac:dyDescent="0.35">
      <c r="A125">
        <v>124</v>
      </c>
      <c r="B125" t="s">
        <v>78</v>
      </c>
      <c r="C125" t="s">
        <v>20</v>
      </c>
      <c r="D125">
        <v>5</v>
      </c>
      <c r="E125">
        <v>0</v>
      </c>
      <c r="F125">
        <v>77</v>
      </c>
      <c r="G125">
        <v>72857</v>
      </c>
      <c r="H125" t="s">
        <v>29</v>
      </c>
      <c r="I125">
        <v>20170909</v>
      </c>
      <c r="J125">
        <v>3</v>
      </c>
      <c r="K125">
        <v>1</v>
      </c>
      <c r="L125">
        <v>1</v>
      </c>
      <c r="M125">
        <v>17</v>
      </c>
      <c r="N125">
        <v>4</v>
      </c>
      <c r="O125">
        <v>4</v>
      </c>
    </row>
    <row r="126" spans="1:15" x14ac:dyDescent="0.35">
      <c r="A126">
        <v>125</v>
      </c>
      <c r="B126" t="s">
        <v>130</v>
      </c>
      <c r="C126" t="s">
        <v>20</v>
      </c>
      <c r="D126">
        <v>3</v>
      </c>
      <c r="E126">
        <v>0</v>
      </c>
      <c r="F126">
        <v>64</v>
      </c>
      <c r="G126">
        <v>78656</v>
      </c>
      <c r="H126" t="s">
        <v>32</v>
      </c>
      <c r="I126">
        <v>20170912</v>
      </c>
      <c r="J126">
        <v>3</v>
      </c>
      <c r="K126">
        <v>4</v>
      </c>
      <c r="L126">
        <v>1</v>
      </c>
      <c r="M126">
        <v>42</v>
      </c>
      <c r="N126">
        <v>4</v>
      </c>
      <c r="O126">
        <v>1</v>
      </c>
    </row>
    <row r="127" spans="1:15" x14ac:dyDescent="0.35">
      <c r="A127">
        <v>126</v>
      </c>
      <c r="B127" t="s">
        <v>18</v>
      </c>
      <c r="C127" t="s">
        <v>20</v>
      </c>
      <c r="D127">
        <v>2</v>
      </c>
      <c r="E127">
        <v>1</v>
      </c>
      <c r="F127">
        <v>70</v>
      </c>
      <c r="G127">
        <v>15164</v>
      </c>
      <c r="H127" t="s">
        <v>32</v>
      </c>
      <c r="I127">
        <v>20170916</v>
      </c>
      <c r="J127">
        <v>3</v>
      </c>
      <c r="K127">
        <v>1</v>
      </c>
      <c r="L127">
        <v>2</v>
      </c>
      <c r="M127">
        <v>23</v>
      </c>
      <c r="N127">
        <v>4</v>
      </c>
      <c r="O127">
        <v>1</v>
      </c>
    </row>
    <row r="128" spans="1:15" x14ac:dyDescent="0.35">
      <c r="A128">
        <v>127</v>
      </c>
      <c r="B128" t="s">
        <v>80</v>
      </c>
      <c r="C128" t="s">
        <v>20</v>
      </c>
      <c r="D128">
        <v>6</v>
      </c>
      <c r="E128">
        <v>1</v>
      </c>
      <c r="F128">
        <v>61</v>
      </c>
      <c r="G128">
        <v>51645</v>
      </c>
      <c r="H128" t="s">
        <v>32</v>
      </c>
      <c r="I128">
        <v>20170919</v>
      </c>
      <c r="J128">
        <v>3</v>
      </c>
      <c r="K128">
        <v>1</v>
      </c>
      <c r="L128">
        <v>1</v>
      </c>
      <c r="M128">
        <v>7</v>
      </c>
      <c r="N128">
        <v>4</v>
      </c>
      <c r="O128">
        <v>1</v>
      </c>
    </row>
    <row r="129" spans="1:15" x14ac:dyDescent="0.35">
      <c r="A129">
        <v>128</v>
      </c>
      <c r="B129" t="s">
        <v>25</v>
      </c>
      <c r="C129" t="s">
        <v>20</v>
      </c>
      <c r="D129">
        <v>3</v>
      </c>
      <c r="E129">
        <v>0</v>
      </c>
      <c r="F129">
        <v>60</v>
      </c>
      <c r="G129">
        <v>13305</v>
      </c>
      <c r="H129" t="s">
        <v>54</v>
      </c>
      <c r="I129">
        <v>20170923</v>
      </c>
      <c r="J129">
        <v>3</v>
      </c>
      <c r="K129">
        <v>1</v>
      </c>
      <c r="L129">
        <v>2</v>
      </c>
      <c r="M129">
        <v>21</v>
      </c>
      <c r="N129">
        <v>1</v>
      </c>
      <c r="O129">
        <v>4</v>
      </c>
    </row>
    <row r="130" spans="1:15" x14ac:dyDescent="0.35">
      <c r="A130">
        <v>129</v>
      </c>
      <c r="B130" t="s">
        <v>130</v>
      </c>
      <c r="C130" t="s">
        <v>20</v>
      </c>
      <c r="D130">
        <v>1</v>
      </c>
      <c r="E130">
        <v>0</v>
      </c>
      <c r="F130">
        <v>69</v>
      </c>
      <c r="G130">
        <v>48575</v>
      </c>
      <c r="H130" t="s">
        <v>32</v>
      </c>
      <c r="I130">
        <v>20170927</v>
      </c>
      <c r="J130">
        <v>3</v>
      </c>
      <c r="K130">
        <v>4</v>
      </c>
      <c r="L130">
        <v>2</v>
      </c>
      <c r="M130">
        <v>45</v>
      </c>
      <c r="N130">
        <v>4</v>
      </c>
      <c r="O130">
        <v>4</v>
      </c>
    </row>
    <row r="131" spans="1:15" x14ac:dyDescent="0.35">
      <c r="A131">
        <v>130</v>
      </c>
      <c r="B131" t="s">
        <v>103</v>
      </c>
      <c r="C131" t="s">
        <v>20</v>
      </c>
      <c r="D131">
        <v>3</v>
      </c>
      <c r="E131">
        <v>0</v>
      </c>
      <c r="F131">
        <v>48</v>
      </c>
      <c r="G131">
        <v>0</v>
      </c>
      <c r="H131" t="s">
        <v>32</v>
      </c>
      <c r="I131">
        <v>20171001</v>
      </c>
      <c r="J131">
        <v>3</v>
      </c>
      <c r="K131">
        <v>1</v>
      </c>
      <c r="L131">
        <v>1</v>
      </c>
      <c r="M131">
        <v>2</v>
      </c>
      <c r="N131">
        <v>1</v>
      </c>
      <c r="O131">
        <v>4</v>
      </c>
    </row>
    <row r="132" spans="1:15" x14ac:dyDescent="0.35">
      <c r="A132">
        <v>131</v>
      </c>
      <c r="B132" t="s">
        <v>82</v>
      </c>
      <c r="C132" t="s">
        <v>41</v>
      </c>
      <c r="D132">
        <v>1</v>
      </c>
      <c r="E132">
        <v>1</v>
      </c>
      <c r="F132">
        <v>69</v>
      </c>
      <c r="G132">
        <v>64393</v>
      </c>
      <c r="H132" t="s">
        <v>29</v>
      </c>
      <c r="I132">
        <v>20171014</v>
      </c>
      <c r="J132">
        <v>3</v>
      </c>
      <c r="K132">
        <v>1</v>
      </c>
      <c r="L132">
        <v>2</v>
      </c>
      <c r="M132">
        <v>14</v>
      </c>
      <c r="N132">
        <v>4</v>
      </c>
      <c r="O132">
        <v>4</v>
      </c>
    </row>
    <row r="133" spans="1:15" x14ac:dyDescent="0.35">
      <c r="A133">
        <v>132</v>
      </c>
      <c r="B133" t="s">
        <v>130</v>
      </c>
      <c r="C133" t="s">
        <v>20</v>
      </c>
      <c r="D133">
        <v>3</v>
      </c>
      <c r="E133">
        <v>1</v>
      </c>
      <c r="F133">
        <v>70</v>
      </c>
      <c r="G133">
        <v>55026</v>
      </c>
      <c r="H133" t="s">
        <v>111</v>
      </c>
      <c r="I133">
        <v>20171018</v>
      </c>
      <c r="J133">
        <v>3</v>
      </c>
      <c r="K133">
        <v>4</v>
      </c>
      <c r="L133">
        <v>1</v>
      </c>
      <c r="M133">
        <v>43</v>
      </c>
      <c r="N133">
        <v>4</v>
      </c>
      <c r="O133">
        <v>1</v>
      </c>
    </row>
    <row r="134" spans="1:15" x14ac:dyDescent="0.35">
      <c r="A134">
        <v>133</v>
      </c>
      <c r="B134" t="s">
        <v>84</v>
      </c>
      <c r="C134" t="s">
        <v>20</v>
      </c>
      <c r="D134">
        <v>2</v>
      </c>
      <c r="E134">
        <v>0</v>
      </c>
      <c r="F134">
        <v>66</v>
      </c>
      <c r="G134">
        <v>74397</v>
      </c>
      <c r="H134" t="s">
        <v>32</v>
      </c>
      <c r="I134">
        <v>20171021</v>
      </c>
      <c r="J134">
        <v>3</v>
      </c>
      <c r="K134">
        <v>1</v>
      </c>
      <c r="L134">
        <v>1</v>
      </c>
      <c r="M134">
        <v>16</v>
      </c>
      <c r="N134">
        <v>4</v>
      </c>
      <c r="O134">
        <v>4</v>
      </c>
    </row>
    <row r="135" spans="1:15" x14ac:dyDescent="0.35">
      <c r="A135">
        <v>134</v>
      </c>
      <c r="B135" t="s">
        <v>135</v>
      </c>
      <c r="C135" t="s">
        <v>20</v>
      </c>
      <c r="D135">
        <v>3</v>
      </c>
      <c r="E135">
        <v>0</v>
      </c>
      <c r="F135">
        <v>72</v>
      </c>
      <c r="G135">
        <v>16127</v>
      </c>
      <c r="H135" t="s">
        <v>32</v>
      </c>
      <c r="I135">
        <v>20171024</v>
      </c>
      <c r="J135">
        <v>3</v>
      </c>
      <c r="K135">
        <v>5</v>
      </c>
      <c r="L135">
        <v>2</v>
      </c>
      <c r="M135">
        <v>44</v>
      </c>
      <c r="N135">
        <v>14</v>
      </c>
      <c r="O135">
        <v>1</v>
      </c>
    </row>
    <row r="136" spans="1:15" x14ac:dyDescent="0.35">
      <c r="A136">
        <v>135</v>
      </c>
      <c r="B136" t="s">
        <v>51</v>
      </c>
      <c r="C136" t="s">
        <v>20</v>
      </c>
      <c r="D136">
        <v>2</v>
      </c>
      <c r="E136">
        <v>0</v>
      </c>
      <c r="F136">
        <v>61</v>
      </c>
      <c r="G136">
        <v>43570</v>
      </c>
      <c r="H136" t="s">
        <v>32</v>
      </c>
      <c r="I136">
        <v>20171028</v>
      </c>
      <c r="J136">
        <v>3</v>
      </c>
      <c r="K136">
        <v>1</v>
      </c>
      <c r="L136">
        <v>2</v>
      </c>
      <c r="M136">
        <v>10</v>
      </c>
      <c r="N136">
        <v>1</v>
      </c>
      <c r="O136">
        <v>4</v>
      </c>
    </row>
    <row r="137" spans="1:15" x14ac:dyDescent="0.35">
      <c r="A137">
        <v>136</v>
      </c>
      <c r="B137" t="s">
        <v>130</v>
      </c>
      <c r="C137" t="s">
        <v>41</v>
      </c>
      <c r="D137">
        <v>0</v>
      </c>
      <c r="E137">
        <v>0</v>
      </c>
      <c r="F137">
        <v>70</v>
      </c>
      <c r="G137">
        <v>31600</v>
      </c>
      <c r="H137" t="s">
        <v>54</v>
      </c>
      <c r="I137">
        <v>20171031</v>
      </c>
      <c r="J137">
        <v>3</v>
      </c>
      <c r="K137">
        <v>4</v>
      </c>
      <c r="L137">
        <v>2</v>
      </c>
      <c r="M137">
        <v>43</v>
      </c>
      <c r="N137">
        <v>1</v>
      </c>
      <c r="O137">
        <v>4</v>
      </c>
    </row>
    <row r="138" spans="1:15" x14ac:dyDescent="0.35">
      <c r="A138">
        <v>137</v>
      </c>
      <c r="B138" t="s">
        <v>53</v>
      </c>
      <c r="C138" t="s">
        <v>20</v>
      </c>
      <c r="D138">
        <v>2</v>
      </c>
      <c r="E138">
        <v>1</v>
      </c>
      <c r="F138">
        <v>52</v>
      </c>
      <c r="G138">
        <v>70723</v>
      </c>
      <c r="H138" t="s">
        <v>32</v>
      </c>
      <c r="I138">
        <v>20171104</v>
      </c>
      <c r="J138">
        <v>3</v>
      </c>
      <c r="K138">
        <v>1</v>
      </c>
      <c r="L138">
        <v>1</v>
      </c>
      <c r="M138">
        <v>6</v>
      </c>
      <c r="N138">
        <v>4</v>
      </c>
      <c r="O138">
        <v>4</v>
      </c>
    </row>
    <row r="139" spans="1:15" x14ac:dyDescent="0.35">
      <c r="A139">
        <v>138</v>
      </c>
      <c r="B139" t="s">
        <v>85</v>
      </c>
      <c r="C139" t="s">
        <v>20</v>
      </c>
      <c r="D139">
        <v>3</v>
      </c>
      <c r="E139">
        <v>0</v>
      </c>
      <c r="F139">
        <v>68</v>
      </c>
      <c r="G139">
        <v>11454</v>
      </c>
      <c r="H139" t="s">
        <v>32</v>
      </c>
      <c r="I139">
        <v>20171118</v>
      </c>
      <c r="J139">
        <v>3</v>
      </c>
      <c r="K139">
        <v>1</v>
      </c>
      <c r="L139">
        <v>2</v>
      </c>
      <c r="M139">
        <v>13</v>
      </c>
      <c r="N139">
        <v>4</v>
      </c>
      <c r="O139">
        <v>4</v>
      </c>
    </row>
    <row r="140" spans="1:15" x14ac:dyDescent="0.35">
      <c r="A140">
        <v>139</v>
      </c>
      <c r="B140" t="s">
        <v>130</v>
      </c>
      <c r="C140" t="s">
        <v>41</v>
      </c>
      <c r="D140">
        <v>0</v>
      </c>
      <c r="E140">
        <v>0</v>
      </c>
      <c r="F140">
        <v>64</v>
      </c>
      <c r="G140">
        <v>40876</v>
      </c>
      <c r="H140" t="s">
        <v>32</v>
      </c>
      <c r="I140">
        <v>20171122</v>
      </c>
      <c r="J140">
        <v>3</v>
      </c>
      <c r="K140">
        <v>4</v>
      </c>
      <c r="L140">
        <v>2</v>
      </c>
      <c r="M140">
        <v>42</v>
      </c>
      <c r="N140">
        <v>4</v>
      </c>
      <c r="O140">
        <v>9</v>
      </c>
    </row>
    <row r="141" spans="1:15" x14ac:dyDescent="0.35">
      <c r="A141">
        <v>140</v>
      </c>
      <c r="B141" t="s">
        <v>55</v>
      </c>
      <c r="C141" t="s">
        <v>41</v>
      </c>
      <c r="D141">
        <v>1</v>
      </c>
      <c r="E141">
        <v>1</v>
      </c>
      <c r="F141">
        <v>69</v>
      </c>
      <c r="G141">
        <v>47775</v>
      </c>
      <c r="H141" t="s">
        <v>29</v>
      </c>
      <c r="I141">
        <v>20171126</v>
      </c>
      <c r="J141">
        <v>3</v>
      </c>
      <c r="K141">
        <v>1</v>
      </c>
      <c r="L141">
        <v>2</v>
      </c>
      <c r="M141">
        <v>22</v>
      </c>
      <c r="N141">
        <v>4</v>
      </c>
      <c r="O141">
        <v>4</v>
      </c>
    </row>
    <row r="142" spans="1:15" x14ac:dyDescent="0.35">
      <c r="A142">
        <v>141</v>
      </c>
      <c r="B142" t="s">
        <v>135</v>
      </c>
      <c r="C142" t="s">
        <v>20</v>
      </c>
      <c r="D142">
        <v>5</v>
      </c>
      <c r="E142">
        <v>0</v>
      </c>
      <c r="F142">
        <v>78</v>
      </c>
      <c r="G142">
        <v>68775</v>
      </c>
      <c r="H142" t="s">
        <v>32</v>
      </c>
      <c r="I142">
        <v>20171129</v>
      </c>
      <c r="J142">
        <v>3</v>
      </c>
      <c r="K142">
        <v>5</v>
      </c>
      <c r="L142">
        <v>1</v>
      </c>
      <c r="M142">
        <v>44</v>
      </c>
      <c r="N142">
        <v>14</v>
      </c>
      <c r="O142">
        <v>1</v>
      </c>
    </row>
    <row r="143" spans="1:15" x14ac:dyDescent="0.35">
      <c r="A143">
        <v>142</v>
      </c>
      <c r="B143" t="s">
        <v>56</v>
      </c>
      <c r="C143" t="s">
        <v>41</v>
      </c>
      <c r="D143">
        <v>2</v>
      </c>
      <c r="E143">
        <v>2</v>
      </c>
      <c r="F143">
        <v>65</v>
      </c>
      <c r="G143">
        <v>63208</v>
      </c>
      <c r="H143" t="s">
        <v>29</v>
      </c>
      <c r="I143">
        <v>20171202</v>
      </c>
      <c r="J143">
        <v>3</v>
      </c>
      <c r="K143">
        <v>1</v>
      </c>
      <c r="L143">
        <v>1</v>
      </c>
      <c r="M143">
        <v>15</v>
      </c>
      <c r="N143">
        <v>4</v>
      </c>
      <c r="O143">
        <v>4</v>
      </c>
    </row>
    <row r="144" spans="1:15" x14ac:dyDescent="0.35">
      <c r="A144">
        <v>143</v>
      </c>
      <c r="B144" t="s">
        <v>130</v>
      </c>
      <c r="C144" t="s">
        <v>20</v>
      </c>
      <c r="D144">
        <v>2</v>
      </c>
      <c r="E144">
        <v>0</v>
      </c>
      <c r="F144">
        <v>66</v>
      </c>
      <c r="G144">
        <v>48336</v>
      </c>
      <c r="H144" t="s">
        <v>52</v>
      </c>
      <c r="I144">
        <v>20171205</v>
      </c>
      <c r="J144">
        <v>3</v>
      </c>
      <c r="K144">
        <v>4</v>
      </c>
      <c r="L144">
        <v>1</v>
      </c>
      <c r="M144">
        <v>45</v>
      </c>
      <c r="N144">
        <v>6</v>
      </c>
      <c r="O144">
        <v>1</v>
      </c>
    </row>
    <row r="145" spans="1:15" x14ac:dyDescent="0.35">
      <c r="A145">
        <v>144</v>
      </c>
      <c r="B145" t="s">
        <v>87</v>
      </c>
      <c r="C145" t="s">
        <v>20</v>
      </c>
      <c r="D145">
        <v>2</v>
      </c>
      <c r="E145">
        <v>0</v>
      </c>
      <c r="F145">
        <v>68</v>
      </c>
      <c r="G145">
        <v>21087</v>
      </c>
      <c r="H145" t="s">
        <v>111</v>
      </c>
      <c r="I145">
        <v>20171210</v>
      </c>
      <c r="J145">
        <v>3</v>
      </c>
      <c r="K145">
        <v>1</v>
      </c>
      <c r="L145">
        <v>2</v>
      </c>
      <c r="M145">
        <v>8</v>
      </c>
      <c r="N145">
        <v>1</v>
      </c>
      <c r="O145">
        <v>4</v>
      </c>
    </row>
    <row r="146" spans="1:15" x14ac:dyDescent="0.35">
      <c r="A146">
        <v>145</v>
      </c>
      <c r="B146" t="s">
        <v>33</v>
      </c>
      <c r="C146" t="s">
        <v>20</v>
      </c>
      <c r="D146">
        <v>4</v>
      </c>
      <c r="E146">
        <v>0</v>
      </c>
      <c r="F146">
        <v>61</v>
      </c>
      <c r="G146">
        <v>53607</v>
      </c>
      <c r="H146" t="s">
        <v>32</v>
      </c>
      <c r="I146">
        <v>20171217</v>
      </c>
      <c r="J146">
        <v>3</v>
      </c>
      <c r="K146">
        <v>1</v>
      </c>
      <c r="L146">
        <v>1</v>
      </c>
      <c r="M146">
        <v>18</v>
      </c>
      <c r="N146">
        <v>4</v>
      </c>
      <c r="O146">
        <v>4</v>
      </c>
    </row>
    <row r="147" spans="1:15" x14ac:dyDescent="0.35">
      <c r="A147">
        <v>146</v>
      </c>
      <c r="B147" t="s">
        <v>27</v>
      </c>
      <c r="C147" t="s">
        <v>20</v>
      </c>
      <c r="D147">
        <v>3</v>
      </c>
      <c r="E147">
        <v>0</v>
      </c>
      <c r="F147">
        <v>55</v>
      </c>
      <c r="G147">
        <v>80264</v>
      </c>
      <c r="H147" t="s">
        <v>107</v>
      </c>
      <c r="I147">
        <v>20171223</v>
      </c>
      <c r="J147">
        <v>3</v>
      </c>
      <c r="K147">
        <v>1</v>
      </c>
      <c r="L147">
        <v>2</v>
      </c>
      <c r="M147">
        <v>11</v>
      </c>
      <c r="N147">
        <v>4</v>
      </c>
      <c r="O147">
        <v>4</v>
      </c>
    </row>
    <row r="148" spans="1:15" x14ac:dyDescent="0.35">
      <c r="A148">
        <v>147</v>
      </c>
      <c r="B148" t="s">
        <v>137</v>
      </c>
      <c r="C148" t="s">
        <v>41</v>
      </c>
      <c r="D148">
        <v>1</v>
      </c>
      <c r="E148">
        <v>1</v>
      </c>
      <c r="F148">
        <v>58</v>
      </c>
      <c r="G148">
        <v>21338</v>
      </c>
      <c r="H148" t="s">
        <v>23</v>
      </c>
      <c r="I148">
        <v>20180104</v>
      </c>
      <c r="J148">
        <v>3</v>
      </c>
      <c r="K148">
        <v>5</v>
      </c>
      <c r="L148">
        <v>2</v>
      </c>
      <c r="M148">
        <v>15</v>
      </c>
      <c r="N148">
        <v>4</v>
      </c>
      <c r="O148">
        <v>4</v>
      </c>
    </row>
    <row r="149" spans="1:15" x14ac:dyDescent="0.35">
      <c r="A149">
        <v>148</v>
      </c>
      <c r="B149" t="s">
        <v>58</v>
      </c>
      <c r="C149" t="s">
        <v>20</v>
      </c>
      <c r="D149">
        <v>3</v>
      </c>
      <c r="E149">
        <v>0</v>
      </c>
      <c r="F149">
        <v>72</v>
      </c>
      <c r="G149">
        <v>56380</v>
      </c>
      <c r="H149" t="s">
        <v>111</v>
      </c>
      <c r="I149">
        <v>20180107</v>
      </c>
      <c r="J149">
        <v>3</v>
      </c>
      <c r="K149">
        <v>1</v>
      </c>
      <c r="L149">
        <v>1</v>
      </c>
      <c r="M149">
        <v>1</v>
      </c>
      <c r="N149">
        <v>4</v>
      </c>
      <c r="O149">
        <v>4</v>
      </c>
    </row>
    <row r="150" spans="1:15" x14ac:dyDescent="0.35">
      <c r="A150">
        <v>149</v>
      </c>
      <c r="B150" t="s">
        <v>137</v>
      </c>
      <c r="C150" t="s">
        <v>20</v>
      </c>
      <c r="D150">
        <v>5</v>
      </c>
      <c r="E150">
        <v>0</v>
      </c>
      <c r="F150">
        <v>65</v>
      </c>
      <c r="G150">
        <v>59009</v>
      </c>
      <c r="H150" t="s">
        <v>23</v>
      </c>
      <c r="I150">
        <v>20180111</v>
      </c>
      <c r="J150">
        <v>3</v>
      </c>
      <c r="K150">
        <v>5</v>
      </c>
      <c r="L150">
        <v>1</v>
      </c>
      <c r="M150">
        <v>15</v>
      </c>
      <c r="N150">
        <v>1</v>
      </c>
      <c r="O150">
        <v>4</v>
      </c>
    </row>
    <row r="151" spans="1:15" x14ac:dyDescent="0.35">
      <c r="A151">
        <v>150</v>
      </c>
      <c r="B151" t="s">
        <v>30</v>
      </c>
      <c r="C151" t="s">
        <v>20</v>
      </c>
      <c r="D151">
        <v>4</v>
      </c>
      <c r="E151">
        <v>2</v>
      </c>
      <c r="F151">
        <v>50</v>
      </c>
      <c r="G151">
        <v>23277</v>
      </c>
      <c r="H151" t="s">
        <v>88</v>
      </c>
      <c r="I151">
        <v>20180114</v>
      </c>
      <c r="J151">
        <v>3</v>
      </c>
      <c r="K151">
        <v>1</v>
      </c>
      <c r="L151">
        <v>2</v>
      </c>
      <c r="M151">
        <v>9</v>
      </c>
      <c r="N151">
        <v>1</v>
      </c>
      <c r="O151">
        <v>4</v>
      </c>
    </row>
    <row r="152" spans="1:15" x14ac:dyDescent="0.35">
      <c r="A152">
        <v>151</v>
      </c>
      <c r="B152" t="s">
        <v>138</v>
      </c>
      <c r="C152" t="s">
        <v>44</v>
      </c>
      <c r="D152">
        <v>0</v>
      </c>
      <c r="E152">
        <v>1</v>
      </c>
      <c r="F152">
        <v>72</v>
      </c>
      <c r="G152">
        <v>23323</v>
      </c>
      <c r="H152" t="s">
        <v>29</v>
      </c>
      <c r="I152">
        <v>20180117</v>
      </c>
      <c r="J152">
        <v>3</v>
      </c>
      <c r="K152">
        <v>5</v>
      </c>
      <c r="L152">
        <v>2</v>
      </c>
      <c r="M152">
        <v>17</v>
      </c>
      <c r="N152">
        <v>1</v>
      </c>
      <c r="O152">
        <v>4</v>
      </c>
    </row>
    <row r="153" spans="1:15" x14ac:dyDescent="0.35">
      <c r="A153">
        <v>152</v>
      </c>
      <c r="B153" t="s">
        <v>59</v>
      </c>
      <c r="C153" t="s">
        <v>20</v>
      </c>
      <c r="D153">
        <v>5</v>
      </c>
      <c r="E153">
        <v>0</v>
      </c>
      <c r="F153">
        <v>51</v>
      </c>
      <c r="G153">
        <v>53426</v>
      </c>
      <c r="H153" t="s">
        <v>86</v>
      </c>
      <c r="I153">
        <v>20180121</v>
      </c>
      <c r="J153">
        <v>3</v>
      </c>
      <c r="K153">
        <v>1</v>
      </c>
      <c r="L153">
        <v>2</v>
      </c>
      <c r="M153">
        <v>3</v>
      </c>
      <c r="N153">
        <v>1</v>
      </c>
      <c r="O153">
        <v>4</v>
      </c>
    </row>
    <row r="154" spans="1:15" x14ac:dyDescent="0.35">
      <c r="A154">
        <v>153</v>
      </c>
      <c r="B154" t="s">
        <v>138</v>
      </c>
      <c r="C154" t="s">
        <v>20</v>
      </c>
      <c r="D154">
        <v>2</v>
      </c>
      <c r="E154">
        <v>0</v>
      </c>
      <c r="F154">
        <v>75</v>
      </c>
      <c r="G154">
        <v>79774</v>
      </c>
      <c r="H154" t="s">
        <v>29</v>
      </c>
      <c r="I154">
        <v>20180125</v>
      </c>
      <c r="J154">
        <v>3</v>
      </c>
      <c r="K154">
        <v>5</v>
      </c>
      <c r="L154">
        <v>1</v>
      </c>
      <c r="M154">
        <v>17</v>
      </c>
      <c r="N154">
        <v>1</v>
      </c>
      <c r="O154">
        <v>4</v>
      </c>
    </row>
    <row r="155" spans="1:15" x14ac:dyDescent="0.35">
      <c r="A155">
        <v>154</v>
      </c>
      <c r="B155" t="s">
        <v>60</v>
      </c>
      <c r="C155" t="s">
        <v>20</v>
      </c>
      <c r="D155">
        <v>2</v>
      </c>
      <c r="E155">
        <v>1</v>
      </c>
      <c r="F155">
        <v>78</v>
      </c>
      <c r="G155">
        <v>62369</v>
      </c>
      <c r="H155" t="s">
        <v>29</v>
      </c>
      <c r="I155">
        <v>20180128</v>
      </c>
      <c r="J155">
        <v>3</v>
      </c>
      <c r="K155">
        <v>1</v>
      </c>
      <c r="L155">
        <v>1</v>
      </c>
      <c r="M155">
        <v>12</v>
      </c>
      <c r="N155">
        <v>4</v>
      </c>
      <c r="O155">
        <v>4</v>
      </c>
    </row>
    <row r="156" spans="1:15" x14ac:dyDescent="0.35">
      <c r="A156">
        <v>155</v>
      </c>
      <c r="B156" t="s">
        <v>139</v>
      </c>
      <c r="C156" t="s">
        <v>20</v>
      </c>
      <c r="D156">
        <v>1</v>
      </c>
      <c r="E156">
        <v>0</v>
      </c>
      <c r="F156">
        <v>64</v>
      </c>
      <c r="G156">
        <v>50959</v>
      </c>
      <c r="H156" t="s">
        <v>29</v>
      </c>
      <c r="I156">
        <v>20180201</v>
      </c>
      <c r="J156">
        <v>3</v>
      </c>
      <c r="K156">
        <v>5</v>
      </c>
      <c r="L156">
        <v>1</v>
      </c>
      <c r="M156">
        <v>22</v>
      </c>
      <c r="N156">
        <v>1</v>
      </c>
      <c r="O156">
        <v>4</v>
      </c>
    </row>
    <row r="157" spans="1:15" x14ac:dyDescent="0.35">
      <c r="A157">
        <v>156</v>
      </c>
      <c r="B157" t="s">
        <v>61</v>
      </c>
      <c r="C157" t="s">
        <v>41</v>
      </c>
      <c r="D157">
        <v>1</v>
      </c>
      <c r="E157">
        <v>1</v>
      </c>
      <c r="F157">
        <v>74</v>
      </c>
      <c r="G157">
        <v>23287</v>
      </c>
      <c r="H157" t="s">
        <v>29</v>
      </c>
      <c r="I157">
        <v>20180204</v>
      </c>
      <c r="J157">
        <v>3</v>
      </c>
      <c r="K157">
        <v>1</v>
      </c>
      <c r="L157">
        <v>2</v>
      </c>
      <c r="M157">
        <v>17</v>
      </c>
      <c r="N157">
        <v>4</v>
      </c>
      <c r="O157">
        <v>1</v>
      </c>
    </row>
    <row r="158" spans="1:15" x14ac:dyDescent="0.35">
      <c r="A158">
        <v>157</v>
      </c>
      <c r="B158" t="s">
        <v>139</v>
      </c>
      <c r="C158" t="s">
        <v>20</v>
      </c>
      <c r="D158">
        <v>2</v>
      </c>
      <c r="E158">
        <v>0</v>
      </c>
      <c r="F158">
        <v>60</v>
      </c>
      <c r="G158">
        <v>43335</v>
      </c>
      <c r="H158" t="s">
        <v>29</v>
      </c>
      <c r="I158">
        <v>20180208</v>
      </c>
      <c r="J158">
        <v>3</v>
      </c>
      <c r="K158">
        <v>5</v>
      </c>
      <c r="L158">
        <v>2</v>
      </c>
      <c r="M158">
        <v>22</v>
      </c>
      <c r="N158">
        <v>1</v>
      </c>
      <c r="O158">
        <v>4</v>
      </c>
    </row>
    <row r="159" spans="1:15" x14ac:dyDescent="0.35">
      <c r="A159">
        <v>158</v>
      </c>
      <c r="B159" t="s">
        <v>63</v>
      </c>
      <c r="C159" t="s">
        <v>41</v>
      </c>
      <c r="D159">
        <v>0</v>
      </c>
      <c r="E159">
        <v>0</v>
      </c>
      <c r="F159">
        <v>79</v>
      </c>
      <c r="G159">
        <v>75681</v>
      </c>
      <c r="H159" t="s">
        <v>29</v>
      </c>
      <c r="I159">
        <v>20180211</v>
      </c>
      <c r="J159">
        <v>3</v>
      </c>
      <c r="K159">
        <v>1</v>
      </c>
      <c r="L159">
        <v>1</v>
      </c>
      <c r="M159">
        <v>23</v>
      </c>
      <c r="N159">
        <v>1</v>
      </c>
      <c r="O159">
        <v>4</v>
      </c>
    </row>
    <row r="160" spans="1:15" x14ac:dyDescent="0.35">
      <c r="A160">
        <v>159</v>
      </c>
      <c r="B160" t="s">
        <v>65</v>
      </c>
      <c r="C160" t="s">
        <v>20</v>
      </c>
      <c r="D160">
        <v>2</v>
      </c>
      <c r="E160">
        <v>0</v>
      </c>
      <c r="F160">
        <v>53</v>
      </c>
      <c r="G160">
        <v>6760</v>
      </c>
      <c r="H160" t="s">
        <v>32</v>
      </c>
      <c r="I160">
        <v>20180217</v>
      </c>
      <c r="J160">
        <v>3</v>
      </c>
      <c r="K160">
        <v>1</v>
      </c>
      <c r="L160">
        <v>2</v>
      </c>
      <c r="M160">
        <v>7</v>
      </c>
      <c r="N160">
        <v>4</v>
      </c>
      <c r="O160">
        <v>4</v>
      </c>
    </row>
    <row r="161" spans="1:15" x14ac:dyDescent="0.35">
      <c r="A161">
        <v>160</v>
      </c>
      <c r="B161" t="s">
        <v>137</v>
      </c>
      <c r="C161" t="s">
        <v>41</v>
      </c>
      <c r="D161">
        <v>1</v>
      </c>
      <c r="E161">
        <v>1</v>
      </c>
      <c r="F161">
        <v>73</v>
      </c>
      <c r="G161">
        <v>37741</v>
      </c>
      <c r="H161" t="s">
        <v>102</v>
      </c>
      <c r="I161">
        <v>20180220</v>
      </c>
      <c r="J161">
        <v>3</v>
      </c>
      <c r="K161">
        <v>4</v>
      </c>
      <c r="L161">
        <v>2</v>
      </c>
      <c r="M161">
        <v>70</v>
      </c>
      <c r="N161">
        <v>4</v>
      </c>
      <c r="O161">
        <v>4</v>
      </c>
    </row>
    <row r="162" spans="1:15" x14ac:dyDescent="0.35">
      <c r="A162">
        <v>161</v>
      </c>
      <c r="B162" t="s">
        <v>67</v>
      </c>
      <c r="C162" t="s">
        <v>20</v>
      </c>
      <c r="D162">
        <v>6</v>
      </c>
      <c r="E162">
        <v>1</v>
      </c>
      <c r="F162">
        <v>62</v>
      </c>
      <c r="G162">
        <v>85417</v>
      </c>
      <c r="H162" t="s">
        <v>102</v>
      </c>
      <c r="I162">
        <v>20180224</v>
      </c>
      <c r="J162">
        <v>3</v>
      </c>
      <c r="K162">
        <v>1</v>
      </c>
      <c r="L162">
        <v>1</v>
      </c>
      <c r="M162">
        <v>21</v>
      </c>
      <c r="N162">
        <v>1</v>
      </c>
      <c r="O162">
        <v>4</v>
      </c>
    </row>
    <row r="163" spans="1:15" x14ac:dyDescent="0.35">
      <c r="A163">
        <v>162</v>
      </c>
      <c r="B163" t="s">
        <v>36</v>
      </c>
      <c r="C163" t="s">
        <v>41</v>
      </c>
      <c r="D163">
        <v>1</v>
      </c>
      <c r="E163">
        <v>1</v>
      </c>
      <c r="F163">
        <v>64</v>
      </c>
      <c r="G163">
        <v>23778</v>
      </c>
      <c r="H163" t="s">
        <v>32</v>
      </c>
      <c r="I163">
        <v>20180301</v>
      </c>
      <c r="J163">
        <v>3</v>
      </c>
      <c r="K163">
        <v>1</v>
      </c>
      <c r="L163">
        <v>2</v>
      </c>
      <c r="M163">
        <v>2</v>
      </c>
      <c r="N163">
        <v>4</v>
      </c>
      <c r="O163">
        <v>4</v>
      </c>
    </row>
    <row r="164" spans="1:15" x14ac:dyDescent="0.35">
      <c r="A164">
        <v>163</v>
      </c>
      <c r="B164" t="s">
        <v>90</v>
      </c>
      <c r="C164" t="s">
        <v>20</v>
      </c>
      <c r="D164">
        <v>1</v>
      </c>
      <c r="E164">
        <v>0</v>
      </c>
      <c r="F164">
        <v>58</v>
      </c>
      <c r="G164">
        <v>90356</v>
      </c>
      <c r="H164" t="s">
        <v>29</v>
      </c>
      <c r="I164">
        <v>20180304</v>
      </c>
      <c r="J164">
        <v>3</v>
      </c>
      <c r="K164">
        <v>1</v>
      </c>
      <c r="L164">
        <v>1</v>
      </c>
      <c r="M164">
        <v>14</v>
      </c>
      <c r="N164">
        <v>4</v>
      </c>
      <c r="O164">
        <v>4</v>
      </c>
    </row>
    <row r="165" spans="1:15" x14ac:dyDescent="0.35">
      <c r="A165">
        <v>164</v>
      </c>
      <c r="B165" t="s">
        <v>38</v>
      </c>
      <c r="C165" t="s">
        <v>20</v>
      </c>
      <c r="D165">
        <v>2</v>
      </c>
      <c r="E165">
        <v>0</v>
      </c>
      <c r="F165">
        <v>76</v>
      </c>
      <c r="G165">
        <v>26667</v>
      </c>
      <c r="H165" t="s">
        <v>29</v>
      </c>
      <c r="I165">
        <v>20180310</v>
      </c>
      <c r="J165">
        <v>3</v>
      </c>
      <c r="K165">
        <v>1</v>
      </c>
      <c r="L165">
        <v>2</v>
      </c>
      <c r="M165">
        <v>16</v>
      </c>
      <c r="N165">
        <v>2</v>
      </c>
      <c r="O165">
        <v>1</v>
      </c>
    </row>
    <row r="166" spans="1:15" x14ac:dyDescent="0.35">
      <c r="A166">
        <v>165</v>
      </c>
      <c r="B166" t="s">
        <v>137</v>
      </c>
      <c r="C166" t="s">
        <v>20</v>
      </c>
      <c r="D166">
        <v>3</v>
      </c>
      <c r="E166">
        <v>0</v>
      </c>
      <c r="F166">
        <v>56</v>
      </c>
      <c r="G166">
        <v>97183</v>
      </c>
      <c r="H166" t="s">
        <v>52</v>
      </c>
      <c r="I166">
        <v>20180314</v>
      </c>
      <c r="J166">
        <v>3</v>
      </c>
      <c r="K166">
        <v>4</v>
      </c>
      <c r="L166">
        <v>1</v>
      </c>
      <c r="M166">
        <v>70</v>
      </c>
      <c r="N166">
        <v>4</v>
      </c>
      <c r="O166">
        <v>4</v>
      </c>
    </row>
    <row r="167" spans="1:15" x14ac:dyDescent="0.35">
      <c r="A167">
        <v>166</v>
      </c>
      <c r="B167" t="s">
        <v>92</v>
      </c>
      <c r="C167" t="s">
        <v>20</v>
      </c>
      <c r="D167">
        <v>2</v>
      </c>
      <c r="E167">
        <v>0</v>
      </c>
      <c r="F167">
        <v>59</v>
      </c>
      <c r="G167">
        <v>84053</v>
      </c>
      <c r="H167" t="s">
        <v>32</v>
      </c>
      <c r="I167">
        <v>20180318</v>
      </c>
      <c r="J167">
        <v>3</v>
      </c>
      <c r="K167">
        <v>1</v>
      </c>
      <c r="L167">
        <v>1</v>
      </c>
      <c r="M167">
        <v>10</v>
      </c>
      <c r="N167">
        <v>1</v>
      </c>
      <c r="O167">
        <v>4</v>
      </c>
    </row>
    <row r="168" spans="1:15" x14ac:dyDescent="0.35">
      <c r="A168">
        <v>167</v>
      </c>
      <c r="B168" t="s">
        <v>40</v>
      </c>
      <c r="C168" t="s">
        <v>41</v>
      </c>
      <c r="D168">
        <v>2</v>
      </c>
      <c r="E168">
        <v>2</v>
      </c>
      <c r="F168">
        <v>60</v>
      </c>
      <c r="G168">
        <v>37588</v>
      </c>
      <c r="H168" t="s">
        <v>32</v>
      </c>
      <c r="I168">
        <v>20180331</v>
      </c>
      <c r="J168">
        <v>3</v>
      </c>
      <c r="K168">
        <v>1</v>
      </c>
      <c r="L168">
        <v>2</v>
      </c>
      <c r="M168">
        <v>6</v>
      </c>
      <c r="N168">
        <v>4</v>
      </c>
      <c r="O168">
        <v>1</v>
      </c>
    </row>
    <row r="169" spans="1:15" x14ac:dyDescent="0.35">
      <c r="A169">
        <v>168</v>
      </c>
      <c r="B169" t="s">
        <v>138</v>
      </c>
      <c r="C169" t="s">
        <v>20</v>
      </c>
      <c r="D169">
        <v>4</v>
      </c>
      <c r="E169">
        <v>1</v>
      </c>
      <c r="F169">
        <v>59</v>
      </c>
      <c r="G169">
        <v>90106</v>
      </c>
      <c r="H169" t="s">
        <v>111</v>
      </c>
      <c r="I169">
        <v>20180404</v>
      </c>
      <c r="J169">
        <v>3</v>
      </c>
      <c r="K169">
        <v>4</v>
      </c>
      <c r="L169">
        <v>1</v>
      </c>
      <c r="M169">
        <v>31</v>
      </c>
      <c r="N169">
        <v>4</v>
      </c>
      <c r="O169">
        <v>4</v>
      </c>
    </row>
    <row r="170" spans="1:15" x14ac:dyDescent="0.35">
      <c r="A170">
        <v>169</v>
      </c>
      <c r="B170" t="s">
        <v>69</v>
      </c>
      <c r="C170" t="s">
        <v>20</v>
      </c>
      <c r="D170">
        <v>3</v>
      </c>
      <c r="E170">
        <v>1</v>
      </c>
      <c r="F170">
        <v>69</v>
      </c>
      <c r="G170">
        <v>72126</v>
      </c>
      <c r="H170" t="s">
        <v>32</v>
      </c>
      <c r="I170">
        <v>20180407</v>
      </c>
      <c r="J170">
        <v>3</v>
      </c>
      <c r="K170">
        <v>1</v>
      </c>
      <c r="L170">
        <v>1</v>
      </c>
      <c r="M170">
        <v>13</v>
      </c>
      <c r="N170">
        <v>1</v>
      </c>
      <c r="O170">
        <v>9</v>
      </c>
    </row>
    <row r="171" spans="1:15" x14ac:dyDescent="0.35">
      <c r="A171">
        <v>170</v>
      </c>
      <c r="B171" t="s">
        <v>138</v>
      </c>
      <c r="C171" t="s">
        <v>44</v>
      </c>
      <c r="D171">
        <v>0</v>
      </c>
      <c r="E171">
        <v>3</v>
      </c>
      <c r="F171">
        <v>57</v>
      </c>
      <c r="G171">
        <v>56580</v>
      </c>
      <c r="H171" t="s">
        <v>48</v>
      </c>
      <c r="I171">
        <v>20180410</v>
      </c>
      <c r="J171">
        <v>3</v>
      </c>
      <c r="K171">
        <v>4</v>
      </c>
      <c r="L171">
        <v>2</v>
      </c>
      <c r="M171">
        <v>31</v>
      </c>
      <c r="N171">
        <v>4</v>
      </c>
      <c r="O171">
        <v>4</v>
      </c>
    </row>
    <row r="172" spans="1:15" x14ac:dyDescent="0.35">
      <c r="A172">
        <v>171</v>
      </c>
      <c r="B172" t="s">
        <v>43</v>
      </c>
      <c r="C172" t="s">
        <v>20</v>
      </c>
      <c r="D172">
        <v>2</v>
      </c>
      <c r="E172">
        <v>1</v>
      </c>
      <c r="F172">
        <v>62</v>
      </c>
      <c r="G172">
        <v>69544</v>
      </c>
      <c r="H172" t="s">
        <v>29</v>
      </c>
      <c r="I172">
        <v>20180414</v>
      </c>
      <c r="J172">
        <v>3</v>
      </c>
      <c r="K172">
        <v>1</v>
      </c>
      <c r="L172">
        <v>1</v>
      </c>
      <c r="M172">
        <v>22</v>
      </c>
      <c r="N172">
        <v>4</v>
      </c>
      <c r="O172">
        <v>4</v>
      </c>
    </row>
    <row r="173" spans="1:15" x14ac:dyDescent="0.35">
      <c r="A173">
        <v>172</v>
      </c>
      <c r="B173" t="s">
        <v>93</v>
      </c>
      <c r="C173" t="s">
        <v>41</v>
      </c>
      <c r="D173">
        <v>2</v>
      </c>
      <c r="E173">
        <v>2</v>
      </c>
      <c r="F173">
        <v>52</v>
      </c>
      <c r="G173">
        <v>20347</v>
      </c>
      <c r="H173" t="s">
        <v>29</v>
      </c>
      <c r="I173">
        <v>20180417</v>
      </c>
      <c r="J173">
        <v>3</v>
      </c>
      <c r="K173">
        <v>1</v>
      </c>
      <c r="L173">
        <v>2</v>
      </c>
      <c r="M173">
        <v>15</v>
      </c>
      <c r="N173">
        <v>8</v>
      </c>
      <c r="O173">
        <v>9</v>
      </c>
    </row>
    <row r="174" spans="1:15" x14ac:dyDescent="0.35">
      <c r="A174">
        <v>173</v>
      </c>
      <c r="B174" t="s">
        <v>144</v>
      </c>
      <c r="C174" t="s">
        <v>20</v>
      </c>
      <c r="D174">
        <v>5</v>
      </c>
      <c r="E174">
        <v>0</v>
      </c>
      <c r="F174">
        <v>64</v>
      </c>
      <c r="G174">
        <v>67500</v>
      </c>
      <c r="H174" t="s">
        <v>32</v>
      </c>
      <c r="I174">
        <v>20180421</v>
      </c>
      <c r="J174">
        <v>3</v>
      </c>
      <c r="K174">
        <v>5</v>
      </c>
      <c r="L174">
        <v>3</v>
      </c>
      <c r="M174">
        <v>6</v>
      </c>
      <c r="N174">
        <v>4</v>
      </c>
      <c r="O174">
        <v>4</v>
      </c>
    </row>
    <row r="175" spans="1:15" x14ac:dyDescent="0.35">
      <c r="A175">
        <v>174</v>
      </c>
      <c r="B175" t="s">
        <v>71</v>
      </c>
      <c r="C175" t="s">
        <v>20</v>
      </c>
      <c r="D175">
        <v>4</v>
      </c>
      <c r="E175">
        <v>2</v>
      </c>
      <c r="F175">
        <v>62</v>
      </c>
      <c r="G175">
        <v>25721</v>
      </c>
      <c r="H175" t="s">
        <v>29</v>
      </c>
      <c r="I175">
        <v>20180429</v>
      </c>
      <c r="J175">
        <v>3</v>
      </c>
      <c r="K175">
        <v>1</v>
      </c>
      <c r="L175">
        <v>2</v>
      </c>
      <c r="M175">
        <v>18</v>
      </c>
      <c r="N175">
        <v>1</v>
      </c>
      <c r="O175">
        <v>1</v>
      </c>
    </row>
    <row r="176" spans="1:15" x14ac:dyDescent="0.35">
      <c r="A176">
        <v>175</v>
      </c>
      <c r="B176" t="s">
        <v>115</v>
      </c>
      <c r="C176" t="s">
        <v>41</v>
      </c>
      <c r="D176">
        <v>2</v>
      </c>
      <c r="E176">
        <v>2</v>
      </c>
      <c r="F176">
        <v>50</v>
      </c>
      <c r="G176">
        <v>97939</v>
      </c>
      <c r="H176" t="s">
        <v>23</v>
      </c>
      <c r="I176">
        <v>20180506</v>
      </c>
      <c r="J176">
        <v>3</v>
      </c>
      <c r="K176">
        <v>1</v>
      </c>
      <c r="L176">
        <v>1</v>
      </c>
      <c r="M176">
        <v>11</v>
      </c>
      <c r="N176">
        <v>4</v>
      </c>
      <c r="O176">
        <v>4</v>
      </c>
    </row>
    <row r="177" spans="1:15" x14ac:dyDescent="0.35">
      <c r="A177">
        <v>176</v>
      </c>
      <c r="B177" t="s">
        <v>105</v>
      </c>
      <c r="C177" t="s">
        <v>20</v>
      </c>
      <c r="D177">
        <v>5</v>
      </c>
      <c r="E177">
        <v>1</v>
      </c>
      <c r="F177">
        <v>56</v>
      </c>
      <c r="G177">
        <v>54743</v>
      </c>
      <c r="H177" t="s">
        <v>29</v>
      </c>
      <c r="I177">
        <v>20180509</v>
      </c>
      <c r="J177">
        <v>3</v>
      </c>
      <c r="K177">
        <v>1</v>
      </c>
      <c r="L177">
        <v>1</v>
      </c>
      <c r="M177">
        <v>8</v>
      </c>
      <c r="N177">
        <v>4</v>
      </c>
      <c r="O177">
        <v>1</v>
      </c>
    </row>
    <row r="178" spans="1:15" x14ac:dyDescent="0.35">
      <c r="A178">
        <v>177</v>
      </c>
      <c r="B178" t="s">
        <v>94</v>
      </c>
      <c r="C178" t="s">
        <v>44</v>
      </c>
      <c r="D178">
        <v>4</v>
      </c>
      <c r="E178">
        <v>5</v>
      </c>
      <c r="F178">
        <v>65</v>
      </c>
      <c r="G178">
        <v>22384</v>
      </c>
      <c r="H178" t="s">
        <v>29</v>
      </c>
      <c r="I178">
        <v>20180513</v>
      </c>
      <c r="J178">
        <v>3</v>
      </c>
      <c r="K178">
        <v>1</v>
      </c>
      <c r="L178">
        <v>2</v>
      </c>
      <c r="M178">
        <v>1</v>
      </c>
      <c r="N178">
        <v>4</v>
      </c>
      <c r="O178">
        <v>9</v>
      </c>
    </row>
    <row r="179" spans="1:15" x14ac:dyDescent="0.35">
      <c r="A179">
        <v>178</v>
      </c>
      <c r="B179" t="s">
        <v>95</v>
      </c>
      <c r="C179" t="s">
        <v>20</v>
      </c>
      <c r="D179">
        <v>1</v>
      </c>
      <c r="E179">
        <v>0</v>
      </c>
      <c r="F179">
        <v>62</v>
      </c>
      <c r="G179">
        <v>84168</v>
      </c>
      <c r="H179" t="s">
        <v>32</v>
      </c>
      <c r="I179">
        <v>20180520</v>
      </c>
      <c r="J179">
        <v>3</v>
      </c>
      <c r="K179">
        <v>1</v>
      </c>
      <c r="L179">
        <v>1</v>
      </c>
      <c r="M179">
        <v>9</v>
      </c>
      <c r="N179">
        <v>4</v>
      </c>
      <c r="O179">
        <v>1</v>
      </c>
    </row>
    <row r="180" spans="1:15" x14ac:dyDescent="0.35">
      <c r="A180">
        <v>179</v>
      </c>
      <c r="B180" t="s">
        <v>128</v>
      </c>
      <c r="C180" t="s">
        <v>20</v>
      </c>
      <c r="D180">
        <v>2</v>
      </c>
      <c r="E180">
        <v>1</v>
      </c>
      <c r="F180">
        <v>69</v>
      </c>
      <c r="G180">
        <v>40000</v>
      </c>
      <c r="H180" t="s">
        <v>102</v>
      </c>
      <c r="I180">
        <v>20180812</v>
      </c>
      <c r="J180">
        <v>4</v>
      </c>
      <c r="K180">
        <v>3</v>
      </c>
      <c r="L180">
        <v>3</v>
      </c>
      <c r="M180">
        <v>6</v>
      </c>
      <c r="N180">
        <v>1</v>
      </c>
      <c r="O180">
        <v>1</v>
      </c>
    </row>
    <row r="181" spans="1:15" x14ac:dyDescent="0.35">
      <c r="A181">
        <v>180</v>
      </c>
      <c r="B181" t="s">
        <v>47</v>
      </c>
      <c r="C181" t="s">
        <v>20</v>
      </c>
      <c r="D181">
        <v>3</v>
      </c>
      <c r="E181">
        <v>0</v>
      </c>
      <c r="F181">
        <v>79</v>
      </c>
      <c r="G181">
        <v>52356</v>
      </c>
      <c r="H181" t="s">
        <v>111</v>
      </c>
      <c r="I181">
        <v>20180818</v>
      </c>
      <c r="J181">
        <v>4</v>
      </c>
      <c r="K181">
        <v>1</v>
      </c>
      <c r="L181">
        <v>1</v>
      </c>
      <c r="M181">
        <v>12</v>
      </c>
      <c r="N181">
        <v>1</v>
      </c>
      <c r="O181">
        <v>4</v>
      </c>
    </row>
    <row r="182" spans="1:15" x14ac:dyDescent="0.35">
      <c r="A182">
        <v>181</v>
      </c>
      <c r="B182" t="s">
        <v>49</v>
      </c>
      <c r="C182" t="s">
        <v>20</v>
      </c>
      <c r="D182">
        <v>1</v>
      </c>
      <c r="E182">
        <v>0</v>
      </c>
      <c r="F182">
        <v>64</v>
      </c>
      <c r="G182">
        <v>22651</v>
      </c>
      <c r="H182" t="s">
        <v>77</v>
      </c>
      <c r="I182">
        <v>20180825</v>
      </c>
      <c r="J182">
        <v>4</v>
      </c>
      <c r="K182">
        <v>1</v>
      </c>
      <c r="L182">
        <v>2</v>
      </c>
      <c r="M182">
        <v>19</v>
      </c>
      <c r="N182">
        <v>1</v>
      </c>
      <c r="O182">
        <v>1</v>
      </c>
    </row>
    <row r="183" spans="1:15" x14ac:dyDescent="0.35">
      <c r="A183">
        <v>182</v>
      </c>
      <c r="B183" t="s">
        <v>78</v>
      </c>
      <c r="C183" t="s">
        <v>20</v>
      </c>
      <c r="D183">
        <v>8</v>
      </c>
      <c r="E183">
        <v>2</v>
      </c>
      <c r="F183">
        <v>68</v>
      </c>
      <c r="G183">
        <v>72892</v>
      </c>
      <c r="H183" t="s">
        <v>29</v>
      </c>
      <c r="I183">
        <v>20180902</v>
      </c>
      <c r="J183">
        <v>4</v>
      </c>
      <c r="K183">
        <v>1</v>
      </c>
      <c r="L183">
        <v>1</v>
      </c>
      <c r="M183">
        <v>20</v>
      </c>
      <c r="N183">
        <v>1</v>
      </c>
      <c r="O183">
        <v>1</v>
      </c>
    </row>
    <row r="184" spans="1:15" x14ac:dyDescent="0.35">
      <c r="A184">
        <v>183</v>
      </c>
      <c r="B184" t="s">
        <v>18</v>
      </c>
      <c r="C184" t="s">
        <v>20</v>
      </c>
      <c r="D184">
        <v>2</v>
      </c>
      <c r="E184">
        <v>1</v>
      </c>
      <c r="F184">
        <v>69</v>
      </c>
      <c r="G184">
        <v>26756</v>
      </c>
      <c r="H184" t="s">
        <v>29</v>
      </c>
      <c r="I184">
        <v>20180915</v>
      </c>
      <c r="J184">
        <v>4</v>
      </c>
      <c r="K184">
        <v>1</v>
      </c>
      <c r="L184">
        <v>2</v>
      </c>
      <c r="M184">
        <v>9</v>
      </c>
      <c r="N184">
        <v>1</v>
      </c>
      <c r="O184">
        <v>1</v>
      </c>
    </row>
    <row r="185" spans="1:15" x14ac:dyDescent="0.35">
      <c r="A185">
        <v>184</v>
      </c>
      <c r="B185" t="s">
        <v>130</v>
      </c>
      <c r="C185" t="s">
        <v>20</v>
      </c>
      <c r="D185">
        <v>4</v>
      </c>
      <c r="E185">
        <v>0</v>
      </c>
      <c r="F185">
        <v>75</v>
      </c>
      <c r="G185">
        <v>73462</v>
      </c>
      <c r="H185" t="s">
        <v>32</v>
      </c>
      <c r="I185">
        <v>20180918</v>
      </c>
      <c r="J185">
        <v>4</v>
      </c>
      <c r="K185">
        <v>4</v>
      </c>
      <c r="L185">
        <v>1</v>
      </c>
      <c r="M185">
        <v>46</v>
      </c>
      <c r="N185">
        <v>1</v>
      </c>
      <c r="O185">
        <v>1</v>
      </c>
    </row>
    <row r="186" spans="1:15" x14ac:dyDescent="0.35">
      <c r="A186">
        <v>185</v>
      </c>
      <c r="B186" t="s">
        <v>80</v>
      </c>
      <c r="C186" t="s">
        <v>41</v>
      </c>
      <c r="D186">
        <v>2</v>
      </c>
      <c r="E186">
        <v>2</v>
      </c>
      <c r="F186">
        <v>67</v>
      </c>
      <c r="G186">
        <v>76055</v>
      </c>
      <c r="H186" t="s">
        <v>24</v>
      </c>
      <c r="I186">
        <v>20180923</v>
      </c>
      <c r="J186">
        <v>4</v>
      </c>
      <c r="K186">
        <v>1</v>
      </c>
      <c r="L186">
        <v>1</v>
      </c>
      <c r="M186">
        <v>21</v>
      </c>
      <c r="N186">
        <v>1</v>
      </c>
      <c r="O186">
        <v>1</v>
      </c>
    </row>
    <row r="187" spans="1:15" x14ac:dyDescent="0.35">
      <c r="A187">
        <v>186</v>
      </c>
      <c r="B187" t="s">
        <v>25</v>
      </c>
      <c r="C187" t="s">
        <v>44</v>
      </c>
      <c r="D187">
        <v>1</v>
      </c>
      <c r="E187">
        <v>2</v>
      </c>
      <c r="F187">
        <v>78</v>
      </c>
      <c r="G187">
        <v>12231</v>
      </c>
      <c r="H187" t="s">
        <v>52</v>
      </c>
      <c r="I187">
        <v>20180926</v>
      </c>
      <c r="J187">
        <v>4</v>
      </c>
      <c r="K187">
        <v>1</v>
      </c>
      <c r="L187">
        <v>2</v>
      </c>
      <c r="M187">
        <v>13</v>
      </c>
      <c r="N187">
        <v>1</v>
      </c>
      <c r="O187">
        <v>1</v>
      </c>
    </row>
    <row r="188" spans="1:15" x14ac:dyDescent="0.35">
      <c r="A188">
        <v>187</v>
      </c>
      <c r="B188" t="s">
        <v>103</v>
      </c>
      <c r="C188" t="s">
        <v>41</v>
      </c>
      <c r="D188">
        <v>1</v>
      </c>
      <c r="E188">
        <v>1</v>
      </c>
      <c r="F188">
        <v>70</v>
      </c>
      <c r="G188">
        <v>78015</v>
      </c>
      <c r="H188" t="s">
        <v>32</v>
      </c>
      <c r="I188">
        <v>20180929</v>
      </c>
      <c r="J188">
        <v>4</v>
      </c>
      <c r="K188">
        <v>1</v>
      </c>
      <c r="L188">
        <v>1</v>
      </c>
      <c r="M188">
        <v>10</v>
      </c>
      <c r="N188">
        <v>6</v>
      </c>
      <c r="O188">
        <v>1</v>
      </c>
    </row>
    <row r="189" spans="1:15" x14ac:dyDescent="0.35">
      <c r="A189">
        <v>188</v>
      </c>
      <c r="B189" t="s">
        <v>130</v>
      </c>
      <c r="C189" t="s">
        <v>20</v>
      </c>
      <c r="D189">
        <v>4</v>
      </c>
      <c r="E189">
        <v>2</v>
      </c>
      <c r="F189">
        <v>61</v>
      </c>
      <c r="G189">
        <v>82137</v>
      </c>
      <c r="H189" t="s">
        <v>32</v>
      </c>
      <c r="I189">
        <v>20181003</v>
      </c>
      <c r="J189">
        <v>4</v>
      </c>
      <c r="K189">
        <v>4</v>
      </c>
      <c r="L189">
        <v>2</v>
      </c>
      <c r="M189">
        <v>47</v>
      </c>
      <c r="N189">
        <v>1</v>
      </c>
      <c r="O189">
        <v>1</v>
      </c>
    </row>
    <row r="190" spans="1:15" x14ac:dyDescent="0.35">
      <c r="A190">
        <v>189</v>
      </c>
      <c r="B190" t="s">
        <v>82</v>
      </c>
      <c r="C190" t="s">
        <v>41</v>
      </c>
      <c r="D190">
        <v>1</v>
      </c>
      <c r="E190">
        <v>1</v>
      </c>
      <c r="F190">
        <v>76</v>
      </c>
      <c r="G190">
        <v>46249</v>
      </c>
      <c r="H190" t="s">
        <v>29</v>
      </c>
      <c r="I190">
        <v>20181007</v>
      </c>
      <c r="J190">
        <v>4</v>
      </c>
      <c r="K190">
        <v>1</v>
      </c>
      <c r="L190">
        <v>2</v>
      </c>
      <c r="M190">
        <v>22</v>
      </c>
      <c r="N190">
        <v>1</v>
      </c>
      <c r="O190">
        <v>1</v>
      </c>
    </row>
    <row r="191" spans="1:15" x14ac:dyDescent="0.35">
      <c r="A191">
        <v>190</v>
      </c>
      <c r="B191" t="s">
        <v>84</v>
      </c>
      <c r="C191" t="s">
        <v>20</v>
      </c>
      <c r="D191">
        <v>4</v>
      </c>
      <c r="E191">
        <v>2</v>
      </c>
      <c r="F191">
        <v>53</v>
      </c>
      <c r="G191">
        <v>88712</v>
      </c>
      <c r="H191" t="s">
        <v>48</v>
      </c>
      <c r="I191">
        <v>20181020</v>
      </c>
      <c r="J191">
        <v>4</v>
      </c>
      <c r="K191">
        <v>1</v>
      </c>
      <c r="L191">
        <v>1</v>
      </c>
      <c r="M191">
        <v>6</v>
      </c>
      <c r="N191">
        <v>1</v>
      </c>
      <c r="O191">
        <v>1</v>
      </c>
    </row>
    <row r="192" spans="1:15" x14ac:dyDescent="0.35">
      <c r="A192">
        <v>191</v>
      </c>
      <c r="B192" t="s">
        <v>130</v>
      </c>
      <c r="C192" t="s">
        <v>20</v>
      </c>
      <c r="D192">
        <v>2</v>
      </c>
      <c r="E192">
        <v>0</v>
      </c>
      <c r="F192">
        <v>67</v>
      </c>
      <c r="G192">
        <v>86290</v>
      </c>
      <c r="H192" t="s">
        <v>88</v>
      </c>
      <c r="I192">
        <v>20181024</v>
      </c>
      <c r="J192">
        <v>4</v>
      </c>
      <c r="K192">
        <v>4</v>
      </c>
      <c r="L192">
        <v>1</v>
      </c>
      <c r="M192">
        <v>48</v>
      </c>
      <c r="N192">
        <v>2</v>
      </c>
      <c r="O192">
        <v>1</v>
      </c>
    </row>
    <row r="193" spans="1:15" x14ac:dyDescent="0.35">
      <c r="A193">
        <v>192</v>
      </c>
      <c r="B193" t="s">
        <v>51</v>
      </c>
      <c r="C193" t="s">
        <v>20</v>
      </c>
      <c r="D193">
        <v>5</v>
      </c>
      <c r="E193">
        <v>1</v>
      </c>
      <c r="F193">
        <v>53</v>
      </c>
      <c r="G193">
        <v>93265</v>
      </c>
      <c r="H193" t="s">
        <v>23</v>
      </c>
      <c r="I193">
        <v>20181028</v>
      </c>
      <c r="J193">
        <v>4</v>
      </c>
      <c r="K193">
        <v>1</v>
      </c>
      <c r="L193">
        <v>1</v>
      </c>
      <c r="M193">
        <v>11</v>
      </c>
      <c r="N193">
        <v>2</v>
      </c>
      <c r="O193">
        <v>1</v>
      </c>
    </row>
    <row r="194" spans="1:15" x14ac:dyDescent="0.35">
      <c r="A194">
        <v>193</v>
      </c>
      <c r="B194" t="s">
        <v>135</v>
      </c>
      <c r="C194" t="s">
        <v>20</v>
      </c>
      <c r="D194">
        <v>1</v>
      </c>
      <c r="E194">
        <v>0</v>
      </c>
      <c r="F194">
        <v>68</v>
      </c>
      <c r="G194">
        <v>10873</v>
      </c>
      <c r="H194" t="s">
        <v>29</v>
      </c>
      <c r="I194">
        <v>20181031</v>
      </c>
      <c r="J194">
        <v>4</v>
      </c>
      <c r="K194">
        <v>5</v>
      </c>
      <c r="L194">
        <v>2</v>
      </c>
      <c r="M194">
        <v>49</v>
      </c>
      <c r="N194">
        <v>15</v>
      </c>
      <c r="O194">
        <v>1</v>
      </c>
    </row>
    <row r="195" spans="1:15" x14ac:dyDescent="0.35">
      <c r="A195">
        <v>194</v>
      </c>
      <c r="B195" t="s">
        <v>53</v>
      </c>
      <c r="C195" t="s">
        <v>20</v>
      </c>
      <c r="D195">
        <v>3</v>
      </c>
      <c r="E195">
        <v>2</v>
      </c>
      <c r="F195">
        <v>70</v>
      </c>
      <c r="G195">
        <v>13785</v>
      </c>
      <c r="H195" t="s">
        <v>54</v>
      </c>
      <c r="I195">
        <v>20181103</v>
      </c>
      <c r="J195">
        <v>4</v>
      </c>
      <c r="K195">
        <v>1</v>
      </c>
      <c r="L195">
        <v>2</v>
      </c>
      <c r="M195">
        <v>24</v>
      </c>
      <c r="N195">
        <v>2</v>
      </c>
      <c r="O195">
        <v>1</v>
      </c>
    </row>
    <row r="196" spans="1:15" x14ac:dyDescent="0.35">
      <c r="A196">
        <v>195</v>
      </c>
      <c r="B196" t="s">
        <v>130</v>
      </c>
      <c r="C196" t="s">
        <v>41</v>
      </c>
      <c r="D196">
        <v>1</v>
      </c>
      <c r="E196">
        <v>1</v>
      </c>
      <c r="F196">
        <v>65</v>
      </c>
      <c r="G196">
        <v>70915</v>
      </c>
      <c r="H196" t="s">
        <v>32</v>
      </c>
      <c r="I196">
        <v>20181106</v>
      </c>
      <c r="J196">
        <v>4</v>
      </c>
      <c r="K196">
        <v>4</v>
      </c>
      <c r="L196">
        <v>2</v>
      </c>
      <c r="M196">
        <v>48</v>
      </c>
      <c r="N196">
        <v>2</v>
      </c>
      <c r="O196">
        <v>1</v>
      </c>
    </row>
    <row r="197" spans="1:15" x14ac:dyDescent="0.35">
      <c r="A197">
        <v>196</v>
      </c>
      <c r="B197" t="s">
        <v>85</v>
      </c>
      <c r="C197" t="s">
        <v>44</v>
      </c>
      <c r="D197">
        <v>3</v>
      </c>
      <c r="E197">
        <v>4</v>
      </c>
      <c r="F197">
        <v>54</v>
      </c>
      <c r="G197">
        <v>83174</v>
      </c>
      <c r="H197" t="s">
        <v>86</v>
      </c>
      <c r="I197">
        <v>20181111</v>
      </c>
      <c r="J197">
        <v>4</v>
      </c>
      <c r="K197">
        <v>1</v>
      </c>
      <c r="L197">
        <v>1</v>
      </c>
      <c r="M197">
        <v>3</v>
      </c>
      <c r="N197">
        <v>1</v>
      </c>
      <c r="O197">
        <v>1</v>
      </c>
    </row>
    <row r="198" spans="1:15" x14ac:dyDescent="0.35">
      <c r="A198">
        <v>197</v>
      </c>
      <c r="B198" t="s">
        <v>55</v>
      </c>
      <c r="C198" t="s">
        <v>41</v>
      </c>
      <c r="D198">
        <v>1</v>
      </c>
      <c r="E198">
        <v>1</v>
      </c>
      <c r="F198">
        <v>70</v>
      </c>
      <c r="G198">
        <v>67204</v>
      </c>
      <c r="H198" t="s">
        <v>29</v>
      </c>
      <c r="I198">
        <v>20181124</v>
      </c>
      <c r="J198">
        <v>4</v>
      </c>
      <c r="K198">
        <v>1</v>
      </c>
      <c r="L198">
        <v>2</v>
      </c>
      <c r="M198">
        <v>14</v>
      </c>
      <c r="N198">
        <v>1</v>
      </c>
      <c r="O198">
        <v>4</v>
      </c>
    </row>
    <row r="199" spans="1:15" x14ac:dyDescent="0.35">
      <c r="A199">
        <v>198</v>
      </c>
      <c r="B199" t="s">
        <v>130</v>
      </c>
      <c r="C199" t="s">
        <v>20</v>
      </c>
      <c r="D199">
        <v>2</v>
      </c>
      <c r="E199">
        <v>1</v>
      </c>
      <c r="F199">
        <v>65</v>
      </c>
      <c r="G199">
        <v>34600</v>
      </c>
      <c r="H199" t="s">
        <v>32</v>
      </c>
      <c r="I199">
        <v>20181128</v>
      </c>
      <c r="J199">
        <v>4</v>
      </c>
      <c r="K199">
        <v>4</v>
      </c>
      <c r="L199">
        <v>2</v>
      </c>
      <c r="M199">
        <v>46</v>
      </c>
      <c r="N199">
        <v>1</v>
      </c>
      <c r="O199">
        <v>1</v>
      </c>
    </row>
    <row r="200" spans="1:15" x14ac:dyDescent="0.35">
      <c r="A200">
        <v>199</v>
      </c>
      <c r="B200" t="s">
        <v>56</v>
      </c>
      <c r="C200" t="s">
        <v>20</v>
      </c>
      <c r="D200">
        <v>2</v>
      </c>
      <c r="E200">
        <v>0</v>
      </c>
      <c r="F200">
        <v>62</v>
      </c>
      <c r="G200">
        <v>73003</v>
      </c>
      <c r="H200" t="s">
        <v>111</v>
      </c>
      <c r="I200">
        <v>20181202</v>
      </c>
      <c r="J200">
        <v>4</v>
      </c>
      <c r="K200">
        <v>1</v>
      </c>
      <c r="L200">
        <v>1</v>
      </c>
      <c r="M200">
        <v>8</v>
      </c>
      <c r="N200">
        <v>1</v>
      </c>
      <c r="O200">
        <v>2</v>
      </c>
    </row>
    <row r="201" spans="1:15" x14ac:dyDescent="0.35">
      <c r="A201">
        <v>200</v>
      </c>
      <c r="B201" t="s">
        <v>135</v>
      </c>
      <c r="C201" t="s">
        <v>20</v>
      </c>
      <c r="D201">
        <v>4</v>
      </c>
      <c r="E201">
        <v>1</v>
      </c>
      <c r="F201">
        <v>53</v>
      </c>
      <c r="G201">
        <v>76398</v>
      </c>
      <c r="H201" t="s">
        <v>54</v>
      </c>
      <c r="I201">
        <v>20181205</v>
      </c>
      <c r="J201">
        <v>4</v>
      </c>
      <c r="K201">
        <v>5</v>
      </c>
      <c r="L201">
        <v>1</v>
      </c>
      <c r="M201">
        <v>49</v>
      </c>
      <c r="N201">
        <v>16</v>
      </c>
      <c r="O201">
        <v>1</v>
      </c>
    </row>
    <row r="202" spans="1:15" x14ac:dyDescent="0.35">
      <c r="A202">
        <v>201</v>
      </c>
      <c r="B202" t="s">
        <v>87</v>
      </c>
      <c r="C202" t="s">
        <v>20</v>
      </c>
      <c r="D202">
        <v>4</v>
      </c>
      <c r="E202">
        <v>0</v>
      </c>
      <c r="F202">
        <v>55</v>
      </c>
      <c r="G202">
        <v>24037</v>
      </c>
      <c r="H202" t="s">
        <v>88</v>
      </c>
      <c r="I202">
        <v>20181208</v>
      </c>
      <c r="J202">
        <v>4</v>
      </c>
      <c r="K202">
        <v>1</v>
      </c>
      <c r="L202">
        <v>2</v>
      </c>
      <c r="M202">
        <v>17</v>
      </c>
      <c r="N202">
        <v>1</v>
      </c>
      <c r="O202">
        <v>1</v>
      </c>
    </row>
    <row r="203" spans="1:15" x14ac:dyDescent="0.35">
      <c r="A203">
        <v>202</v>
      </c>
      <c r="B203" t="s">
        <v>130</v>
      </c>
      <c r="C203" t="s">
        <v>41</v>
      </c>
      <c r="D203">
        <v>1</v>
      </c>
      <c r="E203">
        <v>1</v>
      </c>
      <c r="F203">
        <v>49</v>
      </c>
      <c r="G203">
        <v>69961</v>
      </c>
      <c r="H203" t="s">
        <v>32</v>
      </c>
      <c r="I203">
        <v>20181211</v>
      </c>
      <c r="J203">
        <v>4</v>
      </c>
      <c r="K203">
        <v>4</v>
      </c>
      <c r="L203">
        <v>1</v>
      </c>
      <c r="M203">
        <v>47</v>
      </c>
      <c r="N203">
        <v>16</v>
      </c>
      <c r="O203">
        <v>1</v>
      </c>
    </row>
    <row r="204" spans="1:15" x14ac:dyDescent="0.35">
      <c r="A204">
        <v>203</v>
      </c>
      <c r="B204" t="s">
        <v>33</v>
      </c>
      <c r="C204" t="s">
        <v>20</v>
      </c>
      <c r="D204">
        <v>5</v>
      </c>
      <c r="E204">
        <v>0</v>
      </c>
      <c r="F204">
        <v>57</v>
      </c>
      <c r="G204">
        <v>23736</v>
      </c>
      <c r="H204" t="s">
        <v>48</v>
      </c>
      <c r="I204">
        <v>20181216</v>
      </c>
      <c r="J204">
        <v>4</v>
      </c>
      <c r="K204">
        <v>1</v>
      </c>
      <c r="L204">
        <v>2</v>
      </c>
      <c r="M204">
        <v>1</v>
      </c>
      <c r="N204">
        <v>1</v>
      </c>
      <c r="O204">
        <v>7</v>
      </c>
    </row>
    <row r="205" spans="1:15" x14ac:dyDescent="0.35">
      <c r="A205">
        <v>204</v>
      </c>
      <c r="B205" t="s">
        <v>27</v>
      </c>
      <c r="C205" t="s">
        <v>20</v>
      </c>
      <c r="D205">
        <v>2</v>
      </c>
      <c r="E205">
        <v>0</v>
      </c>
      <c r="F205">
        <v>52</v>
      </c>
      <c r="G205">
        <v>78686</v>
      </c>
      <c r="H205" t="s">
        <v>29</v>
      </c>
      <c r="I205">
        <v>20181222</v>
      </c>
      <c r="J205">
        <v>4</v>
      </c>
      <c r="K205">
        <v>1</v>
      </c>
      <c r="L205">
        <v>1</v>
      </c>
      <c r="M205">
        <v>15</v>
      </c>
      <c r="N205">
        <v>1</v>
      </c>
      <c r="O205">
        <v>1</v>
      </c>
    </row>
    <row r="206" spans="1:15" x14ac:dyDescent="0.35">
      <c r="A206">
        <v>205</v>
      </c>
      <c r="B206" t="s">
        <v>58</v>
      </c>
      <c r="C206" t="s">
        <v>20</v>
      </c>
      <c r="D206">
        <v>2</v>
      </c>
      <c r="E206">
        <v>1</v>
      </c>
      <c r="F206">
        <v>76</v>
      </c>
      <c r="G206">
        <v>14721</v>
      </c>
      <c r="H206" t="s">
        <v>29</v>
      </c>
      <c r="I206">
        <v>20190106</v>
      </c>
      <c r="J206">
        <v>4</v>
      </c>
      <c r="K206">
        <v>1</v>
      </c>
      <c r="L206">
        <v>2</v>
      </c>
      <c r="M206">
        <v>23</v>
      </c>
      <c r="N206">
        <v>1</v>
      </c>
      <c r="O206">
        <v>1</v>
      </c>
    </row>
    <row r="207" spans="1:15" x14ac:dyDescent="0.35">
      <c r="A207">
        <v>206</v>
      </c>
      <c r="B207" t="s">
        <v>137</v>
      </c>
      <c r="C207" t="s">
        <v>44</v>
      </c>
      <c r="D207">
        <v>1</v>
      </c>
      <c r="E207">
        <v>2</v>
      </c>
      <c r="F207">
        <v>63</v>
      </c>
      <c r="G207">
        <v>17614</v>
      </c>
      <c r="H207" t="s">
        <v>86</v>
      </c>
      <c r="I207">
        <v>20190110</v>
      </c>
      <c r="J207">
        <v>4</v>
      </c>
      <c r="K207">
        <v>5</v>
      </c>
      <c r="L207">
        <v>2</v>
      </c>
      <c r="M207">
        <v>1</v>
      </c>
      <c r="N207">
        <v>2</v>
      </c>
      <c r="O207">
        <v>3</v>
      </c>
    </row>
    <row r="208" spans="1:15" x14ac:dyDescent="0.35">
      <c r="A208">
        <v>207</v>
      </c>
      <c r="B208" t="s">
        <v>30</v>
      </c>
      <c r="C208" t="s">
        <v>20</v>
      </c>
      <c r="D208">
        <v>3</v>
      </c>
      <c r="E208">
        <v>0</v>
      </c>
      <c r="F208">
        <v>59</v>
      </c>
      <c r="G208">
        <v>71039</v>
      </c>
      <c r="H208" t="s">
        <v>32</v>
      </c>
      <c r="I208">
        <v>20190113</v>
      </c>
      <c r="J208">
        <v>4</v>
      </c>
      <c r="K208">
        <v>1</v>
      </c>
      <c r="L208">
        <v>1</v>
      </c>
      <c r="M208">
        <v>7</v>
      </c>
      <c r="N208">
        <v>1</v>
      </c>
      <c r="O208">
        <v>1</v>
      </c>
    </row>
    <row r="209" spans="1:15" x14ac:dyDescent="0.35">
      <c r="A209">
        <v>208</v>
      </c>
      <c r="B209" t="s">
        <v>137</v>
      </c>
      <c r="C209" t="s">
        <v>20</v>
      </c>
      <c r="D209">
        <v>3</v>
      </c>
      <c r="E209">
        <v>0</v>
      </c>
      <c r="F209">
        <v>69</v>
      </c>
      <c r="G209">
        <v>42838</v>
      </c>
      <c r="H209" t="s">
        <v>48</v>
      </c>
      <c r="I209">
        <v>20190117</v>
      </c>
      <c r="J209">
        <v>4</v>
      </c>
      <c r="K209">
        <v>5</v>
      </c>
      <c r="L209">
        <v>1</v>
      </c>
      <c r="M209">
        <v>1</v>
      </c>
      <c r="N209">
        <v>1</v>
      </c>
      <c r="O209">
        <v>1</v>
      </c>
    </row>
    <row r="210" spans="1:15" x14ac:dyDescent="0.35">
      <c r="A210">
        <v>209</v>
      </c>
      <c r="B210" t="s">
        <v>59</v>
      </c>
      <c r="C210" t="s">
        <v>20</v>
      </c>
      <c r="D210">
        <v>3</v>
      </c>
      <c r="E210">
        <v>1</v>
      </c>
      <c r="F210">
        <v>72</v>
      </c>
      <c r="G210">
        <v>50670</v>
      </c>
      <c r="H210" t="s">
        <v>52</v>
      </c>
      <c r="I210">
        <v>20190120</v>
      </c>
      <c r="J210">
        <v>4</v>
      </c>
      <c r="K210">
        <v>1</v>
      </c>
      <c r="L210">
        <v>1</v>
      </c>
      <c r="M210">
        <v>13</v>
      </c>
      <c r="N210">
        <v>2</v>
      </c>
      <c r="O210">
        <v>1</v>
      </c>
    </row>
    <row r="211" spans="1:15" x14ac:dyDescent="0.35">
      <c r="A211">
        <v>210</v>
      </c>
      <c r="B211" t="s">
        <v>138</v>
      </c>
      <c r="C211" t="s">
        <v>44</v>
      </c>
      <c r="D211">
        <v>0</v>
      </c>
      <c r="E211">
        <v>2</v>
      </c>
      <c r="F211">
        <v>60</v>
      </c>
      <c r="G211">
        <v>38403</v>
      </c>
      <c r="H211" t="s">
        <v>162</v>
      </c>
      <c r="I211">
        <v>20190123</v>
      </c>
      <c r="J211">
        <v>4</v>
      </c>
      <c r="K211">
        <v>5</v>
      </c>
      <c r="L211">
        <v>2</v>
      </c>
      <c r="M211">
        <v>6</v>
      </c>
      <c r="N211">
        <v>6</v>
      </c>
      <c r="O211">
        <v>1</v>
      </c>
    </row>
    <row r="212" spans="1:15" x14ac:dyDescent="0.35">
      <c r="A212">
        <v>211</v>
      </c>
      <c r="B212" t="s">
        <v>60</v>
      </c>
      <c r="C212" t="s">
        <v>20</v>
      </c>
      <c r="D212">
        <v>2</v>
      </c>
      <c r="E212">
        <v>0</v>
      </c>
      <c r="F212">
        <v>64</v>
      </c>
      <c r="G212">
        <v>14021</v>
      </c>
      <c r="H212" t="s">
        <v>48</v>
      </c>
      <c r="I212">
        <v>20190127</v>
      </c>
      <c r="J212">
        <v>4</v>
      </c>
      <c r="K212">
        <v>1</v>
      </c>
      <c r="L212">
        <v>2</v>
      </c>
      <c r="M212">
        <v>21</v>
      </c>
      <c r="N212">
        <v>1</v>
      </c>
      <c r="O212">
        <v>1</v>
      </c>
    </row>
    <row r="213" spans="1:15" x14ac:dyDescent="0.35">
      <c r="A213">
        <v>212</v>
      </c>
      <c r="B213" t="s">
        <v>138</v>
      </c>
      <c r="C213" t="s">
        <v>20</v>
      </c>
      <c r="D213">
        <v>6</v>
      </c>
      <c r="E213">
        <v>1</v>
      </c>
      <c r="F213">
        <v>62</v>
      </c>
      <c r="G213">
        <v>58050</v>
      </c>
      <c r="H213" t="s">
        <v>145</v>
      </c>
      <c r="I213">
        <v>20190130</v>
      </c>
      <c r="J213">
        <v>4</v>
      </c>
      <c r="K213">
        <v>5</v>
      </c>
      <c r="L213">
        <v>1</v>
      </c>
      <c r="M213">
        <v>6</v>
      </c>
      <c r="N213">
        <v>1</v>
      </c>
      <c r="O213">
        <v>1</v>
      </c>
    </row>
    <row r="214" spans="1:15" x14ac:dyDescent="0.35">
      <c r="A214">
        <v>213</v>
      </c>
      <c r="B214" t="s">
        <v>61</v>
      </c>
      <c r="C214" t="s">
        <v>41</v>
      </c>
      <c r="D214">
        <v>2</v>
      </c>
      <c r="E214">
        <v>2</v>
      </c>
      <c r="F214">
        <v>69</v>
      </c>
      <c r="G214">
        <v>76789</v>
      </c>
      <c r="H214" t="s">
        <v>29</v>
      </c>
      <c r="I214">
        <v>20190202</v>
      </c>
      <c r="J214">
        <v>4</v>
      </c>
      <c r="K214">
        <v>1</v>
      </c>
      <c r="L214">
        <v>1</v>
      </c>
      <c r="M214">
        <v>22</v>
      </c>
      <c r="N214">
        <v>1</v>
      </c>
      <c r="O214">
        <v>1</v>
      </c>
    </row>
    <row r="215" spans="1:15" x14ac:dyDescent="0.35">
      <c r="A215">
        <v>214</v>
      </c>
      <c r="B215" t="s">
        <v>139</v>
      </c>
      <c r="C215" t="s">
        <v>41</v>
      </c>
      <c r="D215">
        <v>1</v>
      </c>
      <c r="E215">
        <v>1</v>
      </c>
      <c r="F215">
        <v>57</v>
      </c>
      <c r="G215">
        <v>92008</v>
      </c>
      <c r="H215" t="s">
        <v>23</v>
      </c>
      <c r="I215">
        <v>20190206</v>
      </c>
      <c r="J215">
        <v>4</v>
      </c>
      <c r="K215">
        <v>5</v>
      </c>
      <c r="L215">
        <v>1</v>
      </c>
      <c r="M215">
        <v>11</v>
      </c>
      <c r="N215">
        <v>2</v>
      </c>
      <c r="O215">
        <v>1</v>
      </c>
    </row>
    <row r="216" spans="1:15" x14ac:dyDescent="0.35">
      <c r="A216">
        <v>215</v>
      </c>
      <c r="B216" t="s">
        <v>63</v>
      </c>
      <c r="C216" t="s">
        <v>41</v>
      </c>
      <c r="D216">
        <v>0</v>
      </c>
      <c r="E216">
        <v>0</v>
      </c>
      <c r="F216">
        <v>67</v>
      </c>
      <c r="G216">
        <v>47557</v>
      </c>
      <c r="H216" t="s">
        <v>32</v>
      </c>
      <c r="I216">
        <v>20190210</v>
      </c>
      <c r="J216">
        <v>4</v>
      </c>
      <c r="K216">
        <v>1</v>
      </c>
      <c r="L216">
        <v>2</v>
      </c>
      <c r="M216">
        <v>10</v>
      </c>
      <c r="N216">
        <v>1</v>
      </c>
      <c r="O216">
        <v>1</v>
      </c>
    </row>
    <row r="217" spans="1:15" x14ac:dyDescent="0.35">
      <c r="A217">
        <v>216</v>
      </c>
      <c r="B217" t="s">
        <v>65</v>
      </c>
      <c r="C217" t="s">
        <v>20</v>
      </c>
      <c r="D217">
        <v>1</v>
      </c>
      <c r="E217">
        <v>0</v>
      </c>
      <c r="F217">
        <v>61</v>
      </c>
      <c r="G217">
        <v>67435</v>
      </c>
      <c r="H217" t="s">
        <v>86</v>
      </c>
      <c r="I217">
        <v>20190216</v>
      </c>
      <c r="J217">
        <v>4</v>
      </c>
      <c r="K217">
        <v>1</v>
      </c>
      <c r="L217">
        <v>1</v>
      </c>
      <c r="M217">
        <v>19</v>
      </c>
      <c r="N217">
        <v>1</v>
      </c>
      <c r="O217">
        <v>1</v>
      </c>
    </row>
    <row r="218" spans="1:15" x14ac:dyDescent="0.35">
      <c r="A218">
        <v>217</v>
      </c>
      <c r="B218" t="s">
        <v>137</v>
      </c>
      <c r="C218" t="s">
        <v>41</v>
      </c>
      <c r="D218">
        <v>0</v>
      </c>
      <c r="E218">
        <v>0</v>
      </c>
      <c r="F218">
        <v>63</v>
      </c>
      <c r="G218">
        <v>57889</v>
      </c>
      <c r="H218" t="s">
        <v>32</v>
      </c>
      <c r="I218">
        <v>20190219</v>
      </c>
      <c r="J218">
        <v>4</v>
      </c>
      <c r="K218">
        <v>4</v>
      </c>
      <c r="L218">
        <v>2</v>
      </c>
      <c r="M218">
        <v>50</v>
      </c>
      <c r="N218">
        <v>1</v>
      </c>
      <c r="O218">
        <v>1</v>
      </c>
    </row>
    <row r="219" spans="1:15" x14ac:dyDescent="0.35">
      <c r="A219">
        <v>218</v>
      </c>
      <c r="B219" t="s">
        <v>67</v>
      </c>
      <c r="C219" t="s">
        <v>20</v>
      </c>
      <c r="D219">
        <v>4</v>
      </c>
      <c r="E219">
        <v>2</v>
      </c>
      <c r="F219">
        <v>60</v>
      </c>
      <c r="G219">
        <v>40661</v>
      </c>
      <c r="H219" t="s">
        <v>88</v>
      </c>
      <c r="I219">
        <v>20190223</v>
      </c>
      <c r="J219">
        <v>4</v>
      </c>
      <c r="K219">
        <v>1</v>
      </c>
      <c r="L219">
        <v>2</v>
      </c>
      <c r="M219">
        <v>6</v>
      </c>
      <c r="N219">
        <v>1</v>
      </c>
      <c r="O219">
        <v>1</v>
      </c>
    </row>
    <row r="220" spans="1:15" x14ac:dyDescent="0.35">
      <c r="A220">
        <v>219</v>
      </c>
      <c r="B220" t="s">
        <v>139</v>
      </c>
      <c r="C220" t="s">
        <v>20</v>
      </c>
      <c r="D220">
        <v>3</v>
      </c>
      <c r="E220">
        <v>0</v>
      </c>
      <c r="F220">
        <v>52</v>
      </c>
      <c r="G220">
        <v>80472</v>
      </c>
      <c r="H220" t="s">
        <v>23</v>
      </c>
      <c r="I220">
        <v>20190227</v>
      </c>
      <c r="J220">
        <v>4</v>
      </c>
      <c r="K220">
        <v>5</v>
      </c>
      <c r="L220">
        <v>2</v>
      </c>
      <c r="M220">
        <v>11</v>
      </c>
      <c r="N220">
        <v>1</v>
      </c>
      <c r="O220">
        <v>4</v>
      </c>
    </row>
    <row r="221" spans="1:15" x14ac:dyDescent="0.35">
      <c r="A221">
        <v>220</v>
      </c>
      <c r="B221" t="s">
        <v>36</v>
      </c>
      <c r="C221" t="s">
        <v>20</v>
      </c>
      <c r="D221">
        <v>1</v>
      </c>
      <c r="E221">
        <v>0</v>
      </c>
      <c r="F221">
        <v>51</v>
      </c>
      <c r="G221">
        <v>78921</v>
      </c>
      <c r="H221" t="s">
        <v>23</v>
      </c>
      <c r="I221">
        <v>20190302</v>
      </c>
      <c r="J221">
        <v>4</v>
      </c>
      <c r="K221">
        <v>1</v>
      </c>
      <c r="L221">
        <v>2</v>
      </c>
      <c r="M221">
        <v>11</v>
      </c>
      <c r="N221">
        <v>1</v>
      </c>
      <c r="O221">
        <v>1</v>
      </c>
    </row>
    <row r="222" spans="1:15" x14ac:dyDescent="0.35">
      <c r="A222">
        <v>221</v>
      </c>
      <c r="B222" t="s">
        <v>90</v>
      </c>
      <c r="C222" t="s">
        <v>20</v>
      </c>
      <c r="D222">
        <v>3</v>
      </c>
      <c r="E222">
        <v>1</v>
      </c>
      <c r="F222">
        <v>69</v>
      </c>
      <c r="G222">
        <v>74158</v>
      </c>
      <c r="H222" t="s">
        <v>52</v>
      </c>
      <c r="I222">
        <v>20190309</v>
      </c>
      <c r="J222">
        <v>4</v>
      </c>
      <c r="K222">
        <v>1</v>
      </c>
      <c r="L222">
        <v>1</v>
      </c>
      <c r="M222">
        <v>24</v>
      </c>
      <c r="N222">
        <v>1</v>
      </c>
      <c r="O222">
        <v>1</v>
      </c>
    </row>
    <row r="223" spans="1:15" x14ac:dyDescent="0.35">
      <c r="A223">
        <v>222</v>
      </c>
      <c r="B223" t="s">
        <v>137</v>
      </c>
      <c r="C223" t="s">
        <v>20</v>
      </c>
      <c r="D223">
        <v>5</v>
      </c>
      <c r="E223">
        <v>1</v>
      </c>
      <c r="F223">
        <v>55</v>
      </c>
      <c r="G223">
        <v>92346</v>
      </c>
      <c r="H223" t="s">
        <v>24</v>
      </c>
      <c r="I223">
        <v>20190313</v>
      </c>
      <c r="J223">
        <v>4</v>
      </c>
      <c r="K223">
        <v>4</v>
      </c>
      <c r="L223">
        <v>1</v>
      </c>
      <c r="M223">
        <v>50</v>
      </c>
      <c r="N223">
        <v>1</v>
      </c>
      <c r="O223">
        <v>1</v>
      </c>
    </row>
    <row r="224" spans="1:15" x14ac:dyDescent="0.35">
      <c r="A224">
        <v>223</v>
      </c>
      <c r="B224" t="s">
        <v>38</v>
      </c>
      <c r="C224" t="s">
        <v>20</v>
      </c>
      <c r="D224">
        <v>4</v>
      </c>
      <c r="E224">
        <v>1</v>
      </c>
      <c r="F224">
        <v>44</v>
      </c>
      <c r="G224">
        <v>54172</v>
      </c>
      <c r="H224" t="s">
        <v>162</v>
      </c>
      <c r="I224">
        <v>20190317</v>
      </c>
      <c r="J224">
        <v>4</v>
      </c>
      <c r="K224">
        <v>1</v>
      </c>
      <c r="L224">
        <v>2</v>
      </c>
      <c r="M224">
        <v>3</v>
      </c>
      <c r="N224">
        <v>1</v>
      </c>
      <c r="O224">
        <v>4</v>
      </c>
    </row>
    <row r="225" spans="1:15" x14ac:dyDescent="0.35">
      <c r="A225">
        <v>224</v>
      </c>
      <c r="B225" t="s">
        <v>92</v>
      </c>
      <c r="C225" t="s">
        <v>20</v>
      </c>
      <c r="D225">
        <v>2</v>
      </c>
      <c r="E225">
        <v>0</v>
      </c>
      <c r="F225">
        <v>70</v>
      </c>
      <c r="G225">
        <v>92795</v>
      </c>
      <c r="H225" t="s">
        <v>24</v>
      </c>
      <c r="I225">
        <v>20190330</v>
      </c>
      <c r="J225">
        <v>4</v>
      </c>
      <c r="K225">
        <v>1</v>
      </c>
      <c r="L225">
        <v>1</v>
      </c>
      <c r="M225">
        <v>17</v>
      </c>
      <c r="N225">
        <v>1</v>
      </c>
      <c r="O225">
        <v>1</v>
      </c>
    </row>
    <row r="226" spans="1:15" x14ac:dyDescent="0.35">
      <c r="A226">
        <v>225</v>
      </c>
      <c r="B226" t="s">
        <v>40</v>
      </c>
      <c r="C226" t="s">
        <v>41</v>
      </c>
      <c r="D226">
        <v>4</v>
      </c>
      <c r="E226">
        <v>4</v>
      </c>
      <c r="F226">
        <v>68</v>
      </c>
      <c r="G226">
        <v>19515</v>
      </c>
      <c r="H226" t="s">
        <v>102</v>
      </c>
      <c r="I226">
        <v>20190402</v>
      </c>
      <c r="J226">
        <v>4</v>
      </c>
      <c r="K226">
        <v>1</v>
      </c>
      <c r="L226">
        <v>2</v>
      </c>
      <c r="M226">
        <v>8</v>
      </c>
      <c r="N226">
        <v>2</v>
      </c>
      <c r="O226">
        <v>1</v>
      </c>
    </row>
    <row r="227" spans="1:15" x14ac:dyDescent="0.35">
      <c r="A227">
        <v>226</v>
      </c>
      <c r="B227" t="s">
        <v>69</v>
      </c>
      <c r="C227" t="s">
        <v>20</v>
      </c>
      <c r="D227">
        <v>2</v>
      </c>
      <c r="E227">
        <v>0</v>
      </c>
      <c r="F227">
        <v>64</v>
      </c>
      <c r="G227">
        <v>92453</v>
      </c>
      <c r="H227" t="s">
        <v>29</v>
      </c>
      <c r="I227">
        <v>20190406</v>
      </c>
      <c r="J227">
        <v>4</v>
      </c>
      <c r="K227">
        <v>1</v>
      </c>
      <c r="L227">
        <v>1</v>
      </c>
      <c r="M227">
        <v>14</v>
      </c>
      <c r="N227">
        <v>1</v>
      </c>
      <c r="O227">
        <v>1</v>
      </c>
    </row>
    <row r="228" spans="1:15" x14ac:dyDescent="0.35">
      <c r="A228">
        <v>227</v>
      </c>
      <c r="B228" t="s">
        <v>138</v>
      </c>
      <c r="C228" t="s">
        <v>20</v>
      </c>
      <c r="D228">
        <v>1</v>
      </c>
      <c r="E228">
        <v>0</v>
      </c>
      <c r="F228">
        <v>67</v>
      </c>
      <c r="G228">
        <v>74093</v>
      </c>
      <c r="H228" t="s">
        <v>23</v>
      </c>
      <c r="I228">
        <v>20190410</v>
      </c>
      <c r="J228">
        <v>4</v>
      </c>
      <c r="K228">
        <v>4</v>
      </c>
      <c r="L228">
        <v>2</v>
      </c>
      <c r="M228">
        <v>51</v>
      </c>
      <c r="N228">
        <v>1</v>
      </c>
      <c r="O228">
        <v>1</v>
      </c>
    </row>
    <row r="229" spans="1:15" x14ac:dyDescent="0.35">
      <c r="A229">
        <v>228</v>
      </c>
      <c r="B229" t="s">
        <v>43</v>
      </c>
      <c r="C229" t="s">
        <v>41</v>
      </c>
      <c r="D229">
        <v>0</v>
      </c>
      <c r="E229">
        <v>0</v>
      </c>
      <c r="F229">
        <v>74</v>
      </c>
      <c r="G229">
        <v>7332</v>
      </c>
      <c r="H229" t="s">
        <v>54</v>
      </c>
      <c r="I229">
        <v>20190413</v>
      </c>
      <c r="J229">
        <v>4</v>
      </c>
      <c r="K229">
        <v>1</v>
      </c>
      <c r="L229">
        <v>2</v>
      </c>
      <c r="M229">
        <v>20</v>
      </c>
      <c r="N229">
        <v>8</v>
      </c>
      <c r="O229">
        <v>6</v>
      </c>
    </row>
    <row r="230" spans="1:15" x14ac:dyDescent="0.35">
      <c r="A230">
        <v>229</v>
      </c>
      <c r="B230" t="s">
        <v>138</v>
      </c>
      <c r="C230" t="s">
        <v>20</v>
      </c>
      <c r="D230">
        <v>3</v>
      </c>
      <c r="E230">
        <v>0</v>
      </c>
      <c r="F230">
        <v>66</v>
      </c>
      <c r="G230">
        <v>96708</v>
      </c>
      <c r="H230" t="s">
        <v>23</v>
      </c>
      <c r="I230">
        <v>20190416</v>
      </c>
      <c r="J230">
        <v>4</v>
      </c>
      <c r="K230">
        <v>4</v>
      </c>
      <c r="L230">
        <v>1</v>
      </c>
      <c r="M230">
        <v>51</v>
      </c>
      <c r="N230">
        <v>1</v>
      </c>
      <c r="O230">
        <v>1</v>
      </c>
    </row>
    <row r="231" spans="1:15" x14ac:dyDescent="0.35">
      <c r="A231">
        <v>230</v>
      </c>
      <c r="B231" t="s">
        <v>93</v>
      </c>
      <c r="C231" t="s">
        <v>20</v>
      </c>
      <c r="D231">
        <v>2</v>
      </c>
      <c r="E231">
        <v>1</v>
      </c>
      <c r="F231">
        <v>50</v>
      </c>
      <c r="G231">
        <v>75470</v>
      </c>
      <c r="H231" t="s">
        <v>23</v>
      </c>
      <c r="I231">
        <v>20190420</v>
      </c>
      <c r="J231">
        <v>4</v>
      </c>
      <c r="K231">
        <v>1</v>
      </c>
      <c r="L231">
        <v>1</v>
      </c>
      <c r="M231">
        <v>9</v>
      </c>
      <c r="N231">
        <v>1</v>
      </c>
      <c r="O231">
        <v>1</v>
      </c>
    </row>
    <row r="232" spans="1:15" x14ac:dyDescent="0.35">
      <c r="A232">
        <v>231</v>
      </c>
      <c r="B232" t="s">
        <v>105</v>
      </c>
      <c r="C232" t="s">
        <v>20</v>
      </c>
      <c r="D232">
        <v>2</v>
      </c>
      <c r="E232">
        <v>0</v>
      </c>
      <c r="F232">
        <v>77</v>
      </c>
      <c r="G232">
        <v>18735</v>
      </c>
      <c r="H232" t="s">
        <v>52</v>
      </c>
      <c r="I232">
        <v>20190423</v>
      </c>
      <c r="J232">
        <v>4</v>
      </c>
      <c r="K232">
        <v>1</v>
      </c>
      <c r="L232">
        <v>2</v>
      </c>
      <c r="M232">
        <v>12</v>
      </c>
      <c r="N232">
        <v>2</v>
      </c>
      <c r="O232">
        <v>1</v>
      </c>
    </row>
    <row r="233" spans="1:15" x14ac:dyDescent="0.35">
      <c r="A233">
        <v>232</v>
      </c>
      <c r="B233" t="s">
        <v>71</v>
      </c>
      <c r="C233" t="s">
        <v>20</v>
      </c>
      <c r="D233">
        <v>1</v>
      </c>
      <c r="E233">
        <v>0</v>
      </c>
      <c r="F233">
        <v>62</v>
      </c>
      <c r="G233">
        <v>91917</v>
      </c>
      <c r="H233" t="s">
        <v>54</v>
      </c>
      <c r="I233">
        <v>20190427</v>
      </c>
      <c r="J233">
        <v>4</v>
      </c>
      <c r="K233">
        <v>1</v>
      </c>
      <c r="L233">
        <v>1</v>
      </c>
      <c r="M233">
        <v>1</v>
      </c>
      <c r="N233">
        <v>6</v>
      </c>
      <c r="O233">
        <v>1</v>
      </c>
    </row>
    <row r="234" spans="1:15" x14ac:dyDescent="0.35">
      <c r="A234">
        <v>233</v>
      </c>
      <c r="B234" t="s">
        <v>139</v>
      </c>
      <c r="C234" t="s">
        <v>20</v>
      </c>
      <c r="D234">
        <v>3</v>
      </c>
      <c r="E234">
        <v>0</v>
      </c>
      <c r="F234">
        <v>48</v>
      </c>
      <c r="G234">
        <v>98299</v>
      </c>
      <c r="H234" t="s">
        <v>23</v>
      </c>
      <c r="I234">
        <v>20190501</v>
      </c>
      <c r="J234">
        <v>4</v>
      </c>
      <c r="K234">
        <v>4</v>
      </c>
      <c r="L234">
        <v>1</v>
      </c>
      <c r="M234">
        <v>52</v>
      </c>
      <c r="N234">
        <v>1</v>
      </c>
      <c r="O234">
        <v>1</v>
      </c>
    </row>
    <row r="235" spans="1:15" x14ac:dyDescent="0.35">
      <c r="A235">
        <v>234</v>
      </c>
      <c r="B235" t="s">
        <v>115</v>
      </c>
      <c r="C235" t="s">
        <v>44</v>
      </c>
      <c r="D235">
        <v>0</v>
      </c>
      <c r="E235">
        <v>2</v>
      </c>
      <c r="F235">
        <v>65</v>
      </c>
      <c r="G235">
        <v>22519</v>
      </c>
      <c r="H235" t="s">
        <v>29</v>
      </c>
      <c r="I235">
        <v>20190504</v>
      </c>
      <c r="J235">
        <v>4</v>
      </c>
      <c r="K235">
        <v>1</v>
      </c>
      <c r="L235">
        <v>2</v>
      </c>
      <c r="M235">
        <v>15</v>
      </c>
      <c r="N235">
        <v>7</v>
      </c>
      <c r="O235">
        <v>1</v>
      </c>
    </row>
    <row r="236" spans="1:15" x14ac:dyDescent="0.35">
      <c r="A236">
        <v>235</v>
      </c>
      <c r="B236" t="s">
        <v>139</v>
      </c>
      <c r="C236" t="s">
        <v>44</v>
      </c>
      <c r="D236">
        <v>0</v>
      </c>
      <c r="E236">
        <v>4</v>
      </c>
      <c r="F236">
        <v>57</v>
      </c>
      <c r="G236">
        <v>55212</v>
      </c>
      <c r="H236" t="s">
        <v>23</v>
      </c>
      <c r="I236">
        <v>20190507</v>
      </c>
      <c r="J236">
        <v>4</v>
      </c>
      <c r="K236">
        <v>4</v>
      </c>
      <c r="L236">
        <v>2</v>
      </c>
      <c r="M236">
        <v>52</v>
      </c>
      <c r="N236">
        <v>1</v>
      </c>
      <c r="O236">
        <v>4</v>
      </c>
    </row>
    <row r="237" spans="1:15" x14ac:dyDescent="0.35">
      <c r="A237">
        <v>236</v>
      </c>
      <c r="B237" t="s">
        <v>94</v>
      </c>
      <c r="C237" t="s">
        <v>20</v>
      </c>
      <c r="D237">
        <v>2</v>
      </c>
      <c r="E237">
        <v>0</v>
      </c>
      <c r="F237">
        <v>79</v>
      </c>
      <c r="G237">
        <v>57088</v>
      </c>
      <c r="H237" t="s">
        <v>29</v>
      </c>
      <c r="I237">
        <v>20190512</v>
      </c>
      <c r="J237">
        <v>4</v>
      </c>
      <c r="K237">
        <v>1</v>
      </c>
      <c r="L237">
        <v>1</v>
      </c>
      <c r="M237">
        <v>23</v>
      </c>
      <c r="N237">
        <v>1</v>
      </c>
      <c r="O237">
        <v>1</v>
      </c>
    </row>
    <row r="238" spans="1:15" x14ac:dyDescent="0.35">
      <c r="A238">
        <v>237</v>
      </c>
      <c r="B238" t="s">
        <v>95</v>
      </c>
      <c r="C238" t="s">
        <v>41</v>
      </c>
      <c r="D238">
        <v>2</v>
      </c>
      <c r="E238">
        <v>2</v>
      </c>
      <c r="F238">
        <v>61</v>
      </c>
      <c r="G238">
        <v>5145</v>
      </c>
      <c r="H238" t="s">
        <v>29</v>
      </c>
      <c r="I238">
        <v>20190519</v>
      </c>
      <c r="J238">
        <v>4</v>
      </c>
      <c r="K238">
        <v>1</v>
      </c>
      <c r="L238">
        <v>2</v>
      </c>
      <c r="M238">
        <v>7</v>
      </c>
      <c r="N238">
        <v>1</v>
      </c>
      <c r="O238">
        <v>1</v>
      </c>
    </row>
    <row r="239" spans="1:15" x14ac:dyDescent="0.35">
      <c r="A239">
        <v>238</v>
      </c>
      <c r="B239" t="s">
        <v>144</v>
      </c>
      <c r="C239" t="s">
        <v>44</v>
      </c>
      <c r="D239">
        <v>1</v>
      </c>
      <c r="E239">
        <v>2</v>
      </c>
      <c r="F239">
        <v>77</v>
      </c>
      <c r="G239">
        <v>53698</v>
      </c>
      <c r="H239" t="s">
        <v>29</v>
      </c>
      <c r="I239">
        <v>20190525</v>
      </c>
      <c r="J239">
        <v>4</v>
      </c>
      <c r="K239">
        <v>5</v>
      </c>
      <c r="L239">
        <v>3</v>
      </c>
      <c r="M239">
        <v>22</v>
      </c>
      <c r="N239">
        <v>1</v>
      </c>
      <c r="O239">
        <v>2</v>
      </c>
    </row>
    <row r="240" spans="1:15" x14ac:dyDescent="0.35">
      <c r="A240">
        <v>239</v>
      </c>
      <c r="B240" t="s">
        <v>47</v>
      </c>
      <c r="C240" t="s">
        <v>44</v>
      </c>
      <c r="D240">
        <v>0</v>
      </c>
      <c r="E240">
        <v>1</v>
      </c>
      <c r="F240">
        <v>72</v>
      </c>
      <c r="G240">
        <v>47693</v>
      </c>
      <c r="H240" t="s">
        <v>32</v>
      </c>
      <c r="I240">
        <v>20190816</v>
      </c>
      <c r="J240">
        <v>5</v>
      </c>
      <c r="K240">
        <v>1</v>
      </c>
      <c r="L240">
        <v>2</v>
      </c>
      <c r="M240">
        <v>10</v>
      </c>
      <c r="N240">
        <v>6</v>
      </c>
      <c r="O240">
        <v>1</v>
      </c>
    </row>
    <row r="241" spans="1:15" x14ac:dyDescent="0.35">
      <c r="A241">
        <v>240</v>
      </c>
      <c r="B241" t="s">
        <v>49</v>
      </c>
      <c r="C241" t="s">
        <v>20</v>
      </c>
      <c r="D241">
        <v>5</v>
      </c>
      <c r="E241">
        <v>2</v>
      </c>
      <c r="F241">
        <v>70</v>
      </c>
      <c r="G241">
        <v>79159</v>
      </c>
      <c r="H241" t="s">
        <v>29</v>
      </c>
      <c r="I241">
        <v>20190825</v>
      </c>
      <c r="J241">
        <v>5</v>
      </c>
      <c r="K241">
        <v>1</v>
      </c>
      <c r="L241">
        <v>1</v>
      </c>
      <c r="M241">
        <v>3</v>
      </c>
      <c r="N241">
        <v>2</v>
      </c>
      <c r="O241">
        <v>1</v>
      </c>
    </row>
    <row r="242" spans="1:15" x14ac:dyDescent="0.35">
      <c r="A242">
        <v>241</v>
      </c>
      <c r="B242" t="s">
        <v>78</v>
      </c>
      <c r="C242" t="s">
        <v>41</v>
      </c>
      <c r="D242">
        <v>2</v>
      </c>
      <c r="E242">
        <v>2</v>
      </c>
      <c r="F242">
        <v>75</v>
      </c>
      <c r="G242">
        <v>16742</v>
      </c>
      <c r="H242" t="s">
        <v>29</v>
      </c>
      <c r="I242">
        <v>20190831</v>
      </c>
      <c r="J242">
        <v>5</v>
      </c>
      <c r="K242">
        <v>1</v>
      </c>
      <c r="L242">
        <v>2</v>
      </c>
      <c r="M242">
        <v>26</v>
      </c>
      <c r="N242">
        <v>2</v>
      </c>
      <c r="O242">
        <v>1</v>
      </c>
    </row>
    <row r="243" spans="1:15" x14ac:dyDescent="0.35">
      <c r="A243">
        <v>242</v>
      </c>
      <c r="B243" t="s">
        <v>18</v>
      </c>
      <c r="C243" t="s">
        <v>20</v>
      </c>
      <c r="D243">
        <v>5</v>
      </c>
      <c r="E243">
        <v>2</v>
      </c>
      <c r="F243">
        <v>65</v>
      </c>
      <c r="G243">
        <v>81617</v>
      </c>
      <c r="H243" t="s">
        <v>29</v>
      </c>
      <c r="I243">
        <v>20190914</v>
      </c>
      <c r="J243">
        <v>5</v>
      </c>
      <c r="K243">
        <v>1</v>
      </c>
      <c r="L243">
        <v>1</v>
      </c>
      <c r="M243">
        <v>22</v>
      </c>
      <c r="N243">
        <v>2</v>
      </c>
      <c r="O243">
        <v>1</v>
      </c>
    </row>
    <row r="244" spans="1:15" x14ac:dyDescent="0.35">
      <c r="A244">
        <v>243</v>
      </c>
      <c r="B244" t="s">
        <v>130</v>
      </c>
      <c r="C244" t="s">
        <v>41</v>
      </c>
      <c r="D244">
        <v>0</v>
      </c>
      <c r="E244">
        <v>0</v>
      </c>
      <c r="F244">
        <v>59</v>
      </c>
      <c r="G244">
        <v>66099</v>
      </c>
      <c r="H244" t="s">
        <v>32</v>
      </c>
      <c r="I244">
        <v>20190917</v>
      </c>
      <c r="J244">
        <v>5</v>
      </c>
      <c r="K244">
        <v>4</v>
      </c>
      <c r="L244">
        <v>2</v>
      </c>
      <c r="M244">
        <v>53</v>
      </c>
      <c r="N244">
        <v>2</v>
      </c>
      <c r="O244">
        <v>1</v>
      </c>
    </row>
    <row r="245" spans="1:15" x14ac:dyDescent="0.35">
      <c r="A245">
        <v>244</v>
      </c>
      <c r="B245" t="s">
        <v>80</v>
      </c>
      <c r="C245" t="s">
        <v>44</v>
      </c>
      <c r="D245">
        <v>0</v>
      </c>
      <c r="E245">
        <v>2</v>
      </c>
      <c r="F245">
        <v>74</v>
      </c>
      <c r="G245">
        <v>18880</v>
      </c>
      <c r="H245" t="s">
        <v>32</v>
      </c>
      <c r="I245">
        <v>20190921</v>
      </c>
      <c r="J245">
        <v>5</v>
      </c>
      <c r="K245">
        <v>1</v>
      </c>
      <c r="L245">
        <v>2</v>
      </c>
      <c r="M245">
        <v>4</v>
      </c>
      <c r="N245">
        <v>6</v>
      </c>
      <c r="O245">
        <v>1</v>
      </c>
    </row>
    <row r="246" spans="1:15" x14ac:dyDescent="0.35">
      <c r="A246">
        <v>245</v>
      </c>
      <c r="B246" t="s">
        <v>25</v>
      </c>
      <c r="C246" t="s">
        <v>20</v>
      </c>
      <c r="D246">
        <v>2</v>
      </c>
      <c r="E246">
        <v>1</v>
      </c>
      <c r="F246">
        <v>57</v>
      </c>
      <c r="G246">
        <v>70316</v>
      </c>
      <c r="H246" t="s">
        <v>32</v>
      </c>
      <c r="I246">
        <v>20190924</v>
      </c>
      <c r="J246">
        <v>5</v>
      </c>
      <c r="K246">
        <v>1</v>
      </c>
      <c r="L246">
        <v>1</v>
      </c>
      <c r="M246">
        <v>8</v>
      </c>
      <c r="N246">
        <v>1</v>
      </c>
      <c r="O246">
        <v>1</v>
      </c>
    </row>
    <row r="247" spans="1:15" x14ac:dyDescent="0.35">
      <c r="A247">
        <v>246</v>
      </c>
      <c r="B247" t="s">
        <v>103</v>
      </c>
      <c r="C247" t="s">
        <v>20</v>
      </c>
      <c r="D247">
        <v>2</v>
      </c>
      <c r="E247">
        <v>0</v>
      </c>
      <c r="F247">
        <v>61</v>
      </c>
      <c r="G247">
        <v>15135</v>
      </c>
      <c r="H247" t="s">
        <v>29</v>
      </c>
      <c r="I247">
        <v>20190928</v>
      </c>
      <c r="J247">
        <v>5</v>
      </c>
      <c r="K247">
        <v>1</v>
      </c>
      <c r="L247">
        <v>2</v>
      </c>
      <c r="M247">
        <v>23</v>
      </c>
      <c r="N247">
        <v>2</v>
      </c>
      <c r="O247">
        <v>1</v>
      </c>
    </row>
    <row r="248" spans="1:15" x14ac:dyDescent="0.35">
      <c r="A248">
        <v>247</v>
      </c>
      <c r="B248" t="s">
        <v>130</v>
      </c>
      <c r="C248" t="s">
        <v>20</v>
      </c>
      <c r="D248">
        <v>2</v>
      </c>
      <c r="E248">
        <v>1</v>
      </c>
      <c r="F248">
        <v>66</v>
      </c>
      <c r="G248">
        <v>86141</v>
      </c>
      <c r="H248" t="s">
        <v>162</v>
      </c>
      <c r="I248">
        <v>20191002</v>
      </c>
      <c r="J248">
        <v>5</v>
      </c>
      <c r="K248">
        <v>4</v>
      </c>
      <c r="L248">
        <v>1</v>
      </c>
      <c r="M248">
        <v>48</v>
      </c>
      <c r="N248">
        <v>1</v>
      </c>
      <c r="O248">
        <v>1</v>
      </c>
    </row>
    <row r="249" spans="1:15" x14ac:dyDescent="0.35">
      <c r="A249">
        <v>248</v>
      </c>
      <c r="B249" t="s">
        <v>82</v>
      </c>
      <c r="C249" t="s">
        <v>20</v>
      </c>
      <c r="D249">
        <v>4</v>
      </c>
      <c r="E249">
        <v>0</v>
      </c>
      <c r="F249">
        <v>56</v>
      </c>
      <c r="G249">
        <v>81331</v>
      </c>
      <c r="H249" t="s">
        <v>23</v>
      </c>
      <c r="I249">
        <v>20191006</v>
      </c>
      <c r="J249">
        <v>5</v>
      </c>
      <c r="K249">
        <v>1</v>
      </c>
      <c r="L249">
        <v>1</v>
      </c>
      <c r="M249">
        <v>6</v>
      </c>
      <c r="N249">
        <v>1</v>
      </c>
      <c r="O249">
        <v>1</v>
      </c>
    </row>
    <row r="250" spans="1:15" x14ac:dyDescent="0.35">
      <c r="A250">
        <v>249</v>
      </c>
      <c r="B250" t="s">
        <v>84</v>
      </c>
      <c r="C250" t="s">
        <v>20</v>
      </c>
      <c r="D250">
        <v>3</v>
      </c>
      <c r="E250">
        <v>0</v>
      </c>
      <c r="F250">
        <v>56</v>
      </c>
      <c r="G250">
        <v>7295</v>
      </c>
      <c r="H250" t="s">
        <v>29</v>
      </c>
      <c r="I250">
        <v>20191019</v>
      </c>
      <c r="J250">
        <v>5</v>
      </c>
      <c r="K250">
        <v>1</v>
      </c>
      <c r="L250">
        <v>2</v>
      </c>
      <c r="M250">
        <v>7</v>
      </c>
      <c r="N250">
        <v>1</v>
      </c>
      <c r="O250">
        <v>1</v>
      </c>
    </row>
    <row r="251" spans="1:15" x14ac:dyDescent="0.35">
      <c r="A251">
        <v>250</v>
      </c>
      <c r="B251" t="s">
        <v>130</v>
      </c>
      <c r="C251" t="s">
        <v>20</v>
      </c>
      <c r="D251">
        <v>2</v>
      </c>
      <c r="E251">
        <v>1</v>
      </c>
      <c r="F251">
        <v>52</v>
      </c>
      <c r="G251">
        <v>19170</v>
      </c>
      <c r="H251" t="s">
        <v>77</v>
      </c>
      <c r="I251">
        <v>20191023</v>
      </c>
      <c r="J251">
        <v>5</v>
      </c>
      <c r="K251">
        <v>4</v>
      </c>
      <c r="L251">
        <v>2</v>
      </c>
      <c r="M251">
        <v>54</v>
      </c>
      <c r="N251">
        <v>1</v>
      </c>
      <c r="O251">
        <v>1</v>
      </c>
    </row>
    <row r="252" spans="1:15" x14ac:dyDescent="0.35">
      <c r="A252">
        <v>251</v>
      </c>
      <c r="B252" t="s">
        <v>53</v>
      </c>
      <c r="C252" t="s">
        <v>20</v>
      </c>
      <c r="D252">
        <v>5</v>
      </c>
      <c r="E252">
        <v>1</v>
      </c>
      <c r="F252">
        <v>62</v>
      </c>
      <c r="G252">
        <v>59896</v>
      </c>
      <c r="H252" t="s">
        <v>86</v>
      </c>
      <c r="I252">
        <v>20191029</v>
      </c>
      <c r="J252">
        <v>5</v>
      </c>
      <c r="K252">
        <v>1</v>
      </c>
      <c r="L252">
        <v>1</v>
      </c>
      <c r="M252">
        <v>19</v>
      </c>
      <c r="N252">
        <v>1</v>
      </c>
      <c r="O252">
        <v>1</v>
      </c>
    </row>
    <row r="253" spans="1:15" x14ac:dyDescent="0.35">
      <c r="A253">
        <v>252</v>
      </c>
      <c r="B253" t="s">
        <v>85</v>
      </c>
      <c r="C253" t="s">
        <v>44</v>
      </c>
      <c r="D253">
        <v>1</v>
      </c>
      <c r="E253">
        <v>3</v>
      </c>
      <c r="F253">
        <v>66</v>
      </c>
      <c r="G253">
        <v>23341</v>
      </c>
      <c r="H253" t="s">
        <v>29</v>
      </c>
      <c r="I253">
        <v>20191102</v>
      </c>
      <c r="J253">
        <v>5</v>
      </c>
      <c r="K253">
        <v>1</v>
      </c>
      <c r="L253">
        <v>2</v>
      </c>
      <c r="M253">
        <v>1</v>
      </c>
      <c r="N253">
        <v>1</v>
      </c>
      <c r="O253">
        <v>1</v>
      </c>
    </row>
    <row r="254" spans="1:15" x14ac:dyDescent="0.35">
      <c r="A254">
        <v>253</v>
      </c>
      <c r="B254" t="s">
        <v>130</v>
      </c>
      <c r="C254" t="s">
        <v>41</v>
      </c>
      <c r="D254">
        <v>0</v>
      </c>
      <c r="E254">
        <v>0</v>
      </c>
      <c r="F254">
        <v>63</v>
      </c>
      <c r="G254">
        <v>67023</v>
      </c>
      <c r="H254" t="s">
        <v>54</v>
      </c>
      <c r="I254">
        <v>20191105</v>
      </c>
      <c r="J254">
        <v>5</v>
      </c>
      <c r="K254">
        <v>4</v>
      </c>
      <c r="L254">
        <v>1</v>
      </c>
      <c r="M254">
        <v>54</v>
      </c>
      <c r="N254">
        <v>1</v>
      </c>
      <c r="O254">
        <v>9</v>
      </c>
    </row>
    <row r="255" spans="1:15" x14ac:dyDescent="0.35">
      <c r="A255">
        <v>254</v>
      </c>
      <c r="B255" t="s">
        <v>55</v>
      </c>
      <c r="C255" t="s">
        <v>20</v>
      </c>
      <c r="D255">
        <v>4</v>
      </c>
      <c r="E255">
        <v>1</v>
      </c>
      <c r="F255">
        <v>61</v>
      </c>
      <c r="G255">
        <v>71209</v>
      </c>
      <c r="H255" t="s">
        <v>24</v>
      </c>
      <c r="I255">
        <v>20191109</v>
      </c>
      <c r="J255">
        <v>5</v>
      </c>
      <c r="K255">
        <v>1</v>
      </c>
      <c r="L255">
        <v>1</v>
      </c>
      <c r="M255">
        <v>15</v>
      </c>
      <c r="N255">
        <v>1</v>
      </c>
      <c r="O255">
        <v>1</v>
      </c>
    </row>
    <row r="256" spans="1:15" x14ac:dyDescent="0.35">
      <c r="A256">
        <v>255</v>
      </c>
      <c r="B256" t="s">
        <v>56</v>
      </c>
      <c r="C256" t="s">
        <v>20</v>
      </c>
      <c r="D256">
        <v>2</v>
      </c>
      <c r="E256">
        <v>1</v>
      </c>
      <c r="F256">
        <v>77</v>
      </c>
      <c r="G256">
        <v>12110</v>
      </c>
      <c r="H256" t="s">
        <v>52</v>
      </c>
      <c r="I256">
        <v>20191123</v>
      </c>
      <c r="J256">
        <v>5</v>
      </c>
      <c r="K256">
        <v>1</v>
      </c>
      <c r="L256">
        <v>2</v>
      </c>
      <c r="M256">
        <v>13</v>
      </c>
      <c r="N256">
        <v>1</v>
      </c>
      <c r="O256">
        <v>9</v>
      </c>
    </row>
    <row r="257" spans="1:15" x14ac:dyDescent="0.35">
      <c r="A257">
        <v>256</v>
      </c>
      <c r="B257" t="s">
        <v>130</v>
      </c>
      <c r="C257" t="s">
        <v>20</v>
      </c>
      <c r="D257">
        <v>3</v>
      </c>
      <c r="E257">
        <v>1</v>
      </c>
      <c r="F257">
        <v>46</v>
      </c>
      <c r="G257">
        <v>90071</v>
      </c>
      <c r="H257" t="s">
        <v>29</v>
      </c>
      <c r="I257">
        <v>20191127</v>
      </c>
      <c r="J257">
        <v>5</v>
      </c>
      <c r="K257">
        <v>4</v>
      </c>
      <c r="L257">
        <v>1</v>
      </c>
      <c r="M257">
        <v>53</v>
      </c>
      <c r="N257">
        <v>1</v>
      </c>
      <c r="O257">
        <v>1</v>
      </c>
    </row>
    <row r="258" spans="1:15" x14ac:dyDescent="0.35">
      <c r="A258">
        <v>257</v>
      </c>
      <c r="B258" t="s">
        <v>87</v>
      </c>
      <c r="C258" t="s">
        <v>20</v>
      </c>
      <c r="D258">
        <v>1</v>
      </c>
      <c r="E258">
        <v>0</v>
      </c>
      <c r="F258">
        <v>66</v>
      </c>
      <c r="G258">
        <v>64226</v>
      </c>
      <c r="H258" t="s">
        <v>29</v>
      </c>
      <c r="I258">
        <v>20191201</v>
      </c>
      <c r="J258">
        <v>5</v>
      </c>
      <c r="K258">
        <v>1</v>
      </c>
      <c r="L258">
        <v>2</v>
      </c>
      <c r="M258">
        <v>14</v>
      </c>
      <c r="N258">
        <v>1</v>
      </c>
      <c r="O258">
        <v>1</v>
      </c>
    </row>
    <row r="259" spans="1:15" x14ac:dyDescent="0.35">
      <c r="A259">
        <v>258</v>
      </c>
      <c r="B259" t="s">
        <v>33</v>
      </c>
      <c r="C259" t="s">
        <v>20</v>
      </c>
      <c r="D259">
        <v>5</v>
      </c>
      <c r="E259">
        <v>2</v>
      </c>
      <c r="F259">
        <v>66</v>
      </c>
      <c r="G259">
        <v>71072</v>
      </c>
      <c r="H259" t="s">
        <v>29</v>
      </c>
      <c r="I259">
        <v>20191207</v>
      </c>
      <c r="J259">
        <v>5</v>
      </c>
      <c r="K259">
        <v>1</v>
      </c>
      <c r="L259">
        <v>1</v>
      </c>
      <c r="M259">
        <v>25</v>
      </c>
      <c r="N259">
        <v>1</v>
      </c>
      <c r="O259">
        <v>1</v>
      </c>
    </row>
    <row r="260" spans="1:15" x14ac:dyDescent="0.35">
      <c r="A260">
        <v>259</v>
      </c>
      <c r="B260" t="s">
        <v>130</v>
      </c>
      <c r="C260" t="s">
        <v>20</v>
      </c>
      <c r="D260">
        <v>2</v>
      </c>
      <c r="E260">
        <v>1</v>
      </c>
      <c r="F260">
        <v>63</v>
      </c>
      <c r="G260">
        <v>71818</v>
      </c>
      <c r="H260" t="s">
        <v>48</v>
      </c>
      <c r="I260">
        <v>20191210</v>
      </c>
      <c r="J260">
        <v>5</v>
      </c>
      <c r="K260">
        <v>4</v>
      </c>
      <c r="L260">
        <v>2</v>
      </c>
      <c r="M260">
        <v>48</v>
      </c>
      <c r="N260">
        <v>16</v>
      </c>
      <c r="O260">
        <v>6</v>
      </c>
    </row>
    <row r="261" spans="1:15" x14ac:dyDescent="0.35">
      <c r="A261">
        <v>260</v>
      </c>
      <c r="B261" t="s">
        <v>27</v>
      </c>
      <c r="C261" t="s">
        <v>41</v>
      </c>
      <c r="D261">
        <v>2</v>
      </c>
      <c r="E261">
        <v>2</v>
      </c>
      <c r="F261">
        <v>47</v>
      </c>
      <c r="G261">
        <v>36639</v>
      </c>
      <c r="H261" t="s">
        <v>54</v>
      </c>
      <c r="I261">
        <v>20191214</v>
      </c>
      <c r="J261">
        <v>5</v>
      </c>
      <c r="K261">
        <v>1</v>
      </c>
      <c r="L261">
        <v>2</v>
      </c>
      <c r="M261">
        <v>9</v>
      </c>
      <c r="N261">
        <v>1</v>
      </c>
      <c r="O261">
        <v>1</v>
      </c>
    </row>
    <row r="262" spans="1:15" x14ac:dyDescent="0.35">
      <c r="A262">
        <v>261</v>
      </c>
      <c r="B262" t="s">
        <v>51</v>
      </c>
      <c r="C262" t="s">
        <v>41</v>
      </c>
      <c r="D262">
        <v>0</v>
      </c>
      <c r="E262">
        <v>0</v>
      </c>
      <c r="F262">
        <v>52</v>
      </c>
      <c r="G262">
        <v>93426</v>
      </c>
      <c r="H262" t="s">
        <v>29</v>
      </c>
      <c r="I262">
        <v>20191218</v>
      </c>
      <c r="J262">
        <v>5</v>
      </c>
      <c r="K262">
        <v>1</v>
      </c>
      <c r="L262">
        <v>1</v>
      </c>
      <c r="M262">
        <v>11</v>
      </c>
      <c r="N262">
        <v>1</v>
      </c>
      <c r="O262">
        <v>1</v>
      </c>
    </row>
    <row r="263" spans="1:15" x14ac:dyDescent="0.35">
      <c r="A263">
        <v>262</v>
      </c>
      <c r="B263" t="s">
        <v>58</v>
      </c>
      <c r="C263" t="s">
        <v>20</v>
      </c>
      <c r="D263">
        <v>4</v>
      </c>
      <c r="E263">
        <v>1</v>
      </c>
      <c r="F263">
        <v>70</v>
      </c>
      <c r="G263">
        <v>63054</v>
      </c>
      <c r="H263" t="s">
        <v>88</v>
      </c>
      <c r="I263">
        <v>20191221</v>
      </c>
      <c r="J263">
        <v>5</v>
      </c>
      <c r="K263">
        <v>1</v>
      </c>
      <c r="L263">
        <v>1</v>
      </c>
      <c r="M263">
        <v>12</v>
      </c>
      <c r="N263">
        <v>1</v>
      </c>
      <c r="O263">
        <v>1</v>
      </c>
    </row>
    <row r="264" spans="1:15" x14ac:dyDescent="0.35">
      <c r="A264">
        <v>263</v>
      </c>
      <c r="B264" t="s">
        <v>30</v>
      </c>
      <c r="C264" t="s">
        <v>41</v>
      </c>
      <c r="D264">
        <v>2</v>
      </c>
      <c r="E264">
        <v>2</v>
      </c>
      <c r="F264">
        <v>69</v>
      </c>
      <c r="G264">
        <v>33562</v>
      </c>
      <c r="H264" t="s">
        <v>29</v>
      </c>
      <c r="I264">
        <v>20200104</v>
      </c>
      <c r="J264">
        <v>5</v>
      </c>
      <c r="K264">
        <v>1</v>
      </c>
      <c r="L264">
        <v>2</v>
      </c>
      <c r="M264">
        <v>17</v>
      </c>
      <c r="N264">
        <v>1</v>
      </c>
      <c r="O264">
        <v>1</v>
      </c>
    </row>
    <row r="265" spans="1:15" x14ac:dyDescent="0.35">
      <c r="A265">
        <v>264</v>
      </c>
      <c r="B265" t="s">
        <v>139</v>
      </c>
      <c r="C265" t="s">
        <v>44</v>
      </c>
      <c r="D265">
        <v>2</v>
      </c>
      <c r="E265">
        <v>3</v>
      </c>
      <c r="F265">
        <v>72</v>
      </c>
      <c r="G265">
        <v>58410</v>
      </c>
      <c r="H265" t="s">
        <v>29</v>
      </c>
      <c r="I265">
        <v>20200109</v>
      </c>
      <c r="J265">
        <v>5</v>
      </c>
      <c r="K265">
        <v>3</v>
      </c>
      <c r="L265">
        <v>1</v>
      </c>
      <c r="M265">
        <v>14</v>
      </c>
      <c r="N265">
        <v>1</v>
      </c>
      <c r="O265">
        <v>1</v>
      </c>
    </row>
    <row r="266" spans="1:15" x14ac:dyDescent="0.35">
      <c r="A266">
        <v>265</v>
      </c>
      <c r="B266" t="s">
        <v>59</v>
      </c>
      <c r="C266" t="s">
        <v>20</v>
      </c>
      <c r="D266">
        <v>1</v>
      </c>
      <c r="E266">
        <v>0</v>
      </c>
      <c r="F266">
        <v>83</v>
      </c>
      <c r="G266">
        <v>65444</v>
      </c>
      <c r="H266" t="s">
        <v>32</v>
      </c>
      <c r="I266">
        <v>20200119</v>
      </c>
      <c r="J266">
        <v>5</v>
      </c>
      <c r="K266">
        <v>1</v>
      </c>
      <c r="L266">
        <v>1</v>
      </c>
      <c r="M266">
        <v>4</v>
      </c>
      <c r="N266">
        <v>1</v>
      </c>
      <c r="O266">
        <v>6</v>
      </c>
    </row>
    <row r="267" spans="1:15" x14ac:dyDescent="0.35">
      <c r="A267">
        <v>266</v>
      </c>
      <c r="B267" t="s">
        <v>135</v>
      </c>
      <c r="C267" t="s">
        <v>20</v>
      </c>
      <c r="D267">
        <v>2</v>
      </c>
      <c r="E267">
        <v>1</v>
      </c>
      <c r="F267">
        <v>78</v>
      </c>
      <c r="G267">
        <v>6500</v>
      </c>
      <c r="H267" t="s">
        <v>23</v>
      </c>
      <c r="I267">
        <v>20200122</v>
      </c>
      <c r="J267">
        <v>5</v>
      </c>
      <c r="K267">
        <v>5</v>
      </c>
      <c r="L267">
        <v>2</v>
      </c>
      <c r="M267">
        <v>71</v>
      </c>
      <c r="N267">
        <v>9</v>
      </c>
      <c r="O267">
        <v>6</v>
      </c>
    </row>
    <row r="268" spans="1:15" x14ac:dyDescent="0.35">
      <c r="A268">
        <v>267</v>
      </c>
      <c r="B268" t="s">
        <v>60</v>
      </c>
      <c r="C268" t="s">
        <v>44</v>
      </c>
      <c r="D268">
        <v>0</v>
      </c>
      <c r="E268">
        <v>2</v>
      </c>
      <c r="F268">
        <v>74</v>
      </c>
      <c r="G268">
        <v>45882</v>
      </c>
      <c r="H268" t="s">
        <v>29</v>
      </c>
      <c r="I268">
        <v>20200125</v>
      </c>
      <c r="J268">
        <v>5</v>
      </c>
      <c r="K268">
        <v>1</v>
      </c>
      <c r="L268">
        <v>2</v>
      </c>
      <c r="M268">
        <v>22</v>
      </c>
      <c r="N268">
        <v>1</v>
      </c>
      <c r="O268">
        <v>6</v>
      </c>
    </row>
    <row r="269" spans="1:15" x14ac:dyDescent="0.35">
      <c r="A269">
        <v>268</v>
      </c>
      <c r="B269" t="s">
        <v>137</v>
      </c>
      <c r="C269" t="s">
        <v>20</v>
      </c>
      <c r="D269">
        <v>5</v>
      </c>
      <c r="E269">
        <v>0</v>
      </c>
      <c r="F269">
        <v>74</v>
      </c>
      <c r="G269">
        <v>43216</v>
      </c>
      <c r="H269" t="s">
        <v>102</v>
      </c>
      <c r="I269">
        <v>20200130</v>
      </c>
      <c r="J269">
        <v>5</v>
      </c>
      <c r="K269">
        <v>5</v>
      </c>
      <c r="L269">
        <v>1</v>
      </c>
      <c r="M269">
        <v>13</v>
      </c>
      <c r="N269">
        <v>1</v>
      </c>
      <c r="O269">
        <v>1</v>
      </c>
    </row>
    <row r="270" spans="1:15" x14ac:dyDescent="0.35">
      <c r="A270">
        <v>269</v>
      </c>
      <c r="B270" t="s">
        <v>61</v>
      </c>
      <c r="C270" t="s">
        <v>20</v>
      </c>
      <c r="D270">
        <v>2</v>
      </c>
      <c r="E270">
        <v>1</v>
      </c>
      <c r="F270">
        <v>67</v>
      </c>
      <c r="G270">
        <v>60295</v>
      </c>
      <c r="H270" t="s">
        <v>29</v>
      </c>
      <c r="I270">
        <v>20200202</v>
      </c>
      <c r="J270">
        <v>5</v>
      </c>
      <c r="K270">
        <v>1</v>
      </c>
      <c r="L270">
        <v>1</v>
      </c>
      <c r="M270">
        <v>1</v>
      </c>
      <c r="N270">
        <v>1</v>
      </c>
      <c r="O270">
        <v>1</v>
      </c>
    </row>
    <row r="271" spans="1:15" x14ac:dyDescent="0.35">
      <c r="A271">
        <v>270</v>
      </c>
      <c r="B271" t="s">
        <v>138</v>
      </c>
      <c r="C271" t="s">
        <v>44</v>
      </c>
      <c r="D271">
        <v>0</v>
      </c>
      <c r="E271">
        <v>1</v>
      </c>
      <c r="F271">
        <v>68</v>
      </c>
      <c r="G271">
        <v>49154</v>
      </c>
      <c r="H271" t="s">
        <v>102</v>
      </c>
      <c r="I271">
        <v>20200206</v>
      </c>
      <c r="J271">
        <v>5</v>
      </c>
      <c r="K271">
        <v>5</v>
      </c>
      <c r="L271">
        <v>2</v>
      </c>
      <c r="M271">
        <v>10</v>
      </c>
      <c r="N271">
        <v>1</v>
      </c>
      <c r="O271">
        <v>1</v>
      </c>
    </row>
    <row r="272" spans="1:15" x14ac:dyDescent="0.35">
      <c r="A272">
        <v>271</v>
      </c>
      <c r="B272" t="s">
        <v>63</v>
      </c>
      <c r="C272" t="s">
        <v>20</v>
      </c>
      <c r="D272">
        <v>3</v>
      </c>
      <c r="E272">
        <v>2</v>
      </c>
      <c r="F272">
        <v>70</v>
      </c>
      <c r="G272">
        <v>54526</v>
      </c>
      <c r="H272" t="s">
        <v>54</v>
      </c>
      <c r="I272">
        <v>20200209</v>
      </c>
      <c r="J272">
        <v>5</v>
      </c>
      <c r="K272">
        <v>1</v>
      </c>
      <c r="L272">
        <v>2</v>
      </c>
      <c r="M272">
        <v>3</v>
      </c>
      <c r="N272">
        <v>1</v>
      </c>
      <c r="O272">
        <v>4</v>
      </c>
    </row>
    <row r="273" spans="1:15" x14ac:dyDescent="0.35">
      <c r="A273">
        <v>272</v>
      </c>
      <c r="B273" t="s">
        <v>65</v>
      </c>
      <c r="C273" t="s">
        <v>20</v>
      </c>
      <c r="D273">
        <v>2</v>
      </c>
      <c r="E273">
        <v>1</v>
      </c>
      <c r="F273">
        <v>76</v>
      </c>
      <c r="G273">
        <v>89409</v>
      </c>
      <c r="H273" t="s">
        <v>29</v>
      </c>
      <c r="I273">
        <v>20200215</v>
      </c>
      <c r="J273">
        <v>5</v>
      </c>
      <c r="K273">
        <v>1</v>
      </c>
      <c r="L273">
        <v>1</v>
      </c>
      <c r="M273">
        <v>23</v>
      </c>
      <c r="N273">
        <v>1</v>
      </c>
      <c r="O273">
        <v>1</v>
      </c>
    </row>
    <row r="274" spans="1:15" x14ac:dyDescent="0.35">
      <c r="A274">
        <v>273</v>
      </c>
      <c r="B274" t="s">
        <v>67</v>
      </c>
      <c r="C274" t="s">
        <v>20</v>
      </c>
      <c r="D274">
        <v>5</v>
      </c>
      <c r="E274">
        <v>0</v>
      </c>
      <c r="F274">
        <v>69</v>
      </c>
      <c r="G274">
        <v>66970</v>
      </c>
      <c r="H274" t="s">
        <v>32</v>
      </c>
      <c r="I274">
        <v>20200222</v>
      </c>
      <c r="J274">
        <v>5</v>
      </c>
      <c r="K274">
        <v>1</v>
      </c>
      <c r="L274">
        <v>1</v>
      </c>
      <c r="M274">
        <v>7</v>
      </c>
      <c r="N274">
        <v>1</v>
      </c>
      <c r="O274">
        <v>1</v>
      </c>
    </row>
    <row r="275" spans="1:15" x14ac:dyDescent="0.35">
      <c r="A275">
        <v>274</v>
      </c>
      <c r="B275" t="s">
        <v>137</v>
      </c>
      <c r="C275" t="s">
        <v>41</v>
      </c>
      <c r="D275">
        <v>1</v>
      </c>
      <c r="E275">
        <v>1</v>
      </c>
      <c r="F275">
        <v>67</v>
      </c>
      <c r="G275">
        <v>44388</v>
      </c>
      <c r="H275" t="s">
        <v>54</v>
      </c>
      <c r="I275">
        <v>20200225</v>
      </c>
      <c r="J275">
        <v>5</v>
      </c>
      <c r="K275">
        <v>4</v>
      </c>
      <c r="L275">
        <v>2</v>
      </c>
      <c r="M275">
        <v>55</v>
      </c>
      <c r="N275">
        <v>1</v>
      </c>
      <c r="O275">
        <v>1</v>
      </c>
    </row>
    <row r="276" spans="1:15" x14ac:dyDescent="0.35">
      <c r="A276">
        <v>275</v>
      </c>
      <c r="B276" t="s">
        <v>36</v>
      </c>
      <c r="C276" t="s">
        <v>44</v>
      </c>
      <c r="D276">
        <v>0</v>
      </c>
      <c r="E276">
        <v>2</v>
      </c>
      <c r="F276">
        <v>56</v>
      </c>
      <c r="G276">
        <v>78357</v>
      </c>
      <c r="H276" t="s">
        <v>54</v>
      </c>
      <c r="I276">
        <v>20200301</v>
      </c>
      <c r="J276">
        <v>5</v>
      </c>
      <c r="K276">
        <v>1</v>
      </c>
      <c r="L276">
        <v>2</v>
      </c>
      <c r="M276">
        <v>11</v>
      </c>
      <c r="N276">
        <v>1</v>
      </c>
      <c r="O276">
        <v>4</v>
      </c>
    </row>
    <row r="277" spans="1:15" x14ac:dyDescent="0.35">
      <c r="A277">
        <v>276</v>
      </c>
      <c r="B277" t="s">
        <v>90</v>
      </c>
      <c r="C277" t="s">
        <v>20</v>
      </c>
      <c r="D277">
        <v>1</v>
      </c>
      <c r="E277">
        <v>0</v>
      </c>
      <c r="F277">
        <v>54</v>
      </c>
      <c r="G277">
        <v>77035</v>
      </c>
      <c r="H277" t="s">
        <v>32</v>
      </c>
      <c r="I277">
        <v>20200307</v>
      </c>
      <c r="J277">
        <v>5</v>
      </c>
      <c r="K277">
        <v>1</v>
      </c>
      <c r="L277">
        <v>1</v>
      </c>
      <c r="M277">
        <v>9</v>
      </c>
      <c r="N277">
        <v>1</v>
      </c>
      <c r="O277">
        <v>1</v>
      </c>
    </row>
    <row r="278" spans="1:15" x14ac:dyDescent="0.35">
      <c r="A278">
        <v>277</v>
      </c>
      <c r="B278" t="s">
        <v>38</v>
      </c>
      <c r="C278" t="s">
        <v>20</v>
      </c>
      <c r="D278">
        <v>4</v>
      </c>
      <c r="E278">
        <v>0</v>
      </c>
      <c r="F278">
        <v>65</v>
      </c>
      <c r="G278">
        <v>0</v>
      </c>
      <c r="H278" t="s">
        <v>29</v>
      </c>
      <c r="I278">
        <v>20200613</v>
      </c>
      <c r="J278">
        <v>5</v>
      </c>
      <c r="K278">
        <v>1</v>
      </c>
      <c r="L278">
        <v>2</v>
      </c>
      <c r="M278">
        <v>25</v>
      </c>
      <c r="N278">
        <v>1</v>
      </c>
      <c r="O278">
        <v>1</v>
      </c>
    </row>
    <row r="279" spans="1:15" x14ac:dyDescent="0.35">
      <c r="A279">
        <v>278</v>
      </c>
      <c r="B279" t="s">
        <v>92</v>
      </c>
      <c r="C279" t="s">
        <v>20</v>
      </c>
      <c r="D279">
        <v>2</v>
      </c>
      <c r="E279">
        <v>0</v>
      </c>
      <c r="F279">
        <v>75</v>
      </c>
      <c r="G279">
        <v>0</v>
      </c>
      <c r="H279" t="s">
        <v>24</v>
      </c>
      <c r="I279">
        <v>20200616</v>
      </c>
      <c r="J279">
        <v>5</v>
      </c>
      <c r="K279">
        <v>1</v>
      </c>
      <c r="L279">
        <v>1</v>
      </c>
      <c r="M279">
        <v>13</v>
      </c>
      <c r="N279">
        <v>1</v>
      </c>
      <c r="O279">
        <v>1</v>
      </c>
    </row>
    <row r="280" spans="1:15" x14ac:dyDescent="0.35">
      <c r="A280">
        <v>279</v>
      </c>
      <c r="B280" t="s">
        <v>40</v>
      </c>
      <c r="C280" t="s">
        <v>41</v>
      </c>
      <c r="D280">
        <v>0</v>
      </c>
      <c r="E280">
        <v>0</v>
      </c>
      <c r="F280">
        <v>64</v>
      </c>
      <c r="G280">
        <v>0</v>
      </c>
      <c r="H280" t="s">
        <v>23</v>
      </c>
      <c r="I280">
        <v>20200619</v>
      </c>
      <c r="J280">
        <v>5</v>
      </c>
      <c r="K280">
        <v>1</v>
      </c>
      <c r="L280">
        <v>2</v>
      </c>
      <c r="M280">
        <v>6</v>
      </c>
      <c r="N280">
        <v>1</v>
      </c>
      <c r="O280">
        <v>4</v>
      </c>
    </row>
    <row r="281" spans="1:15" x14ac:dyDescent="0.35">
      <c r="A281">
        <v>280</v>
      </c>
      <c r="B281" t="s">
        <v>69</v>
      </c>
      <c r="C281" t="s">
        <v>20</v>
      </c>
      <c r="D281">
        <v>1</v>
      </c>
      <c r="E281">
        <v>0</v>
      </c>
      <c r="F281">
        <v>73</v>
      </c>
      <c r="G281">
        <v>0</v>
      </c>
      <c r="H281" t="s">
        <v>32</v>
      </c>
      <c r="I281">
        <v>20200623</v>
      </c>
      <c r="J281">
        <v>5</v>
      </c>
      <c r="K281">
        <v>1</v>
      </c>
      <c r="L281">
        <v>1</v>
      </c>
      <c r="M281">
        <v>10</v>
      </c>
      <c r="N281">
        <v>1</v>
      </c>
      <c r="O281">
        <v>1</v>
      </c>
    </row>
    <row r="282" spans="1:15" x14ac:dyDescent="0.35">
      <c r="A282">
        <v>281</v>
      </c>
      <c r="B282" t="s">
        <v>43</v>
      </c>
      <c r="C282" t="s">
        <v>41</v>
      </c>
      <c r="D282">
        <v>2</v>
      </c>
      <c r="E282">
        <v>2</v>
      </c>
      <c r="F282">
        <v>68</v>
      </c>
      <c r="G282">
        <v>0</v>
      </c>
      <c r="H282" t="s">
        <v>48</v>
      </c>
      <c r="I282">
        <v>20200627</v>
      </c>
      <c r="J282">
        <v>5</v>
      </c>
      <c r="K282">
        <v>1</v>
      </c>
      <c r="L282">
        <v>2</v>
      </c>
      <c r="M282">
        <v>15</v>
      </c>
      <c r="N282">
        <v>1</v>
      </c>
      <c r="O282">
        <v>1</v>
      </c>
    </row>
    <row r="283" spans="1:15" x14ac:dyDescent="0.35">
      <c r="A283">
        <v>282</v>
      </c>
      <c r="B283" t="s">
        <v>93</v>
      </c>
      <c r="C283" t="s">
        <v>41</v>
      </c>
      <c r="D283">
        <v>2</v>
      </c>
      <c r="E283">
        <v>2</v>
      </c>
      <c r="F283">
        <v>73</v>
      </c>
      <c r="G283">
        <v>0</v>
      </c>
      <c r="H283" t="s">
        <v>29</v>
      </c>
      <c r="I283">
        <v>20200630</v>
      </c>
      <c r="J283">
        <v>5</v>
      </c>
      <c r="K283">
        <v>1</v>
      </c>
      <c r="L283">
        <v>1</v>
      </c>
      <c r="M283">
        <v>14</v>
      </c>
      <c r="N283">
        <v>1</v>
      </c>
      <c r="O283">
        <v>5</v>
      </c>
    </row>
    <row r="284" spans="1:15" x14ac:dyDescent="0.35">
      <c r="A284">
        <v>283</v>
      </c>
      <c r="B284" t="s">
        <v>105</v>
      </c>
      <c r="C284" t="s">
        <v>20</v>
      </c>
      <c r="D284">
        <v>4</v>
      </c>
      <c r="E284">
        <v>1</v>
      </c>
      <c r="F284">
        <v>68</v>
      </c>
      <c r="G284">
        <v>0</v>
      </c>
      <c r="H284" t="s">
        <v>29</v>
      </c>
      <c r="I284">
        <v>20200705</v>
      </c>
      <c r="J284">
        <v>6</v>
      </c>
      <c r="K284">
        <v>1</v>
      </c>
      <c r="L284">
        <v>2</v>
      </c>
      <c r="M284">
        <v>8</v>
      </c>
      <c r="N284">
        <v>1</v>
      </c>
      <c r="O284">
        <v>4</v>
      </c>
    </row>
    <row r="285" spans="1:15" x14ac:dyDescent="0.35">
      <c r="A285">
        <v>284</v>
      </c>
      <c r="B285" t="s">
        <v>71</v>
      </c>
      <c r="C285" t="s">
        <v>20</v>
      </c>
      <c r="D285">
        <v>1</v>
      </c>
      <c r="E285">
        <v>0</v>
      </c>
      <c r="F285">
        <v>74</v>
      </c>
      <c r="G285">
        <v>0</v>
      </c>
      <c r="H285" t="s">
        <v>24</v>
      </c>
      <c r="I285">
        <v>20200708</v>
      </c>
      <c r="J285">
        <v>6</v>
      </c>
      <c r="K285">
        <v>1</v>
      </c>
      <c r="L285">
        <v>1</v>
      </c>
      <c r="M285">
        <v>17</v>
      </c>
      <c r="N285">
        <v>1</v>
      </c>
      <c r="O285">
        <v>5</v>
      </c>
    </row>
    <row r="286" spans="1:15" x14ac:dyDescent="0.35">
      <c r="A286">
        <v>285</v>
      </c>
      <c r="B286" t="s">
        <v>115</v>
      </c>
      <c r="C286" t="s">
        <v>20</v>
      </c>
      <c r="D286">
        <v>1</v>
      </c>
      <c r="E286">
        <v>0</v>
      </c>
      <c r="F286">
        <v>65</v>
      </c>
      <c r="G286">
        <v>0</v>
      </c>
      <c r="H286" t="s">
        <v>77</v>
      </c>
      <c r="I286">
        <v>20200711</v>
      </c>
      <c r="J286">
        <v>6</v>
      </c>
      <c r="K286">
        <v>1</v>
      </c>
      <c r="L286">
        <v>2</v>
      </c>
      <c r="M286">
        <v>19</v>
      </c>
      <c r="N286">
        <v>1</v>
      </c>
      <c r="O286">
        <v>4</v>
      </c>
    </row>
    <row r="287" spans="1:15" x14ac:dyDescent="0.35">
      <c r="A287">
        <v>286</v>
      </c>
      <c r="B287" t="s">
        <v>94</v>
      </c>
      <c r="C287" t="s">
        <v>44</v>
      </c>
      <c r="D287">
        <v>1</v>
      </c>
      <c r="E287">
        <v>2</v>
      </c>
      <c r="F287">
        <v>80</v>
      </c>
      <c r="G287">
        <v>0</v>
      </c>
      <c r="H287" t="s">
        <v>24</v>
      </c>
      <c r="I287">
        <v>20200716</v>
      </c>
      <c r="J287">
        <v>6</v>
      </c>
      <c r="K287">
        <v>1</v>
      </c>
      <c r="L287">
        <v>1</v>
      </c>
      <c r="M287">
        <v>26</v>
      </c>
      <c r="N287">
        <v>1</v>
      </c>
      <c r="O287">
        <v>1</v>
      </c>
    </row>
    <row r="288" spans="1:15" x14ac:dyDescent="0.35">
      <c r="A288">
        <v>287</v>
      </c>
      <c r="B288" t="s">
        <v>95</v>
      </c>
      <c r="C288" t="s">
        <v>20</v>
      </c>
      <c r="D288">
        <v>5</v>
      </c>
      <c r="E288">
        <v>0</v>
      </c>
      <c r="F288">
        <v>68</v>
      </c>
      <c r="G288">
        <v>0</v>
      </c>
      <c r="H288" t="s">
        <v>29</v>
      </c>
      <c r="I288">
        <v>20200719</v>
      </c>
      <c r="J288">
        <v>6</v>
      </c>
      <c r="K288">
        <v>1</v>
      </c>
      <c r="L288">
        <v>2</v>
      </c>
      <c r="M288">
        <v>12</v>
      </c>
      <c r="N288">
        <v>1</v>
      </c>
      <c r="O288">
        <v>1</v>
      </c>
    </row>
    <row r="289" spans="1:15" x14ac:dyDescent="0.35">
      <c r="A289">
        <v>288</v>
      </c>
      <c r="B289" t="s">
        <v>137</v>
      </c>
      <c r="C289" t="s">
        <v>20</v>
      </c>
      <c r="D289">
        <v>3</v>
      </c>
      <c r="E289">
        <v>1</v>
      </c>
      <c r="F289">
        <v>51</v>
      </c>
      <c r="G289">
        <v>0</v>
      </c>
      <c r="H289" t="s">
        <v>23</v>
      </c>
      <c r="I289">
        <v>20200808</v>
      </c>
      <c r="J289">
        <v>6</v>
      </c>
      <c r="K289">
        <v>4</v>
      </c>
      <c r="L289">
        <v>1</v>
      </c>
      <c r="M289">
        <v>55</v>
      </c>
      <c r="N289">
        <v>1</v>
      </c>
      <c r="O289">
        <v>1</v>
      </c>
    </row>
    <row r="290" spans="1:15" x14ac:dyDescent="0.35">
      <c r="A290">
        <v>289</v>
      </c>
      <c r="B290" t="s">
        <v>138</v>
      </c>
      <c r="C290" t="s">
        <v>44</v>
      </c>
      <c r="D290">
        <v>2</v>
      </c>
      <c r="E290">
        <v>8</v>
      </c>
      <c r="F290">
        <v>51</v>
      </c>
      <c r="G290">
        <v>0</v>
      </c>
      <c r="H290" t="s">
        <v>32</v>
      </c>
      <c r="I290">
        <v>20200814</v>
      </c>
      <c r="J290">
        <v>6</v>
      </c>
      <c r="K290">
        <v>4</v>
      </c>
      <c r="L290">
        <v>3</v>
      </c>
      <c r="M290">
        <v>59</v>
      </c>
      <c r="N290">
        <v>1</v>
      </c>
      <c r="O290">
        <v>4</v>
      </c>
    </row>
    <row r="291" spans="1:15" x14ac:dyDescent="0.35">
      <c r="A291">
        <v>290</v>
      </c>
      <c r="B291" t="s">
        <v>78</v>
      </c>
      <c r="C291" t="s">
        <v>20</v>
      </c>
      <c r="D291">
        <v>4</v>
      </c>
      <c r="E291">
        <v>0</v>
      </c>
      <c r="F291">
        <v>57</v>
      </c>
      <c r="G291">
        <v>0</v>
      </c>
      <c r="H291" t="s">
        <v>29</v>
      </c>
      <c r="I291">
        <v>20200927</v>
      </c>
      <c r="J291">
        <v>6</v>
      </c>
      <c r="K291">
        <v>1</v>
      </c>
      <c r="L291">
        <v>1</v>
      </c>
      <c r="M291">
        <v>8</v>
      </c>
      <c r="N291">
        <v>1</v>
      </c>
      <c r="O291">
        <v>9</v>
      </c>
    </row>
    <row r="292" spans="1:15" x14ac:dyDescent="0.35">
      <c r="A292">
        <v>291</v>
      </c>
      <c r="B292" t="s">
        <v>18</v>
      </c>
      <c r="C292" t="s">
        <v>20</v>
      </c>
      <c r="D292">
        <v>3</v>
      </c>
      <c r="E292">
        <v>0</v>
      </c>
      <c r="F292">
        <v>56</v>
      </c>
      <c r="G292">
        <v>0</v>
      </c>
      <c r="H292" t="s">
        <v>24</v>
      </c>
      <c r="I292">
        <v>20201001</v>
      </c>
      <c r="J292">
        <v>6</v>
      </c>
      <c r="K292">
        <v>1</v>
      </c>
      <c r="L292">
        <v>2</v>
      </c>
      <c r="M292">
        <v>15</v>
      </c>
      <c r="N292">
        <v>1</v>
      </c>
      <c r="O292">
        <v>9</v>
      </c>
    </row>
    <row r="293" spans="1:15" x14ac:dyDescent="0.35">
      <c r="A293">
        <v>292</v>
      </c>
      <c r="B293" t="s">
        <v>80</v>
      </c>
      <c r="C293" t="s">
        <v>41</v>
      </c>
      <c r="D293">
        <v>1</v>
      </c>
      <c r="E293">
        <v>1</v>
      </c>
      <c r="F293">
        <v>54</v>
      </c>
      <c r="G293">
        <v>0</v>
      </c>
      <c r="H293" t="s">
        <v>23</v>
      </c>
      <c r="I293">
        <v>20201004</v>
      </c>
      <c r="J293">
        <v>6</v>
      </c>
      <c r="K293">
        <v>1</v>
      </c>
      <c r="L293">
        <v>1</v>
      </c>
      <c r="M293">
        <v>6</v>
      </c>
      <c r="N293">
        <v>1</v>
      </c>
      <c r="O293">
        <v>9</v>
      </c>
    </row>
    <row r="294" spans="1:15" x14ac:dyDescent="0.35">
      <c r="A294">
        <v>293</v>
      </c>
      <c r="B294" t="s">
        <v>25</v>
      </c>
      <c r="C294" t="s">
        <v>44</v>
      </c>
      <c r="D294">
        <v>0</v>
      </c>
      <c r="E294">
        <v>1</v>
      </c>
      <c r="F294">
        <v>73</v>
      </c>
      <c r="G294">
        <v>0</v>
      </c>
      <c r="H294" t="s">
        <v>29</v>
      </c>
      <c r="I294">
        <v>20201017</v>
      </c>
      <c r="J294">
        <v>6</v>
      </c>
      <c r="K294">
        <v>1</v>
      </c>
      <c r="L294">
        <v>2</v>
      </c>
      <c r="M294">
        <v>23</v>
      </c>
      <c r="N294">
        <v>1</v>
      </c>
      <c r="O294">
        <v>9</v>
      </c>
    </row>
    <row r="295" spans="1:15" x14ac:dyDescent="0.35">
      <c r="A295">
        <v>294</v>
      </c>
      <c r="B295" t="s">
        <v>130</v>
      </c>
      <c r="C295" t="s">
        <v>20</v>
      </c>
      <c r="D295">
        <v>5</v>
      </c>
      <c r="E295">
        <v>1</v>
      </c>
      <c r="F295">
        <v>62</v>
      </c>
      <c r="G295">
        <v>0</v>
      </c>
      <c r="H295" t="s">
        <v>32</v>
      </c>
      <c r="I295">
        <v>20201020</v>
      </c>
      <c r="J295">
        <v>6</v>
      </c>
      <c r="K295">
        <v>4</v>
      </c>
      <c r="L295">
        <v>1</v>
      </c>
      <c r="M295">
        <v>72</v>
      </c>
      <c r="N295">
        <v>1</v>
      </c>
      <c r="O295">
        <v>9</v>
      </c>
    </row>
    <row r="296" spans="1:15" x14ac:dyDescent="0.35">
      <c r="A296">
        <v>295</v>
      </c>
      <c r="B296" t="s">
        <v>103</v>
      </c>
      <c r="C296" t="s">
        <v>44</v>
      </c>
      <c r="D296">
        <v>1</v>
      </c>
      <c r="E296">
        <v>3</v>
      </c>
      <c r="F296">
        <v>52</v>
      </c>
      <c r="G296">
        <v>0</v>
      </c>
      <c r="H296" t="s">
        <v>23</v>
      </c>
      <c r="I296">
        <v>20201024</v>
      </c>
      <c r="J296">
        <v>6</v>
      </c>
      <c r="K296">
        <v>1</v>
      </c>
      <c r="L296">
        <v>1</v>
      </c>
      <c r="M296">
        <v>11</v>
      </c>
      <c r="N296">
        <v>1</v>
      </c>
      <c r="O296">
        <v>4</v>
      </c>
    </row>
    <row r="297" spans="1:15" x14ac:dyDescent="0.35">
      <c r="A297">
        <v>296</v>
      </c>
      <c r="B297" t="s">
        <v>130</v>
      </c>
      <c r="C297" t="s">
        <v>20</v>
      </c>
      <c r="D297">
        <v>2</v>
      </c>
      <c r="E297">
        <v>0</v>
      </c>
      <c r="F297">
        <v>59</v>
      </c>
      <c r="G297">
        <v>0</v>
      </c>
      <c r="H297" t="s">
        <v>32</v>
      </c>
      <c r="I297">
        <v>20201028</v>
      </c>
      <c r="J297">
        <v>6</v>
      </c>
      <c r="K297">
        <v>4</v>
      </c>
      <c r="L297">
        <v>2</v>
      </c>
      <c r="M297">
        <v>42</v>
      </c>
      <c r="N297">
        <v>1</v>
      </c>
      <c r="O297">
        <v>9</v>
      </c>
    </row>
    <row r="298" spans="1:15" x14ac:dyDescent="0.35">
      <c r="A298">
        <v>297</v>
      </c>
      <c r="B298" t="s">
        <v>82</v>
      </c>
      <c r="C298" t="s">
        <v>41</v>
      </c>
      <c r="D298">
        <v>1</v>
      </c>
      <c r="E298">
        <v>1</v>
      </c>
      <c r="F298">
        <v>80</v>
      </c>
      <c r="G298">
        <v>0</v>
      </c>
      <c r="H298" t="s">
        <v>54</v>
      </c>
      <c r="I298">
        <v>20201031</v>
      </c>
      <c r="J298">
        <v>6</v>
      </c>
      <c r="K298">
        <v>1</v>
      </c>
      <c r="L298">
        <v>2</v>
      </c>
      <c r="M298">
        <v>12</v>
      </c>
      <c r="N298">
        <v>1</v>
      </c>
      <c r="O298">
        <v>9</v>
      </c>
    </row>
    <row r="299" spans="1:15" x14ac:dyDescent="0.35">
      <c r="A299">
        <v>298</v>
      </c>
      <c r="B299" t="s">
        <v>130</v>
      </c>
      <c r="C299" t="s">
        <v>20</v>
      </c>
      <c r="D299">
        <v>2</v>
      </c>
      <c r="E299">
        <v>1</v>
      </c>
      <c r="F299">
        <v>64</v>
      </c>
      <c r="G299">
        <v>0</v>
      </c>
      <c r="H299" t="s">
        <v>32</v>
      </c>
      <c r="I299">
        <v>20201104</v>
      </c>
      <c r="J299">
        <v>6</v>
      </c>
      <c r="K299">
        <v>4</v>
      </c>
      <c r="L299">
        <v>1</v>
      </c>
      <c r="M299">
        <v>57</v>
      </c>
      <c r="N299">
        <v>1</v>
      </c>
      <c r="O299">
        <v>9</v>
      </c>
    </row>
    <row r="300" spans="1:15" x14ac:dyDescent="0.35">
      <c r="A300">
        <v>299</v>
      </c>
      <c r="B300" t="s">
        <v>84</v>
      </c>
      <c r="C300" t="s">
        <v>20</v>
      </c>
      <c r="D300">
        <v>5</v>
      </c>
      <c r="E300">
        <v>2</v>
      </c>
      <c r="F300">
        <v>60</v>
      </c>
      <c r="G300">
        <v>0</v>
      </c>
      <c r="H300" t="s">
        <v>32</v>
      </c>
      <c r="I300">
        <v>20201107</v>
      </c>
      <c r="J300">
        <v>6</v>
      </c>
      <c r="K300">
        <v>1</v>
      </c>
      <c r="L300">
        <v>1</v>
      </c>
      <c r="M300">
        <v>3</v>
      </c>
      <c r="N300">
        <v>2</v>
      </c>
      <c r="O300">
        <v>4</v>
      </c>
    </row>
    <row r="301" spans="1:15" x14ac:dyDescent="0.35">
      <c r="A301">
        <v>300</v>
      </c>
      <c r="B301" t="s">
        <v>51</v>
      </c>
      <c r="C301" t="s">
        <v>44</v>
      </c>
      <c r="D301">
        <v>0</v>
      </c>
      <c r="E301">
        <v>1</v>
      </c>
      <c r="F301">
        <v>54</v>
      </c>
      <c r="G301">
        <v>0</v>
      </c>
      <c r="H301" t="s">
        <v>24</v>
      </c>
      <c r="I301">
        <v>20201121</v>
      </c>
      <c r="J301">
        <v>6</v>
      </c>
      <c r="K301">
        <v>1</v>
      </c>
      <c r="L301">
        <v>2</v>
      </c>
      <c r="M301">
        <v>14</v>
      </c>
      <c r="N301">
        <v>1</v>
      </c>
      <c r="O301">
        <v>9</v>
      </c>
    </row>
    <row r="302" spans="1:15" x14ac:dyDescent="0.35">
      <c r="A302">
        <v>301</v>
      </c>
      <c r="B302" t="s">
        <v>130</v>
      </c>
      <c r="C302" t="s">
        <v>20</v>
      </c>
      <c r="D302">
        <v>4</v>
      </c>
      <c r="E302">
        <v>0</v>
      </c>
      <c r="F302">
        <v>70</v>
      </c>
      <c r="G302">
        <v>0</v>
      </c>
      <c r="H302" t="s">
        <v>88</v>
      </c>
      <c r="I302">
        <v>20201124</v>
      </c>
      <c r="J302">
        <v>6</v>
      </c>
      <c r="K302">
        <v>4</v>
      </c>
      <c r="L302">
        <v>2</v>
      </c>
      <c r="M302">
        <v>57</v>
      </c>
      <c r="N302">
        <v>8</v>
      </c>
      <c r="O302">
        <v>9</v>
      </c>
    </row>
    <row r="303" spans="1:15" x14ac:dyDescent="0.35">
      <c r="A303">
        <v>302</v>
      </c>
      <c r="B303" t="s">
        <v>53</v>
      </c>
      <c r="C303" t="s">
        <v>20</v>
      </c>
      <c r="D303">
        <v>4</v>
      </c>
      <c r="E303">
        <v>0</v>
      </c>
      <c r="F303">
        <v>72</v>
      </c>
      <c r="G303">
        <v>0</v>
      </c>
      <c r="H303" t="s">
        <v>29</v>
      </c>
      <c r="I303">
        <v>20201129</v>
      </c>
      <c r="J303">
        <v>6</v>
      </c>
      <c r="K303">
        <v>1</v>
      </c>
      <c r="L303">
        <v>1</v>
      </c>
      <c r="M303">
        <v>26</v>
      </c>
      <c r="N303">
        <v>1</v>
      </c>
      <c r="O303">
        <v>1</v>
      </c>
    </row>
    <row r="304" spans="1:15" x14ac:dyDescent="0.35">
      <c r="A304">
        <v>303</v>
      </c>
      <c r="B304" t="s">
        <v>130</v>
      </c>
      <c r="C304" t="s">
        <v>20</v>
      </c>
      <c r="D304">
        <v>3</v>
      </c>
      <c r="E304">
        <v>0</v>
      </c>
      <c r="F304">
        <v>63</v>
      </c>
      <c r="G304">
        <v>0</v>
      </c>
      <c r="H304" t="s">
        <v>52</v>
      </c>
      <c r="I304">
        <v>20201202</v>
      </c>
      <c r="J304">
        <v>6</v>
      </c>
      <c r="K304">
        <v>4</v>
      </c>
      <c r="L304">
        <v>2</v>
      </c>
      <c r="M304">
        <v>72</v>
      </c>
      <c r="N304">
        <v>2</v>
      </c>
      <c r="O304">
        <v>9</v>
      </c>
    </row>
    <row r="305" spans="1:15" x14ac:dyDescent="0.35">
      <c r="A305">
        <v>304</v>
      </c>
      <c r="B305" t="s">
        <v>85</v>
      </c>
      <c r="C305" t="s">
        <v>44</v>
      </c>
      <c r="D305">
        <v>1</v>
      </c>
      <c r="E305">
        <v>2</v>
      </c>
      <c r="F305">
        <v>82</v>
      </c>
      <c r="G305">
        <v>0</v>
      </c>
      <c r="H305" t="s">
        <v>54</v>
      </c>
      <c r="I305">
        <v>20201205</v>
      </c>
      <c r="J305">
        <v>6</v>
      </c>
      <c r="K305">
        <v>1</v>
      </c>
      <c r="L305">
        <v>2</v>
      </c>
      <c r="M305">
        <v>27</v>
      </c>
      <c r="N305">
        <v>1</v>
      </c>
      <c r="O305">
        <v>9</v>
      </c>
    </row>
    <row r="306" spans="1:15" x14ac:dyDescent="0.35">
      <c r="A306">
        <v>305</v>
      </c>
      <c r="B306" t="s">
        <v>130</v>
      </c>
      <c r="C306" t="s">
        <v>44</v>
      </c>
      <c r="D306">
        <v>0</v>
      </c>
      <c r="E306">
        <v>3</v>
      </c>
      <c r="F306">
        <v>59</v>
      </c>
      <c r="G306">
        <v>0</v>
      </c>
      <c r="H306" t="s">
        <v>48</v>
      </c>
      <c r="I306">
        <v>20201208</v>
      </c>
      <c r="J306">
        <v>6</v>
      </c>
      <c r="K306">
        <v>4</v>
      </c>
      <c r="L306">
        <v>1</v>
      </c>
      <c r="M306">
        <v>42</v>
      </c>
      <c r="N306">
        <v>1</v>
      </c>
      <c r="O306">
        <v>9</v>
      </c>
    </row>
    <row r="307" spans="1:15" x14ac:dyDescent="0.35">
      <c r="A307">
        <v>306</v>
      </c>
      <c r="B307" t="s">
        <v>55</v>
      </c>
      <c r="C307" t="s">
        <v>20</v>
      </c>
      <c r="D307">
        <v>1</v>
      </c>
      <c r="E307">
        <v>0</v>
      </c>
      <c r="F307">
        <v>63</v>
      </c>
      <c r="G307">
        <v>0</v>
      </c>
      <c r="H307" t="s">
        <v>29</v>
      </c>
      <c r="I307">
        <v>20201213</v>
      </c>
      <c r="J307">
        <v>6</v>
      </c>
      <c r="K307">
        <v>1</v>
      </c>
      <c r="L307">
        <v>1</v>
      </c>
      <c r="M307">
        <v>1</v>
      </c>
      <c r="N307">
        <v>1</v>
      </c>
      <c r="O307">
        <v>9</v>
      </c>
    </row>
    <row r="308" spans="1:15" x14ac:dyDescent="0.35">
      <c r="A308">
        <v>307</v>
      </c>
      <c r="B308" t="s">
        <v>30</v>
      </c>
      <c r="C308" t="s">
        <v>20</v>
      </c>
      <c r="D308">
        <v>2</v>
      </c>
      <c r="E308">
        <v>1</v>
      </c>
      <c r="F308">
        <v>53</v>
      </c>
      <c r="G308">
        <v>0</v>
      </c>
      <c r="H308" t="s">
        <v>23</v>
      </c>
      <c r="I308">
        <v>20201216</v>
      </c>
      <c r="J308">
        <v>6</v>
      </c>
      <c r="K308">
        <v>1</v>
      </c>
      <c r="L308">
        <v>1</v>
      </c>
      <c r="M308">
        <v>9</v>
      </c>
      <c r="N308">
        <v>1</v>
      </c>
      <c r="O308">
        <v>9</v>
      </c>
    </row>
    <row r="309" spans="1:15" x14ac:dyDescent="0.35">
      <c r="A309">
        <v>308</v>
      </c>
      <c r="B309" t="s">
        <v>56</v>
      </c>
      <c r="C309" t="s">
        <v>41</v>
      </c>
      <c r="D309">
        <v>2</v>
      </c>
      <c r="E309">
        <v>2</v>
      </c>
      <c r="F309">
        <v>73</v>
      </c>
      <c r="G309">
        <v>0</v>
      </c>
      <c r="H309" t="s">
        <v>29</v>
      </c>
      <c r="I309">
        <v>20201219</v>
      </c>
      <c r="J309">
        <v>6</v>
      </c>
      <c r="K309">
        <v>1</v>
      </c>
      <c r="L309">
        <v>1</v>
      </c>
      <c r="M309">
        <v>22</v>
      </c>
      <c r="N309">
        <v>1</v>
      </c>
      <c r="O309">
        <v>2</v>
      </c>
    </row>
    <row r="310" spans="1:15" x14ac:dyDescent="0.35">
      <c r="A310">
        <v>309</v>
      </c>
      <c r="B310" t="s">
        <v>87</v>
      </c>
      <c r="C310" t="s">
        <v>20</v>
      </c>
      <c r="D310">
        <v>3</v>
      </c>
      <c r="E310">
        <v>0</v>
      </c>
      <c r="F310">
        <v>61</v>
      </c>
      <c r="G310">
        <v>0</v>
      </c>
      <c r="H310" t="s">
        <v>29</v>
      </c>
      <c r="I310">
        <v>20201222</v>
      </c>
      <c r="J310">
        <v>6</v>
      </c>
      <c r="K310">
        <v>1</v>
      </c>
      <c r="L310">
        <v>2</v>
      </c>
      <c r="M310">
        <v>19</v>
      </c>
      <c r="N310">
        <v>1</v>
      </c>
      <c r="O310">
        <v>3</v>
      </c>
    </row>
    <row r="311" spans="1:15" x14ac:dyDescent="0.35">
      <c r="A311">
        <v>310</v>
      </c>
      <c r="B311" t="s">
        <v>33</v>
      </c>
      <c r="C311" t="s">
        <v>41</v>
      </c>
      <c r="D311">
        <v>1</v>
      </c>
      <c r="E311">
        <v>1</v>
      </c>
      <c r="F311">
        <v>73</v>
      </c>
      <c r="G311">
        <v>0</v>
      </c>
      <c r="H311" t="s">
        <v>32</v>
      </c>
      <c r="I311">
        <v>20201229</v>
      </c>
      <c r="J311">
        <v>6</v>
      </c>
      <c r="K311">
        <v>1</v>
      </c>
      <c r="L311">
        <v>1</v>
      </c>
      <c r="M311">
        <v>7</v>
      </c>
      <c r="N311">
        <v>8</v>
      </c>
      <c r="O311">
        <v>3</v>
      </c>
    </row>
    <row r="312" spans="1:15" x14ac:dyDescent="0.35">
      <c r="A312">
        <v>311</v>
      </c>
      <c r="B312" t="s">
        <v>27</v>
      </c>
      <c r="C312" t="s">
        <v>20</v>
      </c>
      <c r="D312">
        <v>1</v>
      </c>
      <c r="E312">
        <v>0</v>
      </c>
      <c r="F312">
        <v>69</v>
      </c>
      <c r="G312">
        <v>0</v>
      </c>
      <c r="H312" t="s">
        <v>23</v>
      </c>
      <c r="I312">
        <v>20210103</v>
      </c>
      <c r="J312">
        <v>6</v>
      </c>
      <c r="K312">
        <v>1</v>
      </c>
      <c r="L312">
        <v>2</v>
      </c>
      <c r="M312">
        <v>20</v>
      </c>
      <c r="N312">
        <v>1</v>
      </c>
      <c r="O312">
        <v>1</v>
      </c>
    </row>
    <row r="313" spans="1:15" x14ac:dyDescent="0.35">
      <c r="A313">
        <v>312</v>
      </c>
      <c r="B313" t="s">
        <v>49</v>
      </c>
      <c r="C313" t="s">
        <v>20</v>
      </c>
      <c r="D313">
        <v>3</v>
      </c>
      <c r="E313">
        <v>2</v>
      </c>
      <c r="F313">
        <v>57</v>
      </c>
      <c r="G313">
        <v>0</v>
      </c>
      <c r="H313" t="s">
        <v>29</v>
      </c>
      <c r="I313">
        <v>20210106</v>
      </c>
      <c r="J313">
        <v>6</v>
      </c>
      <c r="K313">
        <v>1</v>
      </c>
      <c r="L313">
        <v>2</v>
      </c>
      <c r="M313">
        <v>10</v>
      </c>
      <c r="N313">
        <v>1</v>
      </c>
      <c r="O313">
        <v>1</v>
      </c>
    </row>
    <row r="314" spans="1:15" x14ac:dyDescent="0.35">
      <c r="A314">
        <v>313</v>
      </c>
      <c r="B314" t="s">
        <v>58</v>
      </c>
      <c r="C314" t="s">
        <v>20</v>
      </c>
      <c r="D314">
        <v>4</v>
      </c>
      <c r="E314">
        <v>0</v>
      </c>
      <c r="F314">
        <v>72</v>
      </c>
      <c r="G314">
        <v>0</v>
      </c>
      <c r="H314" t="s">
        <v>32</v>
      </c>
      <c r="I314">
        <v>20210109</v>
      </c>
      <c r="J314">
        <v>6</v>
      </c>
      <c r="K314">
        <v>1</v>
      </c>
      <c r="L314">
        <v>2</v>
      </c>
      <c r="M314">
        <v>4</v>
      </c>
      <c r="N314">
        <v>1</v>
      </c>
      <c r="O314">
        <v>1</v>
      </c>
    </row>
    <row r="315" spans="1:15" x14ac:dyDescent="0.35">
      <c r="A315">
        <v>314</v>
      </c>
      <c r="B315" t="s">
        <v>139</v>
      </c>
      <c r="C315" t="s">
        <v>41</v>
      </c>
      <c r="D315">
        <v>1</v>
      </c>
      <c r="E315">
        <v>1</v>
      </c>
      <c r="F315">
        <v>63</v>
      </c>
      <c r="G315">
        <v>0</v>
      </c>
      <c r="H315" t="s">
        <v>23</v>
      </c>
      <c r="I315">
        <v>20210113</v>
      </c>
      <c r="J315">
        <v>6</v>
      </c>
      <c r="K315">
        <v>3</v>
      </c>
      <c r="L315">
        <v>2</v>
      </c>
      <c r="M315">
        <v>9</v>
      </c>
      <c r="N315">
        <v>2</v>
      </c>
      <c r="O315">
        <v>9</v>
      </c>
    </row>
    <row r="316" spans="1:15" x14ac:dyDescent="0.35">
      <c r="A316">
        <v>315</v>
      </c>
      <c r="B316" t="s">
        <v>144</v>
      </c>
      <c r="C316" t="s">
        <v>44</v>
      </c>
      <c r="D316">
        <v>2</v>
      </c>
      <c r="E316">
        <v>3</v>
      </c>
      <c r="F316">
        <v>68</v>
      </c>
      <c r="G316">
        <v>0</v>
      </c>
      <c r="H316" t="s">
        <v>29</v>
      </c>
      <c r="I316">
        <v>20210117</v>
      </c>
      <c r="J316">
        <v>6</v>
      </c>
      <c r="K316">
        <v>3</v>
      </c>
      <c r="L316">
        <v>1</v>
      </c>
      <c r="M316">
        <v>10</v>
      </c>
      <c r="N316">
        <v>1</v>
      </c>
      <c r="O316">
        <v>1</v>
      </c>
    </row>
    <row r="317" spans="1:15" x14ac:dyDescent="0.35">
      <c r="A317">
        <v>316</v>
      </c>
      <c r="B317" t="s">
        <v>135</v>
      </c>
      <c r="C317" t="s">
        <v>20</v>
      </c>
      <c r="D317">
        <v>2</v>
      </c>
      <c r="E317">
        <v>0</v>
      </c>
      <c r="F317">
        <v>73</v>
      </c>
      <c r="G317">
        <v>0</v>
      </c>
      <c r="H317" t="s">
        <v>29</v>
      </c>
      <c r="I317">
        <v>20210121</v>
      </c>
      <c r="J317">
        <v>6</v>
      </c>
      <c r="K317">
        <v>5</v>
      </c>
      <c r="L317">
        <v>2</v>
      </c>
      <c r="M317">
        <v>56</v>
      </c>
      <c r="N317">
        <v>17</v>
      </c>
      <c r="O317">
        <v>1</v>
      </c>
    </row>
    <row r="318" spans="1:15" x14ac:dyDescent="0.35">
      <c r="A318">
        <v>317</v>
      </c>
      <c r="B318" t="s">
        <v>59</v>
      </c>
      <c r="C318" t="s">
        <v>20</v>
      </c>
      <c r="D318">
        <v>2</v>
      </c>
      <c r="E318">
        <v>0</v>
      </c>
      <c r="F318">
        <v>65</v>
      </c>
      <c r="G318">
        <v>0</v>
      </c>
      <c r="H318" t="s">
        <v>54</v>
      </c>
      <c r="I318">
        <v>20210124</v>
      </c>
      <c r="J318">
        <v>6</v>
      </c>
      <c r="K318">
        <v>1</v>
      </c>
      <c r="L318">
        <v>2</v>
      </c>
      <c r="M318">
        <v>28</v>
      </c>
      <c r="N318">
        <v>2</v>
      </c>
      <c r="O318">
        <v>1</v>
      </c>
    </row>
    <row r="319" spans="1:15" x14ac:dyDescent="0.35">
      <c r="A319">
        <v>318</v>
      </c>
      <c r="B319" t="s">
        <v>137</v>
      </c>
      <c r="C319" t="s">
        <v>20</v>
      </c>
      <c r="D319">
        <v>2</v>
      </c>
      <c r="E319">
        <v>1</v>
      </c>
      <c r="F319">
        <v>70</v>
      </c>
      <c r="G319">
        <v>0</v>
      </c>
      <c r="H319" t="s">
        <v>54</v>
      </c>
      <c r="I319">
        <v>20210127</v>
      </c>
      <c r="J319">
        <v>6</v>
      </c>
      <c r="K319">
        <v>5</v>
      </c>
      <c r="L319">
        <v>2</v>
      </c>
      <c r="M319">
        <v>24</v>
      </c>
      <c r="N319">
        <v>1</v>
      </c>
      <c r="O319">
        <v>1</v>
      </c>
    </row>
    <row r="320" spans="1:15" x14ac:dyDescent="0.35">
      <c r="A320">
        <v>319</v>
      </c>
      <c r="B320" t="s">
        <v>60</v>
      </c>
      <c r="C320" t="s">
        <v>20</v>
      </c>
      <c r="D320">
        <v>2</v>
      </c>
      <c r="E320">
        <v>1</v>
      </c>
      <c r="F320">
        <v>59</v>
      </c>
      <c r="G320">
        <v>0</v>
      </c>
      <c r="H320" t="s">
        <v>29</v>
      </c>
      <c r="I320">
        <v>20210131</v>
      </c>
      <c r="J320">
        <v>6</v>
      </c>
      <c r="K320">
        <v>1</v>
      </c>
      <c r="L320">
        <v>1</v>
      </c>
      <c r="M320">
        <v>10</v>
      </c>
      <c r="N320">
        <v>1</v>
      </c>
      <c r="O320">
        <v>9</v>
      </c>
    </row>
    <row r="321" spans="1:15" x14ac:dyDescent="0.35">
      <c r="A321">
        <v>320</v>
      </c>
      <c r="B321" t="s">
        <v>138</v>
      </c>
      <c r="C321" t="s">
        <v>20</v>
      </c>
      <c r="D321">
        <v>5</v>
      </c>
      <c r="E321">
        <v>3</v>
      </c>
      <c r="F321">
        <v>79</v>
      </c>
      <c r="G321">
        <v>0</v>
      </c>
      <c r="H321" t="s">
        <v>32</v>
      </c>
      <c r="I321">
        <v>20210203</v>
      </c>
      <c r="J321">
        <v>6</v>
      </c>
      <c r="K321">
        <v>5</v>
      </c>
      <c r="L321">
        <v>2</v>
      </c>
      <c r="M321">
        <v>4</v>
      </c>
      <c r="N321">
        <v>1</v>
      </c>
      <c r="O321">
        <v>1</v>
      </c>
    </row>
    <row r="322" spans="1:15" x14ac:dyDescent="0.35">
      <c r="A322">
        <v>321</v>
      </c>
      <c r="B322" t="s">
        <v>61</v>
      </c>
      <c r="C322" t="s">
        <v>20</v>
      </c>
      <c r="D322">
        <v>3</v>
      </c>
      <c r="E322">
        <v>2</v>
      </c>
      <c r="F322">
        <v>64</v>
      </c>
      <c r="G322">
        <v>0</v>
      </c>
      <c r="H322" t="s">
        <v>32</v>
      </c>
      <c r="I322">
        <v>20210207</v>
      </c>
      <c r="J322">
        <v>6</v>
      </c>
      <c r="K322">
        <v>1</v>
      </c>
      <c r="L322">
        <v>2</v>
      </c>
      <c r="M322">
        <v>3</v>
      </c>
      <c r="N322">
        <v>2</v>
      </c>
      <c r="O322">
        <v>1</v>
      </c>
    </row>
    <row r="323" spans="1:15" x14ac:dyDescent="0.35">
      <c r="A323">
        <v>322</v>
      </c>
      <c r="B323" t="s">
        <v>139</v>
      </c>
      <c r="C323" t="s">
        <v>44</v>
      </c>
      <c r="D323">
        <v>0</v>
      </c>
      <c r="E323">
        <v>2</v>
      </c>
      <c r="F323">
        <v>54</v>
      </c>
      <c r="G323">
        <v>0</v>
      </c>
      <c r="H323" t="s">
        <v>32</v>
      </c>
      <c r="I323">
        <v>20210210</v>
      </c>
      <c r="J323">
        <v>6</v>
      </c>
      <c r="K323">
        <v>5</v>
      </c>
      <c r="L323">
        <v>2</v>
      </c>
      <c r="M323">
        <v>6</v>
      </c>
      <c r="N323">
        <v>1</v>
      </c>
      <c r="O323">
        <v>1</v>
      </c>
    </row>
    <row r="324" spans="1:15" x14ac:dyDescent="0.35">
      <c r="A324">
        <v>323</v>
      </c>
      <c r="B324" t="s">
        <v>63</v>
      </c>
      <c r="C324" t="s">
        <v>20</v>
      </c>
      <c r="D324">
        <v>5</v>
      </c>
      <c r="E324">
        <v>1</v>
      </c>
      <c r="F324">
        <v>74</v>
      </c>
      <c r="G324">
        <v>0</v>
      </c>
      <c r="H324" t="s">
        <v>29</v>
      </c>
      <c r="I324">
        <v>20210213</v>
      </c>
      <c r="J324">
        <v>6</v>
      </c>
      <c r="K324">
        <v>1</v>
      </c>
      <c r="L324">
        <v>1</v>
      </c>
      <c r="M324">
        <v>12</v>
      </c>
      <c r="N324">
        <v>1</v>
      </c>
      <c r="O324">
        <v>1</v>
      </c>
    </row>
    <row r="325" spans="1:15" x14ac:dyDescent="0.35">
      <c r="A325">
        <v>324</v>
      </c>
      <c r="B325" t="s">
        <v>137</v>
      </c>
      <c r="C325" t="s">
        <v>44</v>
      </c>
      <c r="D325">
        <v>1</v>
      </c>
      <c r="E325">
        <v>4</v>
      </c>
      <c r="F325">
        <v>53</v>
      </c>
      <c r="G325">
        <v>0</v>
      </c>
      <c r="H325" t="s">
        <v>23</v>
      </c>
      <c r="I325">
        <v>20210216</v>
      </c>
      <c r="J325">
        <v>6</v>
      </c>
      <c r="K325">
        <v>4</v>
      </c>
      <c r="L325">
        <v>1</v>
      </c>
      <c r="M325">
        <v>41</v>
      </c>
      <c r="N325">
        <v>1</v>
      </c>
      <c r="O325">
        <v>1</v>
      </c>
    </row>
    <row r="326" spans="1:15" x14ac:dyDescent="0.35">
      <c r="A326">
        <v>325</v>
      </c>
      <c r="B326" t="s">
        <v>65</v>
      </c>
      <c r="C326" t="s">
        <v>41</v>
      </c>
      <c r="D326">
        <v>1</v>
      </c>
      <c r="E326">
        <v>1</v>
      </c>
      <c r="F326">
        <v>81</v>
      </c>
      <c r="G326">
        <v>0</v>
      </c>
      <c r="H326" t="s">
        <v>54</v>
      </c>
      <c r="I326">
        <v>20210221</v>
      </c>
      <c r="J326">
        <v>6</v>
      </c>
      <c r="K326">
        <v>1</v>
      </c>
      <c r="L326">
        <v>1</v>
      </c>
      <c r="M326">
        <v>27</v>
      </c>
      <c r="N326">
        <v>1</v>
      </c>
      <c r="O326">
        <v>1</v>
      </c>
    </row>
    <row r="327" spans="1:15" x14ac:dyDescent="0.35">
      <c r="A327">
        <v>326</v>
      </c>
      <c r="B327" t="s">
        <v>47</v>
      </c>
      <c r="C327" t="s">
        <v>20</v>
      </c>
      <c r="D327">
        <v>3</v>
      </c>
      <c r="E327">
        <v>0</v>
      </c>
      <c r="F327">
        <v>65</v>
      </c>
      <c r="G327">
        <v>0</v>
      </c>
      <c r="H327" t="s">
        <v>102</v>
      </c>
      <c r="I327">
        <v>20210224</v>
      </c>
      <c r="J327">
        <v>6</v>
      </c>
      <c r="K327">
        <v>1</v>
      </c>
      <c r="L327">
        <v>1</v>
      </c>
      <c r="M327">
        <v>28</v>
      </c>
      <c r="N327">
        <v>1</v>
      </c>
      <c r="O327">
        <v>1</v>
      </c>
    </row>
    <row r="328" spans="1:15" x14ac:dyDescent="0.35">
      <c r="A328">
        <v>327</v>
      </c>
      <c r="B328" t="s">
        <v>67</v>
      </c>
      <c r="C328" t="s">
        <v>20</v>
      </c>
      <c r="D328">
        <v>2</v>
      </c>
      <c r="E328">
        <v>0</v>
      </c>
      <c r="F328">
        <v>56</v>
      </c>
      <c r="G328">
        <v>0</v>
      </c>
      <c r="H328" t="s">
        <v>32</v>
      </c>
      <c r="I328">
        <v>20210227</v>
      </c>
      <c r="J328">
        <v>6</v>
      </c>
      <c r="K328">
        <v>1</v>
      </c>
      <c r="L328">
        <v>2</v>
      </c>
      <c r="M328">
        <v>6</v>
      </c>
      <c r="N328">
        <v>1</v>
      </c>
      <c r="O328">
        <v>6</v>
      </c>
    </row>
    <row r="329" spans="1:15" x14ac:dyDescent="0.35">
      <c r="A329">
        <v>328</v>
      </c>
      <c r="B329" t="s">
        <v>139</v>
      </c>
      <c r="C329" t="s">
        <v>20</v>
      </c>
      <c r="D329">
        <v>3</v>
      </c>
      <c r="E329">
        <v>0</v>
      </c>
      <c r="F329">
        <v>68</v>
      </c>
      <c r="G329">
        <v>0</v>
      </c>
      <c r="H329" t="s">
        <v>23</v>
      </c>
      <c r="I329">
        <v>20210303</v>
      </c>
      <c r="J329">
        <v>6</v>
      </c>
      <c r="K329">
        <v>5</v>
      </c>
      <c r="L329">
        <v>1</v>
      </c>
      <c r="M329">
        <v>6</v>
      </c>
      <c r="N329">
        <v>1</v>
      </c>
      <c r="O329">
        <v>6</v>
      </c>
    </row>
    <row r="330" spans="1:15" x14ac:dyDescent="0.35">
      <c r="A330">
        <v>329</v>
      </c>
      <c r="B330" t="s">
        <v>36</v>
      </c>
      <c r="C330" t="s">
        <v>20</v>
      </c>
      <c r="D330">
        <v>2</v>
      </c>
      <c r="E330">
        <v>0</v>
      </c>
      <c r="F330">
        <v>63</v>
      </c>
      <c r="G330">
        <v>0</v>
      </c>
      <c r="H330" t="s">
        <v>29</v>
      </c>
      <c r="I330">
        <v>20210306</v>
      </c>
      <c r="J330">
        <v>6</v>
      </c>
      <c r="K330">
        <v>1</v>
      </c>
      <c r="L330">
        <v>2</v>
      </c>
      <c r="M330">
        <v>26</v>
      </c>
      <c r="N330">
        <v>1</v>
      </c>
      <c r="O330">
        <v>6</v>
      </c>
    </row>
    <row r="331" spans="1:15" x14ac:dyDescent="0.35">
      <c r="A331">
        <v>330</v>
      </c>
      <c r="B331" t="s">
        <v>137</v>
      </c>
      <c r="C331" t="s">
        <v>41</v>
      </c>
      <c r="D331">
        <v>1</v>
      </c>
      <c r="E331">
        <v>1</v>
      </c>
      <c r="F331">
        <v>72</v>
      </c>
      <c r="G331">
        <v>0</v>
      </c>
      <c r="H331" t="s">
        <v>23</v>
      </c>
      <c r="I331">
        <v>20210310</v>
      </c>
      <c r="J331">
        <v>6</v>
      </c>
      <c r="K331">
        <v>4</v>
      </c>
      <c r="L331">
        <v>2</v>
      </c>
      <c r="M331">
        <v>41</v>
      </c>
      <c r="N331">
        <v>1</v>
      </c>
      <c r="O331">
        <v>10</v>
      </c>
    </row>
    <row r="332" spans="1:15" x14ac:dyDescent="0.35">
      <c r="A332">
        <v>331</v>
      </c>
      <c r="B332" t="s">
        <v>90</v>
      </c>
      <c r="C332" t="s">
        <v>20</v>
      </c>
      <c r="D332">
        <v>4</v>
      </c>
      <c r="E332">
        <v>1</v>
      </c>
      <c r="F332">
        <v>69</v>
      </c>
      <c r="G332">
        <v>0</v>
      </c>
      <c r="H332" t="s">
        <v>24</v>
      </c>
      <c r="I332">
        <v>20210315</v>
      </c>
      <c r="J332">
        <v>6</v>
      </c>
      <c r="K332">
        <v>1</v>
      </c>
      <c r="L332">
        <v>1</v>
      </c>
      <c r="M332">
        <v>20</v>
      </c>
      <c r="N332">
        <v>1</v>
      </c>
      <c r="O332">
        <v>3</v>
      </c>
    </row>
    <row r="333" spans="1:15" x14ac:dyDescent="0.35">
      <c r="A333">
        <v>332</v>
      </c>
      <c r="B333" t="s">
        <v>38</v>
      </c>
      <c r="C333" t="s">
        <v>20</v>
      </c>
      <c r="D333">
        <v>6</v>
      </c>
      <c r="E333">
        <v>1</v>
      </c>
      <c r="F333">
        <v>69</v>
      </c>
      <c r="G333">
        <v>0</v>
      </c>
      <c r="H333" t="s">
        <v>102</v>
      </c>
      <c r="I333">
        <v>20210321</v>
      </c>
      <c r="J333">
        <v>6</v>
      </c>
      <c r="K333">
        <v>1</v>
      </c>
      <c r="L333">
        <v>2</v>
      </c>
      <c r="M333">
        <v>9</v>
      </c>
      <c r="N333">
        <v>1</v>
      </c>
      <c r="O333">
        <v>3</v>
      </c>
    </row>
    <row r="334" spans="1:15" x14ac:dyDescent="0.35">
      <c r="A334">
        <v>333</v>
      </c>
      <c r="B334" t="s">
        <v>92</v>
      </c>
      <c r="C334" t="s">
        <v>20</v>
      </c>
      <c r="D334">
        <v>1</v>
      </c>
      <c r="E334">
        <v>0</v>
      </c>
      <c r="F334">
        <v>68</v>
      </c>
      <c r="G334">
        <v>0</v>
      </c>
      <c r="H334" t="s">
        <v>48</v>
      </c>
      <c r="I334">
        <v>20210405</v>
      </c>
      <c r="J334">
        <v>6</v>
      </c>
      <c r="K334">
        <v>1</v>
      </c>
      <c r="L334">
        <v>1</v>
      </c>
      <c r="M334">
        <v>19</v>
      </c>
      <c r="N334">
        <v>1</v>
      </c>
      <c r="O334">
        <v>3</v>
      </c>
    </row>
    <row r="335" spans="1:15" x14ac:dyDescent="0.35">
      <c r="A335">
        <v>334</v>
      </c>
      <c r="B335" t="s">
        <v>40</v>
      </c>
      <c r="C335" t="s">
        <v>44</v>
      </c>
      <c r="D335">
        <v>1</v>
      </c>
      <c r="E335">
        <v>2</v>
      </c>
      <c r="F335">
        <v>69</v>
      </c>
      <c r="G335">
        <v>0</v>
      </c>
      <c r="H335" t="s">
        <v>54</v>
      </c>
      <c r="I335">
        <v>20210410</v>
      </c>
      <c r="J335">
        <v>6</v>
      </c>
      <c r="K335">
        <v>1</v>
      </c>
      <c r="L335">
        <v>2</v>
      </c>
      <c r="M335">
        <v>11</v>
      </c>
      <c r="N335">
        <v>1</v>
      </c>
      <c r="O335">
        <v>3</v>
      </c>
    </row>
    <row r="336" spans="1:15" x14ac:dyDescent="0.35">
      <c r="A336">
        <v>335</v>
      </c>
      <c r="B336" t="s">
        <v>144</v>
      </c>
      <c r="C336" t="s">
        <v>20</v>
      </c>
      <c r="D336">
        <v>4</v>
      </c>
      <c r="E336">
        <v>0</v>
      </c>
      <c r="F336">
        <v>77</v>
      </c>
      <c r="G336">
        <v>0</v>
      </c>
      <c r="H336" t="s">
        <v>29</v>
      </c>
      <c r="I336">
        <v>20210417</v>
      </c>
      <c r="J336">
        <v>6</v>
      </c>
      <c r="K336">
        <v>5</v>
      </c>
      <c r="L336">
        <v>3</v>
      </c>
      <c r="M336">
        <v>10</v>
      </c>
      <c r="N336">
        <v>1</v>
      </c>
      <c r="O336">
        <v>6</v>
      </c>
    </row>
    <row r="337" spans="1:15" x14ac:dyDescent="0.35">
      <c r="A337">
        <v>336</v>
      </c>
      <c r="B337" t="s">
        <v>69</v>
      </c>
      <c r="C337" t="s">
        <v>20</v>
      </c>
      <c r="D337">
        <v>5</v>
      </c>
      <c r="E337">
        <v>2</v>
      </c>
      <c r="F337">
        <v>81</v>
      </c>
      <c r="G337">
        <v>0</v>
      </c>
      <c r="H337" t="s">
        <v>23</v>
      </c>
      <c r="I337">
        <v>20210422</v>
      </c>
      <c r="J337">
        <v>6</v>
      </c>
      <c r="K337">
        <v>1</v>
      </c>
      <c r="L337">
        <v>1</v>
      </c>
      <c r="M337">
        <v>23</v>
      </c>
      <c r="N337">
        <v>1</v>
      </c>
      <c r="O337">
        <v>7</v>
      </c>
    </row>
    <row r="338" spans="1:15" x14ac:dyDescent="0.35">
      <c r="A338">
        <v>337</v>
      </c>
      <c r="B338" t="s">
        <v>43</v>
      </c>
      <c r="C338" t="s">
        <v>20</v>
      </c>
      <c r="D338">
        <v>2</v>
      </c>
      <c r="E338">
        <v>1</v>
      </c>
      <c r="F338">
        <v>56</v>
      </c>
      <c r="G338">
        <v>0</v>
      </c>
      <c r="H338" t="s">
        <v>29</v>
      </c>
      <c r="I338">
        <v>20210425</v>
      </c>
      <c r="J338">
        <v>6</v>
      </c>
      <c r="K338">
        <v>1</v>
      </c>
      <c r="L338">
        <v>2</v>
      </c>
      <c r="M338">
        <v>8</v>
      </c>
      <c r="N338">
        <v>1</v>
      </c>
      <c r="O338">
        <v>6</v>
      </c>
    </row>
    <row r="339" spans="1:15" x14ac:dyDescent="0.35">
      <c r="A339">
        <v>338</v>
      </c>
      <c r="B339" t="s">
        <v>93</v>
      </c>
      <c r="C339" t="s">
        <v>44</v>
      </c>
      <c r="D339">
        <v>1</v>
      </c>
      <c r="E339">
        <v>2</v>
      </c>
      <c r="F339">
        <v>82</v>
      </c>
      <c r="G339">
        <v>0</v>
      </c>
      <c r="H339" t="s">
        <v>102</v>
      </c>
      <c r="I339">
        <v>20210429</v>
      </c>
      <c r="J339">
        <v>6</v>
      </c>
      <c r="K339">
        <v>1</v>
      </c>
      <c r="L339">
        <v>1</v>
      </c>
      <c r="M339">
        <v>4</v>
      </c>
      <c r="N339">
        <v>1</v>
      </c>
      <c r="O339">
        <v>6</v>
      </c>
    </row>
    <row r="340" spans="1:15" x14ac:dyDescent="0.35">
      <c r="A340">
        <v>339</v>
      </c>
      <c r="B340" t="s">
        <v>105</v>
      </c>
      <c r="C340" t="s">
        <v>20</v>
      </c>
      <c r="D340">
        <v>3</v>
      </c>
      <c r="E340">
        <v>2</v>
      </c>
      <c r="F340">
        <v>68</v>
      </c>
      <c r="G340">
        <v>0</v>
      </c>
      <c r="H340" t="s">
        <v>24</v>
      </c>
      <c r="I340">
        <v>20210502</v>
      </c>
      <c r="J340">
        <v>6</v>
      </c>
      <c r="K340">
        <v>1</v>
      </c>
      <c r="L340">
        <v>2</v>
      </c>
      <c r="M340">
        <v>22</v>
      </c>
      <c r="N340">
        <v>1</v>
      </c>
      <c r="O340">
        <v>6</v>
      </c>
    </row>
    <row r="341" spans="1:15" x14ac:dyDescent="0.35">
      <c r="A341">
        <v>340</v>
      </c>
      <c r="B341" t="s">
        <v>71</v>
      </c>
      <c r="C341" t="s">
        <v>41</v>
      </c>
      <c r="D341">
        <v>0</v>
      </c>
      <c r="E341">
        <v>0</v>
      </c>
      <c r="F341">
        <v>59</v>
      </c>
      <c r="G341">
        <v>0</v>
      </c>
      <c r="H341" t="s">
        <v>162</v>
      </c>
      <c r="I341">
        <v>20210508</v>
      </c>
      <c r="J341">
        <v>6</v>
      </c>
      <c r="K341">
        <v>1</v>
      </c>
      <c r="L341">
        <v>1</v>
      </c>
      <c r="M341">
        <v>14</v>
      </c>
      <c r="N341">
        <v>1</v>
      </c>
      <c r="O341">
        <v>6</v>
      </c>
    </row>
    <row r="342" spans="1:15" x14ac:dyDescent="0.35">
      <c r="A342">
        <v>341</v>
      </c>
      <c r="B342" t="s">
        <v>115</v>
      </c>
      <c r="C342" t="s">
        <v>41</v>
      </c>
      <c r="D342">
        <v>3</v>
      </c>
      <c r="E342">
        <v>3</v>
      </c>
      <c r="F342">
        <v>61</v>
      </c>
      <c r="G342">
        <v>0</v>
      </c>
      <c r="H342" t="s">
        <v>29</v>
      </c>
      <c r="I342">
        <v>20210511</v>
      </c>
      <c r="J342">
        <v>6</v>
      </c>
      <c r="K342">
        <v>1</v>
      </c>
      <c r="L342">
        <v>2</v>
      </c>
      <c r="M342">
        <v>1</v>
      </c>
      <c r="N342">
        <v>1</v>
      </c>
      <c r="O342">
        <v>6</v>
      </c>
    </row>
    <row r="343" spans="1:15" x14ac:dyDescent="0.35">
      <c r="A343">
        <v>342</v>
      </c>
      <c r="B343" t="s">
        <v>94</v>
      </c>
      <c r="C343" t="s">
        <v>44</v>
      </c>
      <c r="D343">
        <v>1</v>
      </c>
      <c r="E343">
        <v>2</v>
      </c>
      <c r="F343">
        <v>64</v>
      </c>
      <c r="G343">
        <v>0</v>
      </c>
      <c r="H343" t="s">
        <v>29</v>
      </c>
      <c r="I343">
        <v>20210516</v>
      </c>
      <c r="J343">
        <v>6</v>
      </c>
      <c r="K343">
        <v>1</v>
      </c>
      <c r="L343">
        <v>1</v>
      </c>
      <c r="M343">
        <v>15</v>
      </c>
      <c r="N343">
        <v>1</v>
      </c>
      <c r="O343">
        <v>6</v>
      </c>
    </row>
    <row r="344" spans="1:15" x14ac:dyDescent="0.35">
      <c r="A344">
        <v>343</v>
      </c>
      <c r="B344" t="s">
        <v>95</v>
      </c>
      <c r="C344" t="s">
        <v>20</v>
      </c>
      <c r="D344">
        <v>1</v>
      </c>
      <c r="E344">
        <v>0</v>
      </c>
      <c r="F344">
        <v>67</v>
      </c>
      <c r="G344">
        <v>0</v>
      </c>
      <c r="H344" t="s">
        <v>29</v>
      </c>
      <c r="I344">
        <v>20210522</v>
      </c>
      <c r="J344">
        <v>6</v>
      </c>
      <c r="K344">
        <v>1</v>
      </c>
      <c r="L344">
        <v>2</v>
      </c>
      <c r="M344">
        <v>7</v>
      </c>
      <c r="N344">
        <v>2</v>
      </c>
      <c r="O344">
        <v>3</v>
      </c>
    </row>
    <row r="345" spans="1:15" x14ac:dyDescent="0.35">
      <c r="A345">
        <v>344</v>
      </c>
      <c r="B345" t="s">
        <v>47</v>
      </c>
      <c r="C345" t="s">
        <v>20</v>
      </c>
      <c r="D345">
        <v>4</v>
      </c>
      <c r="E345">
        <v>2</v>
      </c>
      <c r="F345">
        <v>62</v>
      </c>
      <c r="G345">
        <v>20384</v>
      </c>
      <c r="H345" t="s">
        <v>32</v>
      </c>
      <c r="I345">
        <v>20210815</v>
      </c>
      <c r="J345">
        <v>7</v>
      </c>
      <c r="K345">
        <v>1</v>
      </c>
      <c r="L345">
        <v>1</v>
      </c>
      <c r="M345">
        <v>9</v>
      </c>
      <c r="N345">
        <v>2</v>
      </c>
      <c r="O345">
        <v>1</v>
      </c>
    </row>
    <row r="346" spans="1:15" x14ac:dyDescent="0.35">
      <c r="A346">
        <v>345</v>
      </c>
      <c r="B346" t="s">
        <v>49</v>
      </c>
      <c r="C346" t="s">
        <v>41</v>
      </c>
      <c r="D346">
        <v>1</v>
      </c>
      <c r="E346">
        <v>1</v>
      </c>
      <c r="F346">
        <v>67</v>
      </c>
      <c r="G346">
        <v>9394</v>
      </c>
      <c r="H346" t="s">
        <v>29</v>
      </c>
      <c r="I346">
        <v>20210821</v>
      </c>
      <c r="J346">
        <v>7</v>
      </c>
      <c r="K346">
        <v>1</v>
      </c>
      <c r="L346">
        <v>2</v>
      </c>
      <c r="M346">
        <v>10</v>
      </c>
      <c r="N346">
        <v>2</v>
      </c>
      <c r="O346">
        <v>1</v>
      </c>
    </row>
    <row r="347" spans="1:15" x14ac:dyDescent="0.35">
      <c r="A347">
        <v>346</v>
      </c>
      <c r="B347" t="s">
        <v>78</v>
      </c>
      <c r="C347" t="s">
        <v>20</v>
      </c>
      <c r="D347">
        <v>2</v>
      </c>
      <c r="E347">
        <v>1</v>
      </c>
      <c r="F347">
        <v>67</v>
      </c>
      <c r="G347">
        <v>26543</v>
      </c>
      <c r="H347" t="s">
        <v>29</v>
      </c>
      <c r="I347">
        <v>20210829</v>
      </c>
      <c r="J347">
        <v>7</v>
      </c>
      <c r="K347">
        <v>1</v>
      </c>
      <c r="L347">
        <v>1</v>
      </c>
      <c r="M347">
        <v>23</v>
      </c>
      <c r="N347">
        <v>2</v>
      </c>
      <c r="O347">
        <v>1</v>
      </c>
    </row>
    <row r="348" spans="1:15" x14ac:dyDescent="0.35">
      <c r="A348">
        <v>347</v>
      </c>
      <c r="B348" t="s">
        <v>130</v>
      </c>
      <c r="C348" t="s">
        <v>44</v>
      </c>
      <c r="D348">
        <v>0</v>
      </c>
      <c r="E348">
        <v>3</v>
      </c>
      <c r="F348">
        <v>48</v>
      </c>
      <c r="G348">
        <v>39737</v>
      </c>
      <c r="H348" t="s">
        <v>54</v>
      </c>
      <c r="I348">
        <v>20210914</v>
      </c>
      <c r="J348">
        <v>7</v>
      </c>
      <c r="K348">
        <v>4</v>
      </c>
      <c r="L348">
        <v>1</v>
      </c>
      <c r="M348">
        <v>59</v>
      </c>
      <c r="N348">
        <v>2</v>
      </c>
      <c r="O348">
        <v>7</v>
      </c>
    </row>
    <row r="349" spans="1:15" x14ac:dyDescent="0.35">
      <c r="A349">
        <v>348</v>
      </c>
      <c r="B349" t="s">
        <v>80</v>
      </c>
      <c r="C349" t="s">
        <v>41</v>
      </c>
      <c r="D349">
        <v>1</v>
      </c>
      <c r="E349">
        <v>1</v>
      </c>
      <c r="F349">
        <v>77</v>
      </c>
      <c r="G349">
        <v>27097</v>
      </c>
      <c r="H349" t="s">
        <v>54</v>
      </c>
      <c r="I349">
        <v>20210920</v>
      </c>
      <c r="J349">
        <v>7</v>
      </c>
      <c r="K349">
        <v>1</v>
      </c>
      <c r="L349">
        <v>1</v>
      </c>
      <c r="M349">
        <v>4</v>
      </c>
      <c r="N349">
        <v>2</v>
      </c>
      <c r="O349">
        <v>1</v>
      </c>
    </row>
    <row r="350" spans="1:15" x14ac:dyDescent="0.35">
      <c r="A350">
        <v>349</v>
      </c>
      <c r="B350" t="s">
        <v>25</v>
      </c>
      <c r="C350" t="s">
        <v>41</v>
      </c>
      <c r="D350">
        <v>0</v>
      </c>
      <c r="E350">
        <v>0</v>
      </c>
      <c r="F350">
        <v>68</v>
      </c>
      <c r="G350">
        <v>12180</v>
      </c>
      <c r="H350" t="s">
        <v>29</v>
      </c>
      <c r="I350">
        <v>20210923</v>
      </c>
      <c r="J350">
        <v>7</v>
      </c>
      <c r="K350">
        <v>1</v>
      </c>
      <c r="L350">
        <v>2</v>
      </c>
      <c r="M350">
        <v>27</v>
      </c>
      <c r="N350">
        <v>2</v>
      </c>
      <c r="O350">
        <v>1</v>
      </c>
    </row>
    <row r="351" spans="1:15" x14ac:dyDescent="0.35">
      <c r="A351">
        <v>350</v>
      </c>
      <c r="B351" t="s">
        <v>103</v>
      </c>
      <c r="C351" t="s">
        <v>20</v>
      </c>
      <c r="D351">
        <v>3</v>
      </c>
      <c r="E351">
        <v>0</v>
      </c>
      <c r="F351">
        <v>70</v>
      </c>
      <c r="G351">
        <v>35334</v>
      </c>
      <c r="H351" t="s">
        <v>29</v>
      </c>
      <c r="I351">
        <v>20210926</v>
      </c>
      <c r="J351">
        <v>7</v>
      </c>
      <c r="K351">
        <v>1</v>
      </c>
      <c r="L351">
        <v>1</v>
      </c>
      <c r="M351">
        <v>1</v>
      </c>
      <c r="N351">
        <v>2</v>
      </c>
      <c r="O351">
        <v>1</v>
      </c>
    </row>
    <row r="352" spans="1:15" x14ac:dyDescent="0.35">
      <c r="A352">
        <v>351</v>
      </c>
      <c r="B352" t="s">
        <v>130</v>
      </c>
      <c r="C352" t="s">
        <v>44</v>
      </c>
      <c r="D352">
        <v>0</v>
      </c>
      <c r="E352">
        <v>3</v>
      </c>
      <c r="F352">
        <v>60</v>
      </c>
      <c r="G352">
        <v>29454</v>
      </c>
      <c r="H352" t="s">
        <v>102</v>
      </c>
      <c r="I352">
        <v>20210929</v>
      </c>
      <c r="J352">
        <v>7</v>
      </c>
      <c r="K352">
        <v>4</v>
      </c>
      <c r="L352">
        <v>2</v>
      </c>
      <c r="M352">
        <v>58</v>
      </c>
      <c r="N352">
        <v>2</v>
      </c>
      <c r="O352">
        <v>7</v>
      </c>
    </row>
    <row r="353" spans="1:15" x14ac:dyDescent="0.35">
      <c r="A353">
        <v>352</v>
      </c>
      <c r="B353" t="s">
        <v>82</v>
      </c>
      <c r="C353" t="s">
        <v>44</v>
      </c>
      <c r="D353">
        <v>0</v>
      </c>
      <c r="E353">
        <v>2</v>
      </c>
      <c r="F353">
        <v>71</v>
      </c>
      <c r="G353">
        <v>60594</v>
      </c>
      <c r="H353" t="s">
        <v>162</v>
      </c>
      <c r="I353">
        <v>20211002</v>
      </c>
      <c r="J353">
        <v>7</v>
      </c>
      <c r="K353">
        <v>1</v>
      </c>
      <c r="L353">
        <v>2</v>
      </c>
      <c r="M353">
        <v>14</v>
      </c>
      <c r="N353">
        <v>2</v>
      </c>
      <c r="O353">
        <v>9</v>
      </c>
    </row>
    <row r="354" spans="1:15" x14ac:dyDescent="0.35">
      <c r="A354">
        <v>353</v>
      </c>
      <c r="B354" t="s">
        <v>84</v>
      </c>
      <c r="C354" t="s">
        <v>20</v>
      </c>
      <c r="D354">
        <v>3</v>
      </c>
      <c r="E354">
        <v>1</v>
      </c>
      <c r="F354">
        <v>61</v>
      </c>
      <c r="G354">
        <v>47317</v>
      </c>
      <c r="H354" t="s">
        <v>54</v>
      </c>
      <c r="I354">
        <v>20211017</v>
      </c>
      <c r="J354">
        <v>7</v>
      </c>
      <c r="K354">
        <v>1</v>
      </c>
      <c r="L354">
        <v>1</v>
      </c>
      <c r="M354">
        <v>22</v>
      </c>
      <c r="N354">
        <v>2</v>
      </c>
      <c r="O354">
        <v>1</v>
      </c>
    </row>
    <row r="355" spans="1:15" x14ac:dyDescent="0.35">
      <c r="A355">
        <v>354</v>
      </c>
      <c r="B355" t="s">
        <v>130</v>
      </c>
      <c r="C355" t="s">
        <v>20</v>
      </c>
      <c r="D355">
        <v>1</v>
      </c>
      <c r="E355">
        <v>0</v>
      </c>
      <c r="F355">
        <v>62</v>
      </c>
      <c r="G355">
        <v>45968</v>
      </c>
      <c r="H355" t="s">
        <v>88</v>
      </c>
      <c r="I355">
        <v>20211020</v>
      </c>
      <c r="J355">
        <v>7</v>
      </c>
      <c r="K355">
        <v>4</v>
      </c>
      <c r="L355">
        <v>1</v>
      </c>
      <c r="M355">
        <v>57</v>
      </c>
      <c r="N355">
        <v>2</v>
      </c>
      <c r="O355">
        <v>1</v>
      </c>
    </row>
    <row r="356" spans="1:15" x14ac:dyDescent="0.35">
      <c r="A356">
        <v>355</v>
      </c>
      <c r="B356" t="s">
        <v>51</v>
      </c>
      <c r="C356" t="s">
        <v>44</v>
      </c>
      <c r="D356">
        <v>1</v>
      </c>
      <c r="E356">
        <v>2</v>
      </c>
      <c r="F356">
        <v>52</v>
      </c>
      <c r="G356">
        <v>86422</v>
      </c>
      <c r="H356" t="s">
        <v>23</v>
      </c>
      <c r="I356">
        <v>20211024</v>
      </c>
      <c r="J356">
        <v>7</v>
      </c>
      <c r="K356">
        <v>1</v>
      </c>
      <c r="L356">
        <v>1</v>
      </c>
      <c r="M356">
        <v>11</v>
      </c>
      <c r="N356">
        <v>2</v>
      </c>
      <c r="O356">
        <v>1</v>
      </c>
    </row>
    <row r="357" spans="1:15" x14ac:dyDescent="0.35">
      <c r="A357">
        <v>356</v>
      </c>
      <c r="B357" t="s">
        <v>53</v>
      </c>
      <c r="C357" t="s">
        <v>44</v>
      </c>
      <c r="D357">
        <v>0</v>
      </c>
      <c r="E357">
        <v>1</v>
      </c>
      <c r="F357">
        <v>69</v>
      </c>
      <c r="G357">
        <v>9340</v>
      </c>
      <c r="H357" t="s">
        <v>32</v>
      </c>
      <c r="I357">
        <v>20211027</v>
      </c>
      <c r="J357">
        <v>7</v>
      </c>
      <c r="K357">
        <v>1</v>
      </c>
      <c r="L357">
        <v>2</v>
      </c>
      <c r="M357">
        <v>24</v>
      </c>
      <c r="N357">
        <v>2</v>
      </c>
      <c r="O357">
        <v>1</v>
      </c>
    </row>
    <row r="358" spans="1:15" x14ac:dyDescent="0.35">
      <c r="A358">
        <v>357</v>
      </c>
      <c r="B358" t="s">
        <v>85</v>
      </c>
      <c r="C358" t="s">
        <v>41</v>
      </c>
      <c r="D358">
        <v>1</v>
      </c>
      <c r="E358">
        <v>1</v>
      </c>
      <c r="F358">
        <v>80</v>
      </c>
      <c r="G358">
        <v>37278</v>
      </c>
      <c r="H358" t="s">
        <v>23</v>
      </c>
      <c r="I358">
        <v>20211030</v>
      </c>
      <c r="J358">
        <v>7</v>
      </c>
      <c r="K358">
        <v>1</v>
      </c>
      <c r="L358">
        <v>1</v>
      </c>
      <c r="M358">
        <v>12</v>
      </c>
      <c r="N358">
        <v>2</v>
      </c>
      <c r="O358">
        <v>1</v>
      </c>
    </row>
    <row r="359" spans="1:15" x14ac:dyDescent="0.35">
      <c r="A359">
        <v>358</v>
      </c>
      <c r="B359" t="s">
        <v>130</v>
      </c>
      <c r="C359" t="s">
        <v>20</v>
      </c>
      <c r="D359">
        <v>1</v>
      </c>
      <c r="E359">
        <v>0</v>
      </c>
      <c r="F359">
        <v>66</v>
      </c>
      <c r="G359">
        <v>31378</v>
      </c>
      <c r="H359" t="s">
        <v>32</v>
      </c>
      <c r="I359">
        <v>20211102</v>
      </c>
      <c r="J359">
        <v>7</v>
      </c>
      <c r="K359">
        <v>4</v>
      </c>
      <c r="L359">
        <v>2</v>
      </c>
      <c r="M359">
        <v>57</v>
      </c>
      <c r="N359">
        <v>2</v>
      </c>
      <c r="O359">
        <v>1</v>
      </c>
    </row>
    <row r="360" spans="1:15" x14ac:dyDescent="0.35">
      <c r="A360">
        <v>359</v>
      </c>
      <c r="B360" t="s">
        <v>55</v>
      </c>
      <c r="C360" t="s">
        <v>41</v>
      </c>
      <c r="D360">
        <v>3</v>
      </c>
      <c r="E360">
        <v>3</v>
      </c>
      <c r="F360">
        <v>48</v>
      </c>
      <c r="G360">
        <v>13146</v>
      </c>
      <c r="H360" t="s">
        <v>107</v>
      </c>
      <c r="I360">
        <v>20211106</v>
      </c>
      <c r="J360">
        <v>7</v>
      </c>
      <c r="K360">
        <v>1</v>
      </c>
      <c r="L360">
        <v>2</v>
      </c>
      <c r="M360">
        <v>15</v>
      </c>
      <c r="N360">
        <v>2</v>
      </c>
      <c r="O360">
        <v>1</v>
      </c>
    </row>
    <row r="361" spans="1:15" x14ac:dyDescent="0.35">
      <c r="A361">
        <v>360</v>
      </c>
      <c r="B361" t="s">
        <v>56</v>
      </c>
      <c r="C361" t="s">
        <v>20</v>
      </c>
      <c r="D361">
        <v>1</v>
      </c>
      <c r="E361">
        <v>0</v>
      </c>
      <c r="F361">
        <v>65</v>
      </c>
      <c r="G361">
        <v>74418</v>
      </c>
      <c r="H361" t="s">
        <v>54</v>
      </c>
      <c r="I361">
        <v>20211120</v>
      </c>
      <c r="J361">
        <v>7</v>
      </c>
      <c r="K361">
        <v>1</v>
      </c>
      <c r="L361">
        <v>1</v>
      </c>
      <c r="M361">
        <v>17</v>
      </c>
      <c r="N361">
        <v>2</v>
      </c>
      <c r="O361">
        <v>1</v>
      </c>
    </row>
    <row r="362" spans="1:15" x14ac:dyDescent="0.35">
      <c r="A362">
        <v>361</v>
      </c>
      <c r="B362" t="s">
        <v>130</v>
      </c>
      <c r="C362" t="s">
        <v>41</v>
      </c>
      <c r="D362">
        <v>0</v>
      </c>
      <c r="E362">
        <v>0</v>
      </c>
      <c r="F362">
        <v>65</v>
      </c>
      <c r="G362">
        <v>49572</v>
      </c>
      <c r="H362" t="s">
        <v>102</v>
      </c>
      <c r="I362">
        <v>20211123</v>
      </c>
      <c r="J362">
        <v>7</v>
      </c>
      <c r="K362">
        <v>4</v>
      </c>
      <c r="L362">
        <v>1</v>
      </c>
      <c r="M362">
        <v>58</v>
      </c>
      <c r="N362">
        <v>2</v>
      </c>
      <c r="O362">
        <v>1</v>
      </c>
    </row>
    <row r="363" spans="1:15" x14ac:dyDescent="0.35">
      <c r="A363">
        <v>362</v>
      </c>
      <c r="B363" t="s">
        <v>87</v>
      </c>
      <c r="C363" t="s">
        <v>20</v>
      </c>
      <c r="D363">
        <v>3</v>
      </c>
      <c r="E363">
        <v>1</v>
      </c>
      <c r="F363">
        <v>50</v>
      </c>
      <c r="G363">
        <v>19050</v>
      </c>
      <c r="H363" t="s">
        <v>29</v>
      </c>
      <c r="I363">
        <v>20211127</v>
      </c>
      <c r="J363">
        <v>7</v>
      </c>
      <c r="K363">
        <v>1</v>
      </c>
      <c r="L363">
        <v>2</v>
      </c>
      <c r="M363">
        <v>8</v>
      </c>
      <c r="N363">
        <v>2</v>
      </c>
      <c r="O363">
        <v>1</v>
      </c>
    </row>
    <row r="364" spans="1:15" x14ac:dyDescent="0.35">
      <c r="A364">
        <v>363</v>
      </c>
      <c r="B364" t="s">
        <v>33</v>
      </c>
      <c r="C364" t="s">
        <v>44</v>
      </c>
      <c r="D364">
        <v>0</v>
      </c>
      <c r="E364">
        <v>1</v>
      </c>
      <c r="F364">
        <v>63</v>
      </c>
      <c r="G364">
        <v>66529</v>
      </c>
      <c r="H364" t="s">
        <v>32</v>
      </c>
      <c r="I364">
        <v>20211204</v>
      </c>
      <c r="J364">
        <v>7</v>
      </c>
      <c r="K364">
        <v>1</v>
      </c>
      <c r="L364">
        <v>1</v>
      </c>
      <c r="M364">
        <v>3</v>
      </c>
      <c r="N364">
        <v>2</v>
      </c>
      <c r="O364">
        <v>1</v>
      </c>
    </row>
    <row r="365" spans="1:15" x14ac:dyDescent="0.35">
      <c r="A365">
        <v>364</v>
      </c>
      <c r="B365" t="s">
        <v>130</v>
      </c>
      <c r="C365" t="s">
        <v>44</v>
      </c>
      <c r="D365">
        <v>0</v>
      </c>
      <c r="E365">
        <v>3</v>
      </c>
      <c r="F365">
        <v>48</v>
      </c>
      <c r="G365">
        <v>0</v>
      </c>
      <c r="H365" t="s">
        <v>111</v>
      </c>
      <c r="I365">
        <v>20211208</v>
      </c>
      <c r="J365">
        <v>7</v>
      </c>
      <c r="K365">
        <v>4</v>
      </c>
      <c r="L365">
        <v>2</v>
      </c>
      <c r="M365">
        <v>59</v>
      </c>
      <c r="N365">
        <v>2</v>
      </c>
      <c r="O365">
        <v>1</v>
      </c>
    </row>
    <row r="366" spans="1:15" x14ac:dyDescent="0.35">
      <c r="A366">
        <v>365</v>
      </c>
      <c r="B366" t="s">
        <v>27</v>
      </c>
      <c r="C366" t="s">
        <v>41</v>
      </c>
      <c r="D366">
        <v>2</v>
      </c>
      <c r="E366">
        <v>2</v>
      </c>
      <c r="F366">
        <v>62</v>
      </c>
      <c r="G366">
        <v>21427</v>
      </c>
      <c r="H366" t="s">
        <v>54</v>
      </c>
      <c r="I366">
        <v>20211212</v>
      </c>
      <c r="J366">
        <v>7</v>
      </c>
      <c r="K366">
        <v>1</v>
      </c>
      <c r="L366">
        <v>2</v>
      </c>
      <c r="M366">
        <v>26</v>
      </c>
      <c r="N366">
        <v>2</v>
      </c>
      <c r="O366">
        <v>11</v>
      </c>
    </row>
    <row r="367" spans="1:15" x14ac:dyDescent="0.35">
      <c r="A367">
        <v>366</v>
      </c>
      <c r="B367" t="s">
        <v>58</v>
      </c>
      <c r="C367" t="s">
        <v>20</v>
      </c>
      <c r="D367">
        <v>3</v>
      </c>
      <c r="E367">
        <v>2</v>
      </c>
      <c r="F367">
        <v>74</v>
      </c>
      <c r="G367">
        <v>41664</v>
      </c>
      <c r="H367" t="s">
        <v>29</v>
      </c>
      <c r="I367">
        <v>20211218</v>
      </c>
      <c r="J367">
        <v>7</v>
      </c>
      <c r="K367">
        <v>1</v>
      </c>
      <c r="L367">
        <v>1</v>
      </c>
      <c r="M367">
        <v>28</v>
      </c>
      <c r="N367">
        <v>2</v>
      </c>
      <c r="O367">
        <v>3</v>
      </c>
    </row>
    <row r="368" spans="1:15" x14ac:dyDescent="0.35">
      <c r="A368">
        <v>367</v>
      </c>
      <c r="B368" t="s">
        <v>18</v>
      </c>
      <c r="C368" t="s">
        <v>41</v>
      </c>
      <c r="D368">
        <v>1</v>
      </c>
      <c r="E368">
        <v>1</v>
      </c>
      <c r="F368">
        <v>59</v>
      </c>
      <c r="G368">
        <v>31358</v>
      </c>
      <c r="H368" t="s">
        <v>23</v>
      </c>
      <c r="I368">
        <v>20211221</v>
      </c>
      <c r="J368">
        <v>7</v>
      </c>
      <c r="K368">
        <v>1</v>
      </c>
      <c r="L368">
        <v>2</v>
      </c>
      <c r="M368">
        <v>6</v>
      </c>
      <c r="N368">
        <v>2</v>
      </c>
      <c r="O368">
        <v>1</v>
      </c>
    </row>
    <row r="369" spans="1:15" x14ac:dyDescent="0.35">
      <c r="A369">
        <v>368</v>
      </c>
      <c r="B369" t="s">
        <v>30</v>
      </c>
      <c r="C369" t="s">
        <v>20</v>
      </c>
      <c r="D369">
        <v>1</v>
      </c>
      <c r="E369">
        <v>0</v>
      </c>
      <c r="F369">
        <v>65</v>
      </c>
      <c r="G369">
        <v>14654</v>
      </c>
      <c r="H369" t="s">
        <v>32</v>
      </c>
      <c r="I369">
        <v>20220102</v>
      </c>
      <c r="J369">
        <v>7</v>
      </c>
      <c r="K369">
        <v>1</v>
      </c>
      <c r="L369">
        <v>2</v>
      </c>
      <c r="M369">
        <v>25</v>
      </c>
      <c r="N369">
        <v>6</v>
      </c>
      <c r="O369">
        <v>1</v>
      </c>
    </row>
    <row r="370" spans="1:15" x14ac:dyDescent="0.35">
      <c r="A370">
        <v>369</v>
      </c>
      <c r="B370" t="s">
        <v>135</v>
      </c>
      <c r="C370" t="s">
        <v>20</v>
      </c>
      <c r="D370">
        <v>2</v>
      </c>
      <c r="E370">
        <v>1</v>
      </c>
      <c r="F370">
        <v>81</v>
      </c>
      <c r="G370">
        <v>10000</v>
      </c>
      <c r="H370" t="s">
        <v>29</v>
      </c>
      <c r="I370">
        <v>20220105</v>
      </c>
      <c r="J370">
        <v>7</v>
      </c>
      <c r="K370">
        <v>5</v>
      </c>
      <c r="L370">
        <v>2</v>
      </c>
      <c r="M370">
        <v>73</v>
      </c>
      <c r="N370">
        <v>2</v>
      </c>
      <c r="O370">
        <v>6</v>
      </c>
    </row>
    <row r="371" spans="1:15" x14ac:dyDescent="0.35">
      <c r="A371">
        <v>370</v>
      </c>
      <c r="B371" t="s">
        <v>59</v>
      </c>
      <c r="C371" t="s">
        <v>41</v>
      </c>
      <c r="D371">
        <v>1</v>
      </c>
      <c r="E371">
        <v>1</v>
      </c>
      <c r="F371">
        <v>65</v>
      </c>
      <c r="G371">
        <v>14442</v>
      </c>
      <c r="H371" t="s">
        <v>29</v>
      </c>
      <c r="I371">
        <v>20220108</v>
      </c>
      <c r="J371">
        <v>7</v>
      </c>
      <c r="K371">
        <v>1</v>
      </c>
      <c r="L371">
        <v>2</v>
      </c>
      <c r="M371">
        <v>4</v>
      </c>
      <c r="N371">
        <v>2</v>
      </c>
      <c r="O371">
        <v>1</v>
      </c>
    </row>
    <row r="372" spans="1:15" x14ac:dyDescent="0.35">
      <c r="A372">
        <v>371</v>
      </c>
      <c r="B372" t="s">
        <v>139</v>
      </c>
      <c r="C372" t="s">
        <v>44</v>
      </c>
      <c r="D372">
        <v>2</v>
      </c>
      <c r="E372">
        <v>3</v>
      </c>
      <c r="F372">
        <v>53</v>
      </c>
      <c r="G372">
        <v>30000</v>
      </c>
      <c r="H372" t="s">
        <v>23</v>
      </c>
      <c r="I372">
        <v>20220112</v>
      </c>
      <c r="J372">
        <v>7</v>
      </c>
      <c r="K372">
        <v>3</v>
      </c>
      <c r="L372">
        <v>1</v>
      </c>
      <c r="M372">
        <v>11</v>
      </c>
      <c r="N372">
        <v>2</v>
      </c>
      <c r="O372">
        <v>1</v>
      </c>
    </row>
    <row r="373" spans="1:15" x14ac:dyDescent="0.35">
      <c r="A373">
        <v>372</v>
      </c>
      <c r="B373" t="s">
        <v>137</v>
      </c>
      <c r="C373" t="s">
        <v>44</v>
      </c>
      <c r="D373">
        <v>2</v>
      </c>
      <c r="E373">
        <v>3</v>
      </c>
      <c r="F373">
        <v>67</v>
      </c>
      <c r="G373">
        <v>37287</v>
      </c>
      <c r="H373" t="s">
        <v>29</v>
      </c>
      <c r="I373">
        <v>20220120</v>
      </c>
      <c r="J373">
        <v>7</v>
      </c>
      <c r="K373">
        <v>5</v>
      </c>
      <c r="L373">
        <v>2</v>
      </c>
      <c r="M373">
        <v>10</v>
      </c>
      <c r="N373">
        <v>2</v>
      </c>
      <c r="O373">
        <v>1</v>
      </c>
    </row>
    <row r="374" spans="1:15" x14ac:dyDescent="0.35">
      <c r="A374">
        <v>373</v>
      </c>
      <c r="B374" t="s">
        <v>61</v>
      </c>
      <c r="C374" t="s">
        <v>20</v>
      </c>
      <c r="D374">
        <v>1</v>
      </c>
      <c r="E374">
        <v>0</v>
      </c>
      <c r="F374">
        <v>76</v>
      </c>
      <c r="G374">
        <v>14056</v>
      </c>
      <c r="H374" t="s">
        <v>32</v>
      </c>
      <c r="I374">
        <v>20220123</v>
      </c>
      <c r="J374">
        <v>7</v>
      </c>
      <c r="K374">
        <v>1</v>
      </c>
      <c r="L374">
        <v>2</v>
      </c>
      <c r="M374">
        <v>12</v>
      </c>
      <c r="N374">
        <v>2</v>
      </c>
      <c r="O374">
        <v>1</v>
      </c>
    </row>
    <row r="375" spans="1:15" x14ac:dyDescent="0.35">
      <c r="A375">
        <v>374</v>
      </c>
      <c r="B375" t="s">
        <v>63</v>
      </c>
      <c r="C375" t="s">
        <v>20</v>
      </c>
      <c r="D375">
        <v>4</v>
      </c>
      <c r="E375">
        <v>2</v>
      </c>
      <c r="F375">
        <v>57</v>
      </c>
      <c r="G375">
        <v>74221</v>
      </c>
      <c r="H375" t="s">
        <v>23</v>
      </c>
      <c r="I375">
        <v>20220206</v>
      </c>
      <c r="J375">
        <v>7</v>
      </c>
      <c r="K375">
        <v>1</v>
      </c>
      <c r="L375">
        <v>1</v>
      </c>
      <c r="M375">
        <v>14</v>
      </c>
      <c r="N375">
        <v>2</v>
      </c>
      <c r="O375">
        <v>1</v>
      </c>
    </row>
    <row r="376" spans="1:15" x14ac:dyDescent="0.35">
      <c r="A376">
        <v>375</v>
      </c>
      <c r="B376" t="s">
        <v>65</v>
      </c>
      <c r="C376" t="s">
        <v>41</v>
      </c>
      <c r="D376">
        <v>2</v>
      </c>
      <c r="E376">
        <v>2</v>
      </c>
      <c r="F376">
        <v>64</v>
      </c>
      <c r="G376">
        <v>25049</v>
      </c>
      <c r="H376" t="s">
        <v>54</v>
      </c>
      <c r="I376">
        <v>20220213</v>
      </c>
      <c r="J376">
        <v>7</v>
      </c>
      <c r="K376">
        <v>1</v>
      </c>
      <c r="L376">
        <v>2</v>
      </c>
      <c r="M376">
        <v>17</v>
      </c>
      <c r="N376">
        <v>2</v>
      </c>
      <c r="O376">
        <v>1</v>
      </c>
    </row>
    <row r="377" spans="1:15" x14ac:dyDescent="0.35">
      <c r="A377">
        <v>376</v>
      </c>
      <c r="B377" t="s">
        <v>175</v>
      </c>
      <c r="C377" t="s">
        <v>41</v>
      </c>
      <c r="D377">
        <v>1</v>
      </c>
      <c r="E377">
        <v>1</v>
      </c>
      <c r="F377">
        <v>67</v>
      </c>
      <c r="G377">
        <v>73525</v>
      </c>
      <c r="H377" t="s">
        <v>32</v>
      </c>
      <c r="I377">
        <v>20220217</v>
      </c>
      <c r="J377">
        <v>7</v>
      </c>
      <c r="K377">
        <v>6</v>
      </c>
      <c r="L377">
        <v>1</v>
      </c>
      <c r="M377">
        <v>55</v>
      </c>
      <c r="N377">
        <v>6</v>
      </c>
      <c r="O377">
        <v>1</v>
      </c>
    </row>
    <row r="378" spans="1:15" x14ac:dyDescent="0.35">
      <c r="A378">
        <v>377</v>
      </c>
      <c r="B378" t="s">
        <v>67</v>
      </c>
      <c r="C378" t="s">
        <v>20</v>
      </c>
      <c r="D378">
        <v>4</v>
      </c>
      <c r="E378">
        <v>1</v>
      </c>
      <c r="F378">
        <v>64</v>
      </c>
      <c r="G378">
        <v>38315</v>
      </c>
      <c r="H378" t="s">
        <v>29</v>
      </c>
      <c r="I378">
        <v>20220220</v>
      </c>
      <c r="J378">
        <v>7</v>
      </c>
      <c r="K378">
        <v>1</v>
      </c>
      <c r="L378">
        <v>2</v>
      </c>
      <c r="M378">
        <v>22</v>
      </c>
      <c r="N378">
        <v>2</v>
      </c>
      <c r="O378">
        <v>1</v>
      </c>
    </row>
    <row r="379" spans="1:15" x14ac:dyDescent="0.35">
      <c r="A379">
        <v>378</v>
      </c>
      <c r="B379" t="s">
        <v>175</v>
      </c>
      <c r="C379" t="s">
        <v>20</v>
      </c>
      <c r="D379">
        <v>4</v>
      </c>
      <c r="E379">
        <v>2</v>
      </c>
      <c r="F379">
        <v>56</v>
      </c>
      <c r="G379">
        <v>37858</v>
      </c>
      <c r="H379" t="s">
        <v>32</v>
      </c>
      <c r="I379">
        <v>20220224</v>
      </c>
      <c r="J379">
        <v>7</v>
      </c>
      <c r="K379">
        <v>6</v>
      </c>
      <c r="L379">
        <v>2</v>
      </c>
      <c r="M379">
        <v>55</v>
      </c>
      <c r="N379">
        <v>2</v>
      </c>
      <c r="O379">
        <v>1</v>
      </c>
    </row>
    <row r="380" spans="1:15" x14ac:dyDescent="0.35">
      <c r="A380">
        <v>379</v>
      </c>
      <c r="B380" t="s">
        <v>36</v>
      </c>
      <c r="C380" t="s">
        <v>20</v>
      </c>
      <c r="D380">
        <v>4</v>
      </c>
      <c r="E380">
        <v>0</v>
      </c>
      <c r="F380">
        <v>72</v>
      </c>
      <c r="G380">
        <v>69770</v>
      </c>
      <c r="H380" t="s">
        <v>29</v>
      </c>
      <c r="I380">
        <v>20220227</v>
      </c>
      <c r="J380">
        <v>7</v>
      </c>
      <c r="K380">
        <v>1</v>
      </c>
      <c r="L380">
        <v>1</v>
      </c>
      <c r="M380">
        <v>10</v>
      </c>
      <c r="N380">
        <v>2</v>
      </c>
      <c r="O380">
        <v>1</v>
      </c>
    </row>
    <row r="381" spans="1:15" x14ac:dyDescent="0.35">
      <c r="A381">
        <v>380</v>
      </c>
      <c r="B381" t="s">
        <v>90</v>
      </c>
      <c r="C381" t="s">
        <v>20</v>
      </c>
      <c r="D381">
        <v>2</v>
      </c>
      <c r="E381">
        <v>1</v>
      </c>
      <c r="F381">
        <v>68</v>
      </c>
      <c r="G381">
        <v>30146</v>
      </c>
      <c r="H381" t="s">
        <v>29</v>
      </c>
      <c r="I381">
        <v>20220306</v>
      </c>
      <c r="J381">
        <v>7</v>
      </c>
      <c r="K381">
        <v>1</v>
      </c>
      <c r="L381">
        <v>2</v>
      </c>
      <c r="M381">
        <v>28</v>
      </c>
      <c r="N381">
        <v>2</v>
      </c>
      <c r="O381">
        <v>1</v>
      </c>
    </row>
    <row r="382" spans="1:15" x14ac:dyDescent="0.35">
      <c r="A382">
        <v>381</v>
      </c>
      <c r="B382" t="s">
        <v>137</v>
      </c>
      <c r="C382" t="s">
        <v>41</v>
      </c>
      <c r="D382">
        <v>0</v>
      </c>
      <c r="E382">
        <v>0</v>
      </c>
      <c r="F382">
        <v>68</v>
      </c>
      <c r="G382">
        <v>61740</v>
      </c>
      <c r="H382" t="s">
        <v>32</v>
      </c>
      <c r="I382">
        <v>20220310</v>
      </c>
      <c r="J382">
        <v>7</v>
      </c>
      <c r="K382">
        <v>6</v>
      </c>
      <c r="L382">
        <v>1</v>
      </c>
      <c r="M382">
        <v>60</v>
      </c>
      <c r="N382">
        <v>18</v>
      </c>
      <c r="O382">
        <v>1</v>
      </c>
    </row>
    <row r="383" spans="1:15" x14ac:dyDescent="0.35">
      <c r="A383">
        <v>382</v>
      </c>
      <c r="B383" t="s">
        <v>38</v>
      </c>
      <c r="C383" t="s">
        <v>20</v>
      </c>
      <c r="D383">
        <v>4</v>
      </c>
      <c r="E383">
        <v>0</v>
      </c>
      <c r="F383">
        <v>72</v>
      </c>
      <c r="G383">
        <v>54507</v>
      </c>
      <c r="H383" t="s">
        <v>88</v>
      </c>
      <c r="I383">
        <v>20220313</v>
      </c>
      <c r="J383">
        <v>7</v>
      </c>
      <c r="K383">
        <v>1</v>
      </c>
      <c r="L383">
        <v>1</v>
      </c>
      <c r="M383">
        <v>26</v>
      </c>
      <c r="N383">
        <v>2</v>
      </c>
      <c r="O383">
        <v>1</v>
      </c>
    </row>
    <row r="384" spans="1:15" x14ac:dyDescent="0.35">
      <c r="A384">
        <v>383</v>
      </c>
      <c r="B384" t="s">
        <v>137</v>
      </c>
      <c r="C384" t="s">
        <v>20</v>
      </c>
      <c r="D384">
        <v>2</v>
      </c>
      <c r="E384">
        <v>1</v>
      </c>
      <c r="F384">
        <v>68</v>
      </c>
      <c r="G384">
        <v>50110</v>
      </c>
      <c r="H384" t="s">
        <v>32</v>
      </c>
      <c r="I384">
        <v>20220317</v>
      </c>
      <c r="J384">
        <v>7</v>
      </c>
      <c r="K384">
        <v>6</v>
      </c>
      <c r="L384">
        <v>2</v>
      </c>
      <c r="M384">
        <v>60</v>
      </c>
      <c r="N384">
        <v>2</v>
      </c>
      <c r="O384">
        <v>2</v>
      </c>
    </row>
    <row r="385" spans="1:15" x14ac:dyDescent="0.35">
      <c r="A385">
        <v>384</v>
      </c>
      <c r="B385" t="s">
        <v>92</v>
      </c>
      <c r="C385" t="s">
        <v>20</v>
      </c>
      <c r="D385">
        <v>4</v>
      </c>
      <c r="E385">
        <v>0</v>
      </c>
      <c r="F385">
        <v>60</v>
      </c>
      <c r="G385">
        <v>60017</v>
      </c>
      <c r="H385" t="s">
        <v>108</v>
      </c>
      <c r="I385">
        <v>20220320</v>
      </c>
      <c r="J385">
        <v>7</v>
      </c>
      <c r="K385">
        <v>1</v>
      </c>
      <c r="L385">
        <v>2</v>
      </c>
      <c r="M385">
        <v>11</v>
      </c>
      <c r="N385">
        <v>2</v>
      </c>
      <c r="O385">
        <v>1</v>
      </c>
    </row>
    <row r="386" spans="1:15" x14ac:dyDescent="0.35">
      <c r="A386">
        <v>385</v>
      </c>
      <c r="B386" t="s">
        <v>40</v>
      </c>
      <c r="C386" t="s">
        <v>20</v>
      </c>
      <c r="D386">
        <v>1</v>
      </c>
      <c r="E386">
        <v>0</v>
      </c>
      <c r="F386">
        <v>55</v>
      </c>
      <c r="G386">
        <v>76112</v>
      </c>
      <c r="H386" t="s">
        <v>32</v>
      </c>
      <c r="I386">
        <v>20220403</v>
      </c>
      <c r="J386">
        <v>7</v>
      </c>
      <c r="K386">
        <v>1</v>
      </c>
      <c r="L386">
        <v>1</v>
      </c>
      <c r="M386">
        <v>6</v>
      </c>
      <c r="N386">
        <v>2</v>
      </c>
      <c r="O386">
        <v>1</v>
      </c>
    </row>
    <row r="387" spans="1:15" x14ac:dyDescent="0.35">
      <c r="A387">
        <v>386</v>
      </c>
      <c r="B387" t="s">
        <v>138</v>
      </c>
      <c r="C387" t="s">
        <v>41</v>
      </c>
      <c r="D387">
        <v>1</v>
      </c>
      <c r="E387">
        <v>1</v>
      </c>
      <c r="F387">
        <v>66</v>
      </c>
      <c r="G387">
        <v>48000</v>
      </c>
      <c r="H387" t="s">
        <v>102</v>
      </c>
      <c r="I387">
        <v>20220407</v>
      </c>
      <c r="J387">
        <v>7</v>
      </c>
      <c r="K387">
        <v>6</v>
      </c>
      <c r="L387">
        <v>2</v>
      </c>
      <c r="M387">
        <v>61</v>
      </c>
      <c r="N387">
        <v>2</v>
      </c>
      <c r="O387">
        <v>1</v>
      </c>
    </row>
    <row r="388" spans="1:15" x14ac:dyDescent="0.35">
      <c r="A388">
        <v>387</v>
      </c>
      <c r="B388" t="s">
        <v>69</v>
      </c>
      <c r="C388" t="s">
        <v>20</v>
      </c>
      <c r="D388">
        <v>3</v>
      </c>
      <c r="E388">
        <v>2</v>
      </c>
      <c r="F388">
        <v>64</v>
      </c>
      <c r="G388">
        <v>20785</v>
      </c>
      <c r="H388" t="s">
        <v>24</v>
      </c>
      <c r="I388">
        <v>20220410</v>
      </c>
      <c r="J388">
        <v>7</v>
      </c>
      <c r="K388">
        <v>1</v>
      </c>
      <c r="L388">
        <v>2</v>
      </c>
      <c r="M388">
        <v>1</v>
      </c>
      <c r="N388">
        <v>2</v>
      </c>
      <c r="O388">
        <v>1</v>
      </c>
    </row>
    <row r="389" spans="1:15" x14ac:dyDescent="0.35">
      <c r="A389">
        <v>388</v>
      </c>
      <c r="B389" t="s">
        <v>138</v>
      </c>
      <c r="C389" t="s">
        <v>44</v>
      </c>
      <c r="D389">
        <v>2</v>
      </c>
      <c r="E389">
        <v>3</v>
      </c>
      <c r="F389">
        <v>75</v>
      </c>
      <c r="G389">
        <v>79468</v>
      </c>
      <c r="H389" t="s">
        <v>102</v>
      </c>
      <c r="I389">
        <v>20220414</v>
      </c>
      <c r="J389">
        <v>7</v>
      </c>
      <c r="K389">
        <v>6</v>
      </c>
      <c r="L389">
        <v>1</v>
      </c>
      <c r="M389">
        <v>61</v>
      </c>
      <c r="N389">
        <v>2</v>
      </c>
      <c r="O389">
        <v>1</v>
      </c>
    </row>
    <row r="390" spans="1:15" x14ac:dyDescent="0.35">
      <c r="A390">
        <v>389</v>
      </c>
      <c r="B390" t="s">
        <v>43</v>
      </c>
      <c r="C390" t="s">
        <v>44</v>
      </c>
      <c r="D390">
        <v>0</v>
      </c>
      <c r="E390">
        <v>1</v>
      </c>
      <c r="F390">
        <v>75</v>
      </c>
      <c r="G390">
        <v>57495</v>
      </c>
      <c r="H390" t="s">
        <v>32</v>
      </c>
      <c r="I390">
        <v>20220418</v>
      </c>
      <c r="J390">
        <v>7</v>
      </c>
      <c r="K390">
        <v>1</v>
      </c>
      <c r="L390">
        <v>1</v>
      </c>
      <c r="M390">
        <v>27</v>
      </c>
      <c r="N390">
        <v>2</v>
      </c>
      <c r="O390">
        <v>1</v>
      </c>
    </row>
    <row r="391" spans="1:15" x14ac:dyDescent="0.35">
      <c r="A391">
        <v>390</v>
      </c>
      <c r="B391" t="s">
        <v>93</v>
      </c>
      <c r="C391" t="s">
        <v>20</v>
      </c>
      <c r="D391">
        <v>1</v>
      </c>
      <c r="E391">
        <v>0</v>
      </c>
      <c r="F391">
        <v>44</v>
      </c>
      <c r="G391">
        <v>35128</v>
      </c>
      <c r="H391" t="s">
        <v>107</v>
      </c>
      <c r="I391">
        <v>20220421</v>
      </c>
      <c r="J391">
        <v>7</v>
      </c>
      <c r="K391">
        <v>1</v>
      </c>
      <c r="L391">
        <v>2</v>
      </c>
      <c r="M391">
        <v>9</v>
      </c>
      <c r="N391">
        <v>2</v>
      </c>
      <c r="O391">
        <v>1</v>
      </c>
    </row>
    <row r="392" spans="1:15" x14ac:dyDescent="0.35">
      <c r="A392">
        <v>391</v>
      </c>
      <c r="B392" t="s">
        <v>60</v>
      </c>
      <c r="C392" t="s">
        <v>44</v>
      </c>
      <c r="D392">
        <v>0</v>
      </c>
      <c r="E392">
        <v>1</v>
      </c>
      <c r="F392">
        <v>71</v>
      </c>
      <c r="G392">
        <v>57023</v>
      </c>
      <c r="H392" t="s">
        <v>32</v>
      </c>
      <c r="I392">
        <v>20220424</v>
      </c>
      <c r="J392">
        <v>7</v>
      </c>
      <c r="K392">
        <v>1</v>
      </c>
      <c r="L392">
        <v>1</v>
      </c>
      <c r="M392">
        <v>24</v>
      </c>
      <c r="N392">
        <v>2</v>
      </c>
      <c r="O392">
        <v>1</v>
      </c>
    </row>
    <row r="393" spans="1:15" x14ac:dyDescent="0.35">
      <c r="A393">
        <v>392</v>
      </c>
      <c r="B393" t="s">
        <v>105</v>
      </c>
      <c r="C393" t="s">
        <v>20</v>
      </c>
      <c r="D393">
        <v>2</v>
      </c>
      <c r="E393">
        <v>1</v>
      </c>
      <c r="F393">
        <v>71</v>
      </c>
      <c r="G393">
        <v>62789</v>
      </c>
      <c r="H393" t="s">
        <v>86</v>
      </c>
      <c r="I393">
        <v>20220501</v>
      </c>
      <c r="J393">
        <v>7</v>
      </c>
      <c r="K393">
        <v>1</v>
      </c>
      <c r="L393">
        <v>1</v>
      </c>
      <c r="M393">
        <v>25</v>
      </c>
      <c r="N393">
        <v>2</v>
      </c>
      <c r="O393">
        <v>1</v>
      </c>
    </row>
    <row r="394" spans="1:15" x14ac:dyDescent="0.35">
      <c r="A394">
        <v>393</v>
      </c>
      <c r="B394" t="s">
        <v>71</v>
      </c>
      <c r="C394" t="s">
        <v>20</v>
      </c>
      <c r="D394">
        <v>2</v>
      </c>
      <c r="E394">
        <v>1</v>
      </c>
      <c r="F394">
        <v>58</v>
      </c>
      <c r="G394">
        <v>46132</v>
      </c>
      <c r="H394" t="s">
        <v>32</v>
      </c>
      <c r="I394">
        <v>20220507</v>
      </c>
      <c r="J394">
        <v>7</v>
      </c>
      <c r="K394">
        <v>1</v>
      </c>
      <c r="L394">
        <v>2</v>
      </c>
      <c r="M394">
        <v>3</v>
      </c>
      <c r="N394">
        <v>2</v>
      </c>
      <c r="O394">
        <v>1</v>
      </c>
    </row>
    <row r="395" spans="1:15" x14ac:dyDescent="0.35">
      <c r="A395">
        <v>394</v>
      </c>
      <c r="B395" t="s">
        <v>115</v>
      </c>
      <c r="C395" t="s">
        <v>20</v>
      </c>
      <c r="D395">
        <v>3</v>
      </c>
      <c r="E395">
        <v>1</v>
      </c>
      <c r="F395">
        <v>54</v>
      </c>
      <c r="G395">
        <v>55899</v>
      </c>
      <c r="H395" t="s">
        <v>107</v>
      </c>
      <c r="I395">
        <v>20220510</v>
      </c>
      <c r="J395">
        <v>7</v>
      </c>
      <c r="K395">
        <v>1</v>
      </c>
      <c r="L395">
        <v>1</v>
      </c>
      <c r="M395">
        <v>15</v>
      </c>
      <c r="N395">
        <v>18</v>
      </c>
      <c r="O395">
        <v>9</v>
      </c>
    </row>
    <row r="396" spans="1:15" x14ac:dyDescent="0.35">
      <c r="A396">
        <v>395</v>
      </c>
      <c r="B396" t="s">
        <v>94</v>
      </c>
      <c r="C396" t="s">
        <v>41</v>
      </c>
      <c r="D396">
        <v>0</v>
      </c>
      <c r="E396">
        <v>0</v>
      </c>
      <c r="F396">
        <v>71</v>
      </c>
      <c r="G396">
        <v>13072</v>
      </c>
      <c r="H396" t="s">
        <v>24</v>
      </c>
      <c r="I396">
        <v>20220515</v>
      </c>
      <c r="J396">
        <v>7</v>
      </c>
      <c r="K396">
        <v>1</v>
      </c>
      <c r="L396">
        <v>2</v>
      </c>
      <c r="M396">
        <v>23</v>
      </c>
      <c r="N396">
        <v>2</v>
      </c>
      <c r="O396">
        <v>1</v>
      </c>
    </row>
    <row r="397" spans="1:15" x14ac:dyDescent="0.35">
      <c r="A397">
        <v>396</v>
      </c>
      <c r="B397" t="s">
        <v>95</v>
      </c>
      <c r="C397" t="s">
        <v>44</v>
      </c>
      <c r="D397">
        <v>0</v>
      </c>
      <c r="E397">
        <v>2</v>
      </c>
      <c r="F397">
        <v>70</v>
      </c>
      <c r="G397">
        <v>54850</v>
      </c>
      <c r="H397" t="s">
        <v>29</v>
      </c>
      <c r="I397">
        <v>20220522</v>
      </c>
      <c r="J397">
        <v>7</v>
      </c>
      <c r="K397">
        <v>1</v>
      </c>
      <c r="L397">
        <v>1</v>
      </c>
      <c r="M397">
        <v>8</v>
      </c>
      <c r="N397">
        <v>2</v>
      </c>
      <c r="O397">
        <v>1</v>
      </c>
    </row>
    <row r="398" spans="1:15" x14ac:dyDescent="0.35">
      <c r="A398">
        <v>397</v>
      </c>
      <c r="B398" t="s">
        <v>47</v>
      </c>
      <c r="C398" t="s">
        <v>41</v>
      </c>
      <c r="D398">
        <v>0</v>
      </c>
      <c r="E398">
        <v>0</v>
      </c>
      <c r="F398">
        <v>68</v>
      </c>
      <c r="G398">
        <v>81104</v>
      </c>
      <c r="H398" t="s">
        <v>32</v>
      </c>
      <c r="I398">
        <v>20220813</v>
      </c>
      <c r="J398">
        <v>8</v>
      </c>
      <c r="K398">
        <v>1</v>
      </c>
      <c r="L398">
        <v>1</v>
      </c>
      <c r="M398">
        <v>24</v>
      </c>
      <c r="N398">
        <v>2</v>
      </c>
      <c r="O398">
        <v>1</v>
      </c>
    </row>
    <row r="399" spans="1:15" x14ac:dyDescent="0.35">
      <c r="A399">
        <v>398</v>
      </c>
      <c r="B399" t="s">
        <v>49</v>
      </c>
      <c r="C399" t="s">
        <v>20</v>
      </c>
      <c r="D399">
        <v>4</v>
      </c>
      <c r="E399">
        <v>1</v>
      </c>
      <c r="F399">
        <v>59</v>
      </c>
      <c r="G399">
        <v>36201</v>
      </c>
      <c r="H399" t="s">
        <v>29</v>
      </c>
      <c r="I399">
        <v>20220821</v>
      </c>
      <c r="J399">
        <v>8</v>
      </c>
      <c r="K399">
        <v>1</v>
      </c>
      <c r="L399">
        <v>2</v>
      </c>
      <c r="M399">
        <v>9</v>
      </c>
      <c r="N399">
        <v>8</v>
      </c>
      <c r="O399">
        <v>12</v>
      </c>
    </row>
    <row r="400" spans="1:15" x14ac:dyDescent="0.35">
      <c r="A400">
        <v>399</v>
      </c>
      <c r="B400" t="s">
        <v>78</v>
      </c>
      <c r="C400" t="s">
        <v>20</v>
      </c>
      <c r="D400">
        <v>4</v>
      </c>
      <c r="E400">
        <v>0</v>
      </c>
      <c r="F400">
        <v>68</v>
      </c>
      <c r="G400">
        <v>83972</v>
      </c>
      <c r="H400" t="s">
        <v>54</v>
      </c>
      <c r="I400">
        <v>20220828</v>
      </c>
      <c r="J400">
        <v>8</v>
      </c>
      <c r="K400">
        <v>1</v>
      </c>
      <c r="L400">
        <v>1</v>
      </c>
      <c r="M400">
        <v>19</v>
      </c>
      <c r="N400">
        <v>2</v>
      </c>
      <c r="O400">
        <v>1</v>
      </c>
    </row>
    <row r="401" spans="1:15" x14ac:dyDescent="0.35">
      <c r="A401">
        <v>400</v>
      </c>
      <c r="B401" t="s">
        <v>18</v>
      </c>
      <c r="C401" t="s">
        <v>20</v>
      </c>
      <c r="D401">
        <v>3</v>
      </c>
      <c r="E401">
        <v>0</v>
      </c>
      <c r="F401">
        <v>54</v>
      </c>
      <c r="G401">
        <v>40233</v>
      </c>
      <c r="H401" t="s">
        <v>23</v>
      </c>
      <c r="I401">
        <v>20220903</v>
      </c>
      <c r="J401">
        <v>8</v>
      </c>
      <c r="K401">
        <v>1</v>
      </c>
      <c r="L401">
        <v>2</v>
      </c>
      <c r="M401">
        <v>6</v>
      </c>
      <c r="N401">
        <v>2</v>
      </c>
      <c r="O401">
        <v>1</v>
      </c>
    </row>
    <row r="402" spans="1:15" x14ac:dyDescent="0.35">
      <c r="A402">
        <v>401</v>
      </c>
      <c r="B402" t="s">
        <v>130</v>
      </c>
      <c r="C402" t="s">
        <v>20</v>
      </c>
      <c r="D402">
        <v>5</v>
      </c>
      <c r="E402">
        <v>1</v>
      </c>
      <c r="F402">
        <v>76</v>
      </c>
      <c r="G402">
        <v>77411</v>
      </c>
      <c r="H402" t="s">
        <v>32</v>
      </c>
      <c r="I402">
        <v>20220907</v>
      </c>
      <c r="J402">
        <v>8</v>
      </c>
      <c r="K402">
        <v>4</v>
      </c>
      <c r="L402">
        <v>1</v>
      </c>
      <c r="M402">
        <v>62</v>
      </c>
      <c r="N402">
        <v>9</v>
      </c>
      <c r="O402">
        <v>1</v>
      </c>
    </row>
    <row r="403" spans="1:15" x14ac:dyDescent="0.35">
      <c r="A403">
        <v>402</v>
      </c>
      <c r="B403" t="s">
        <v>80</v>
      </c>
      <c r="C403" t="s">
        <v>20</v>
      </c>
      <c r="D403">
        <v>4</v>
      </c>
      <c r="E403">
        <v>0</v>
      </c>
      <c r="F403">
        <v>71</v>
      </c>
      <c r="G403">
        <v>19530</v>
      </c>
      <c r="H403" t="s">
        <v>32</v>
      </c>
      <c r="I403">
        <v>20220910</v>
      </c>
      <c r="J403">
        <v>8</v>
      </c>
      <c r="K403">
        <v>1</v>
      </c>
      <c r="L403">
        <v>2</v>
      </c>
      <c r="M403">
        <v>27</v>
      </c>
      <c r="N403">
        <v>2</v>
      </c>
      <c r="O403">
        <v>1</v>
      </c>
    </row>
    <row r="404" spans="1:15" x14ac:dyDescent="0.35">
      <c r="A404">
        <v>403</v>
      </c>
      <c r="B404" t="s">
        <v>130</v>
      </c>
      <c r="C404" t="s">
        <v>44</v>
      </c>
      <c r="D404">
        <v>0</v>
      </c>
      <c r="E404">
        <v>2</v>
      </c>
      <c r="F404">
        <v>53</v>
      </c>
      <c r="G404">
        <v>75000</v>
      </c>
      <c r="H404" t="s">
        <v>88</v>
      </c>
      <c r="I404">
        <v>20220913</v>
      </c>
      <c r="J404">
        <v>8</v>
      </c>
      <c r="K404">
        <v>4</v>
      </c>
      <c r="L404">
        <v>2</v>
      </c>
      <c r="M404">
        <v>59</v>
      </c>
      <c r="N404">
        <v>2</v>
      </c>
      <c r="O404">
        <v>1</v>
      </c>
    </row>
    <row r="405" spans="1:15" x14ac:dyDescent="0.35">
      <c r="A405">
        <v>404</v>
      </c>
      <c r="B405" t="s">
        <v>25</v>
      </c>
      <c r="C405" t="s">
        <v>20</v>
      </c>
      <c r="D405">
        <v>3</v>
      </c>
      <c r="E405">
        <v>0</v>
      </c>
      <c r="F405">
        <v>77</v>
      </c>
      <c r="G405">
        <v>85073</v>
      </c>
      <c r="H405" t="s">
        <v>52</v>
      </c>
      <c r="I405">
        <v>20220917</v>
      </c>
      <c r="J405">
        <v>8</v>
      </c>
      <c r="K405">
        <v>1</v>
      </c>
      <c r="L405">
        <v>1</v>
      </c>
      <c r="M405">
        <v>28</v>
      </c>
      <c r="N405">
        <v>8</v>
      </c>
      <c r="O405">
        <v>1</v>
      </c>
    </row>
    <row r="406" spans="1:15" x14ac:dyDescent="0.35">
      <c r="A406">
        <v>405</v>
      </c>
      <c r="B406" t="s">
        <v>103</v>
      </c>
      <c r="C406" t="s">
        <v>20</v>
      </c>
      <c r="D406">
        <v>1</v>
      </c>
      <c r="E406">
        <v>0</v>
      </c>
      <c r="F406">
        <v>72</v>
      </c>
      <c r="G406">
        <v>18103</v>
      </c>
      <c r="H406" t="s">
        <v>52</v>
      </c>
      <c r="I406">
        <v>20221001</v>
      </c>
      <c r="J406">
        <v>8</v>
      </c>
      <c r="K406">
        <v>1</v>
      </c>
      <c r="L406">
        <v>2</v>
      </c>
      <c r="M406">
        <v>25</v>
      </c>
      <c r="N406">
        <v>2</v>
      </c>
      <c r="O406">
        <v>1</v>
      </c>
    </row>
    <row r="407" spans="1:15" x14ac:dyDescent="0.35">
      <c r="A407">
        <v>406</v>
      </c>
      <c r="B407" t="s">
        <v>130</v>
      </c>
      <c r="C407" t="s">
        <v>44</v>
      </c>
      <c r="D407">
        <v>0</v>
      </c>
      <c r="E407">
        <v>1</v>
      </c>
      <c r="F407">
        <v>72</v>
      </c>
      <c r="G407">
        <v>71368</v>
      </c>
      <c r="H407" t="s">
        <v>48</v>
      </c>
      <c r="I407">
        <v>20221004</v>
      </c>
      <c r="J407">
        <v>8</v>
      </c>
      <c r="K407">
        <v>4</v>
      </c>
      <c r="L407">
        <v>2</v>
      </c>
      <c r="M407">
        <v>48</v>
      </c>
      <c r="N407">
        <v>2</v>
      </c>
      <c r="O407">
        <v>1</v>
      </c>
    </row>
    <row r="408" spans="1:15" x14ac:dyDescent="0.35">
      <c r="A408">
        <v>407</v>
      </c>
      <c r="B408" t="s">
        <v>82</v>
      </c>
      <c r="C408" t="s">
        <v>20</v>
      </c>
      <c r="D408">
        <v>1</v>
      </c>
      <c r="E408">
        <v>0</v>
      </c>
      <c r="F408">
        <v>58</v>
      </c>
      <c r="G408">
        <v>81525</v>
      </c>
      <c r="H408" t="s">
        <v>107</v>
      </c>
      <c r="I408">
        <v>20221009</v>
      </c>
      <c r="J408">
        <v>8</v>
      </c>
      <c r="K408">
        <v>1</v>
      </c>
      <c r="L408">
        <v>1</v>
      </c>
      <c r="M408">
        <v>15</v>
      </c>
      <c r="N408">
        <v>2</v>
      </c>
      <c r="O408">
        <v>1</v>
      </c>
    </row>
    <row r="409" spans="1:15" x14ac:dyDescent="0.35">
      <c r="A409">
        <v>408</v>
      </c>
      <c r="B409" t="s">
        <v>130</v>
      </c>
      <c r="C409" t="s">
        <v>41</v>
      </c>
      <c r="D409">
        <v>3</v>
      </c>
      <c r="E409">
        <v>3</v>
      </c>
      <c r="F409">
        <v>62</v>
      </c>
      <c r="G409">
        <v>92302</v>
      </c>
      <c r="H409" t="s">
        <v>48</v>
      </c>
      <c r="I409">
        <v>20221012</v>
      </c>
      <c r="J409">
        <v>8</v>
      </c>
      <c r="K409">
        <v>4</v>
      </c>
      <c r="L409">
        <v>1</v>
      </c>
      <c r="M409">
        <v>48</v>
      </c>
      <c r="N409">
        <v>2</v>
      </c>
      <c r="O409">
        <v>1</v>
      </c>
    </row>
    <row r="410" spans="1:15" x14ac:dyDescent="0.35">
      <c r="A410">
        <v>409</v>
      </c>
      <c r="B410" t="s">
        <v>84</v>
      </c>
      <c r="C410" t="s">
        <v>44</v>
      </c>
      <c r="D410">
        <v>1</v>
      </c>
      <c r="E410">
        <v>3</v>
      </c>
      <c r="F410">
        <v>57</v>
      </c>
      <c r="G410">
        <v>62876</v>
      </c>
      <c r="H410" t="s">
        <v>23</v>
      </c>
      <c r="I410">
        <v>20221016</v>
      </c>
      <c r="J410">
        <v>8</v>
      </c>
      <c r="K410">
        <v>1</v>
      </c>
      <c r="L410">
        <v>2</v>
      </c>
      <c r="M410">
        <v>11</v>
      </c>
      <c r="N410">
        <v>2</v>
      </c>
      <c r="O410">
        <v>1</v>
      </c>
    </row>
    <row r="411" spans="1:15" x14ac:dyDescent="0.35">
      <c r="A411">
        <v>410</v>
      </c>
      <c r="B411" t="s">
        <v>51</v>
      </c>
      <c r="C411" t="s">
        <v>20</v>
      </c>
      <c r="D411">
        <v>3</v>
      </c>
      <c r="E411">
        <v>0</v>
      </c>
      <c r="F411">
        <v>70</v>
      </c>
      <c r="G411">
        <v>73261</v>
      </c>
      <c r="H411" t="s">
        <v>29</v>
      </c>
      <c r="I411">
        <v>20221020</v>
      </c>
      <c r="J411">
        <v>8</v>
      </c>
      <c r="K411">
        <v>1</v>
      </c>
      <c r="L411">
        <v>1</v>
      </c>
      <c r="M411">
        <v>8</v>
      </c>
      <c r="N411">
        <v>9</v>
      </c>
      <c r="O411">
        <v>1</v>
      </c>
    </row>
    <row r="412" spans="1:15" x14ac:dyDescent="0.35">
      <c r="A412">
        <v>411</v>
      </c>
      <c r="B412" t="s">
        <v>53</v>
      </c>
      <c r="C412" t="s">
        <v>20</v>
      </c>
      <c r="D412">
        <v>4</v>
      </c>
      <c r="E412">
        <v>0</v>
      </c>
      <c r="F412">
        <v>66</v>
      </c>
      <c r="G412">
        <v>84817</v>
      </c>
      <c r="H412" t="s">
        <v>32</v>
      </c>
      <c r="I412">
        <v>20221023</v>
      </c>
      <c r="J412">
        <v>8</v>
      </c>
      <c r="K412">
        <v>1</v>
      </c>
      <c r="L412">
        <v>1</v>
      </c>
      <c r="M412">
        <v>10</v>
      </c>
      <c r="N412">
        <v>2</v>
      </c>
      <c r="O412">
        <v>1</v>
      </c>
    </row>
    <row r="413" spans="1:15" x14ac:dyDescent="0.35">
      <c r="A413">
        <v>412</v>
      </c>
      <c r="B413" t="s">
        <v>130</v>
      </c>
      <c r="C413" t="s">
        <v>44</v>
      </c>
      <c r="D413">
        <v>0</v>
      </c>
      <c r="E413">
        <v>3</v>
      </c>
      <c r="F413">
        <v>52</v>
      </c>
      <c r="G413">
        <v>84016</v>
      </c>
      <c r="H413" t="s">
        <v>88</v>
      </c>
      <c r="I413">
        <v>20221026</v>
      </c>
      <c r="J413">
        <v>8</v>
      </c>
      <c r="K413">
        <v>4</v>
      </c>
      <c r="L413">
        <v>1</v>
      </c>
      <c r="M413">
        <v>59</v>
      </c>
      <c r="N413">
        <v>2</v>
      </c>
      <c r="O413">
        <v>1</v>
      </c>
    </row>
    <row r="414" spans="1:15" x14ac:dyDescent="0.35">
      <c r="A414">
        <v>413</v>
      </c>
      <c r="B414" t="s">
        <v>85</v>
      </c>
      <c r="C414" t="s">
        <v>20</v>
      </c>
      <c r="D414">
        <v>1</v>
      </c>
      <c r="E414">
        <v>0</v>
      </c>
      <c r="F414">
        <v>67</v>
      </c>
      <c r="G414">
        <v>46007</v>
      </c>
      <c r="H414" t="s">
        <v>23</v>
      </c>
      <c r="I414">
        <v>20221029</v>
      </c>
      <c r="J414">
        <v>8</v>
      </c>
      <c r="K414">
        <v>1</v>
      </c>
      <c r="L414">
        <v>2</v>
      </c>
      <c r="M414">
        <v>22</v>
      </c>
      <c r="N414">
        <v>2</v>
      </c>
      <c r="O414">
        <v>1</v>
      </c>
    </row>
    <row r="415" spans="1:15" x14ac:dyDescent="0.35">
      <c r="A415">
        <v>414</v>
      </c>
      <c r="B415" t="s">
        <v>130</v>
      </c>
      <c r="C415" t="s">
        <v>20</v>
      </c>
      <c r="D415">
        <v>4</v>
      </c>
      <c r="E415">
        <v>2</v>
      </c>
      <c r="F415">
        <v>77</v>
      </c>
      <c r="G415">
        <v>11258</v>
      </c>
      <c r="H415" t="s">
        <v>32</v>
      </c>
      <c r="I415">
        <v>20221101</v>
      </c>
      <c r="J415">
        <v>8</v>
      </c>
      <c r="K415">
        <v>4</v>
      </c>
      <c r="L415">
        <v>2</v>
      </c>
      <c r="M415">
        <v>62</v>
      </c>
      <c r="N415">
        <v>6</v>
      </c>
      <c r="O415">
        <v>1</v>
      </c>
    </row>
    <row r="416" spans="1:15" x14ac:dyDescent="0.35">
      <c r="A416">
        <v>415</v>
      </c>
      <c r="B416" t="s">
        <v>55</v>
      </c>
      <c r="C416" t="s">
        <v>20</v>
      </c>
      <c r="D416">
        <v>2</v>
      </c>
      <c r="E416">
        <v>0</v>
      </c>
      <c r="F416">
        <v>70</v>
      </c>
      <c r="G416">
        <v>92605</v>
      </c>
      <c r="H416" t="s">
        <v>24</v>
      </c>
      <c r="I416">
        <v>20221105</v>
      </c>
      <c r="J416">
        <v>8</v>
      </c>
      <c r="K416">
        <v>1</v>
      </c>
      <c r="L416">
        <v>1</v>
      </c>
      <c r="M416">
        <v>29</v>
      </c>
      <c r="N416">
        <v>6</v>
      </c>
      <c r="O416">
        <v>1</v>
      </c>
    </row>
    <row r="417" spans="1:15" x14ac:dyDescent="0.35">
      <c r="A417">
        <v>416</v>
      </c>
      <c r="B417" t="s">
        <v>56</v>
      </c>
      <c r="C417" t="s">
        <v>20</v>
      </c>
      <c r="D417">
        <v>2</v>
      </c>
      <c r="E417">
        <v>1</v>
      </c>
      <c r="F417">
        <v>53</v>
      </c>
      <c r="G417">
        <v>21603</v>
      </c>
      <c r="H417" t="s">
        <v>88</v>
      </c>
      <c r="I417">
        <v>20221108</v>
      </c>
      <c r="J417">
        <v>8</v>
      </c>
      <c r="K417">
        <v>1</v>
      </c>
      <c r="L417">
        <v>2</v>
      </c>
      <c r="M417">
        <v>26</v>
      </c>
      <c r="N417">
        <v>2</v>
      </c>
      <c r="O417">
        <v>1</v>
      </c>
    </row>
    <row r="418" spans="1:15" x14ac:dyDescent="0.35">
      <c r="A418">
        <v>417</v>
      </c>
      <c r="B418" t="s">
        <v>87</v>
      </c>
      <c r="C418" t="s">
        <v>41</v>
      </c>
      <c r="D418">
        <v>1</v>
      </c>
      <c r="E418">
        <v>1</v>
      </c>
      <c r="F418">
        <v>77</v>
      </c>
      <c r="G418">
        <v>88095</v>
      </c>
      <c r="H418" t="s">
        <v>32</v>
      </c>
      <c r="I418">
        <v>20221231</v>
      </c>
      <c r="J418">
        <v>8</v>
      </c>
      <c r="K418">
        <v>1</v>
      </c>
      <c r="L418">
        <v>1</v>
      </c>
      <c r="M418">
        <v>17</v>
      </c>
      <c r="N418">
        <v>9</v>
      </c>
      <c r="O418">
        <v>1</v>
      </c>
    </row>
    <row r="419" spans="1:15" x14ac:dyDescent="0.35">
      <c r="A419">
        <v>418</v>
      </c>
      <c r="B419" t="s">
        <v>135</v>
      </c>
      <c r="C419" t="s">
        <v>20</v>
      </c>
      <c r="D419">
        <v>4</v>
      </c>
      <c r="E419">
        <v>3</v>
      </c>
      <c r="F419">
        <v>77</v>
      </c>
      <c r="G419">
        <v>26000</v>
      </c>
      <c r="H419" t="s">
        <v>52</v>
      </c>
      <c r="I419">
        <v>20230104</v>
      </c>
      <c r="J419">
        <v>8</v>
      </c>
      <c r="K419">
        <v>5</v>
      </c>
      <c r="L419">
        <v>2</v>
      </c>
      <c r="M419">
        <v>63</v>
      </c>
      <c r="N419">
        <v>2</v>
      </c>
      <c r="O419">
        <v>1</v>
      </c>
    </row>
    <row r="420" spans="1:15" x14ac:dyDescent="0.35">
      <c r="A420">
        <v>419</v>
      </c>
      <c r="B420" t="s">
        <v>33</v>
      </c>
      <c r="C420" t="s">
        <v>20</v>
      </c>
      <c r="D420">
        <v>1</v>
      </c>
      <c r="E420">
        <v>0</v>
      </c>
      <c r="F420">
        <v>59</v>
      </c>
      <c r="G420">
        <v>63493</v>
      </c>
      <c r="H420" t="s">
        <v>29</v>
      </c>
      <c r="I420">
        <v>20230108</v>
      </c>
      <c r="J420">
        <v>8</v>
      </c>
      <c r="K420">
        <v>1</v>
      </c>
      <c r="L420">
        <v>2</v>
      </c>
      <c r="M420">
        <v>14</v>
      </c>
      <c r="N420">
        <v>2</v>
      </c>
      <c r="O420">
        <v>1</v>
      </c>
    </row>
    <row r="421" spans="1:15" x14ac:dyDescent="0.35">
      <c r="A421">
        <v>420</v>
      </c>
      <c r="B421" t="s">
        <v>139</v>
      </c>
      <c r="C421" t="s">
        <v>41</v>
      </c>
      <c r="D421">
        <v>2</v>
      </c>
      <c r="E421">
        <v>2</v>
      </c>
      <c r="F421">
        <v>61</v>
      </c>
      <c r="G421">
        <v>38629</v>
      </c>
      <c r="H421" t="s">
        <v>32</v>
      </c>
      <c r="I421">
        <v>20230112</v>
      </c>
      <c r="J421">
        <v>8</v>
      </c>
      <c r="K421">
        <v>3</v>
      </c>
      <c r="L421">
        <v>2</v>
      </c>
      <c r="M421">
        <v>3</v>
      </c>
      <c r="N421">
        <v>9</v>
      </c>
      <c r="O421">
        <v>1</v>
      </c>
    </row>
    <row r="422" spans="1:15" x14ac:dyDescent="0.35">
      <c r="A422">
        <v>421</v>
      </c>
      <c r="B422" t="s">
        <v>144</v>
      </c>
      <c r="C422" t="s">
        <v>20</v>
      </c>
      <c r="D422">
        <v>3</v>
      </c>
      <c r="E422">
        <v>1</v>
      </c>
      <c r="F422">
        <v>54</v>
      </c>
      <c r="G422">
        <v>57340</v>
      </c>
      <c r="H422" t="s">
        <v>23</v>
      </c>
      <c r="I422">
        <v>20230115</v>
      </c>
      <c r="J422">
        <v>8</v>
      </c>
      <c r="K422">
        <v>3</v>
      </c>
      <c r="L422">
        <v>2</v>
      </c>
      <c r="M422">
        <v>11</v>
      </c>
      <c r="N422">
        <v>2</v>
      </c>
      <c r="O422">
        <v>9</v>
      </c>
    </row>
    <row r="423" spans="1:15" x14ac:dyDescent="0.35">
      <c r="A423">
        <v>422</v>
      </c>
      <c r="B423" t="s">
        <v>137</v>
      </c>
      <c r="C423" t="s">
        <v>20</v>
      </c>
      <c r="D423">
        <v>5</v>
      </c>
      <c r="E423">
        <v>0</v>
      </c>
      <c r="F423">
        <v>65</v>
      </c>
      <c r="G423">
        <v>7000</v>
      </c>
      <c r="H423" t="s">
        <v>32</v>
      </c>
      <c r="I423">
        <v>20230119</v>
      </c>
      <c r="J423">
        <v>8</v>
      </c>
      <c r="K423">
        <v>5</v>
      </c>
      <c r="L423">
        <v>2</v>
      </c>
      <c r="M423">
        <v>64</v>
      </c>
      <c r="N423">
        <v>9</v>
      </c>
      <c r="O423">
        <v>1</v>
      </c>
    </row>
    <row r="424" spans="1:15" x14ac:dyDescent="0.35">
      <c r="A424">
        <v>423</v>
      </c>
      <c r="B424" t="s">
        <v>58</v>
      </c>
      <c r="C424" t="s">
        <v>20</v>
      </c>
      <c r="D424">
        <v>1</v>
      </c>
      <c r="E424">
        <v>0</v>
      </c>
      <c r="F424">
        <v>68</v>
      </c>
      <c r="G424">
        <v>79814</v>
      </c>
      <c r="H424" t="s">
        <v>52</v>
      </c>
      <c r="I424">
        <v>20230122</v>
      </c>
      <c r="J424">
        <v>8</v>
      </c>
      <c r="K424">
        <v>1</v>
      </c>
      <c r="L424">
        <v>1</v>
      </c>
      <c r="M424">
        <v>23</v>
      </c>
      <c r="N424">
        <v>2</v>
      </c>
      <c r="O424">
        <v>1</v>
      </c>
    </row>
    <row r="425" spans="1:15" x14ac:dyDescent="0.35">
      <c r="A425">
        <v>424</v>
      </c>
      <c r="B425" t="s">
        <v>138</v>
      </c>
      <c r="C425" t="s">
        <v>20</v>
      </c>
      <c r="D425">
        <v>1</v>
      </c>
      <c r="E425">
        <v>0</v>
      </c>
      <c r="F425">
        <v>74</v>
      </c>
      <c r="G425">
        <v>59610</v>
      </c>
      <c r="H425" t="s">
        <v>29</v>
      </c>
      <c r="I425">
        <v>20230125</v>
      </c>
      <c r="J425">
        <v>8</v>
      </c>
      <c r="K425">
        <v>5</v>
      </c>
      <c r="L425">
        <v>1</v>
      </c>
      <c r="M425">
        <v>9</v>
      </c>
      <c r="N425">
        <v>2</v>
      </c>
      <c r="O425">
        <v>1</v>
      </c>
    </row>
    <row r="426" spans="1:15" x14ac:dyDescent="0.35">
      <c r="A426">
        <v>425</v>
      </c>
      <c r="B426" t="s">
        <v>30</v>
      </c>
      <c r="C426" t="s">
        <v>20</v>
      </c>
      <c r="D426">
        <v>1</v>
      </c>
      <c r="E426">
        <v>0</v>
      </c>
      <c r="F426">
        <v>60</v>
      </c>
      <c r="G426">
        <v>13402</v>
      </c>
      <c r="H426" t="s">
        <v>29</v>
      </c>
      <c r="I426">
        <v>20230128</v>
      </c>
      <c r="J426">
        <v>8</v>
      </c>
      <c r="K426">
        <v>1</v>
      </c>
      <c r="L426">
        <v>2</v>
      </c>
      <c r="M426">
        <v>21</v>
      </c>
      <c r="N426">
        <v>2</v>
      </c>
      <c r="O426">
        <v>1</v>
      </c>
    </row>
    <row r="427" spans="1:15" x14ac:dyDescent="0.35">
      <c r="A427">
        <v>426</v>
      </c>
      <c r="B427" t="s">
        <v>27</v>
      </c>
      <c r="C427" t="s">
        <v>20</v>
      </c>
      <c r="D427">
        <v>2</v>
      </c>
      <c r="E427">
        <v>1</v>
      </c>
      <c r="F427">
        <v>64</v>
      </c>
      <c r="G427">
        <v>48181</v>
      </c>
      <c r="H427" t="s">
        <v>32</v>
      </c>
      <c r="I427">
        <v>20230201</v>
      </c>
      <c r="J427">
        <v>8</v>
      </c>
      <c r="K427">
        <v>1</v>
      </c>
      <c r="L427">
        <v>2</v>
      </c>
      <c r="M427">
        <v>3</v>
      </c>
      <c r="N427">
        <v>2</v>
      </c>
      <c r="O427">
        <v>1</v>
      </c>
    </row>
    <row r="428" spans="1:15" x14ac:dyDescent="0.35">
      <c r="A428">
        <v>427</v>
      </c>
      <c r="B428" t="s">
        <v>59</v>
      </c>
      <c r="C428" t="s">
        <v>20</v>
      </c>
      <c r="D428">
        <v>3</v>
      </c>
      <c r="E428">
        <v>0</v>
      </c>
      <c r="F428">
        <v>65</v>
      </c>
      <c r="G428">
        <v>77987</v>
      </c>
      <c r="H428" t="s">
        <v>52</v>
      </c>
      <c r="I428">
        <v>20230205</v>
      </c>
      <c r="J428">
        <v>8</v>
      </c>
      <c r="K428">
        <v>1</v>
      </c>
      <c r="L428">
        <v>1</v>
      </c>
      <c r="M428">
        <v>6</v>
      </c>
      <c r="N428">
        <v>2</v>
      </c>
      <c r="O428">
        <v>1</v>
      </c>
    </row>
    <row r="429" spans="1:15" x14ac:dyDescent="0.35">
      <c r="A429">
        <v>428</v>
      </c>
      <c r="B429" t="s">
        <v>60</v>
      </c>
      <c r="C429" t="s">
        <v>20</v>
      </c>
      <c r="D429">
        <v>1</v>
      </c>
      <c r="E429">
        <v>0</v>
      </c>
      <c r="F429">
        <v>47</v>
      </c>
      <c r="G429">
        <v>21178</v>
      </c>
      <c r="H429" t="s">
        <v>29</v>
      </c>
      <c r="I429">
        <v>20230212</v>
      </c>
      <c r="J429">
        <v>8</v>
      </c>
      <c r="K429">
        <v>1</v>
      </c>
      <c r="L429">
        <v>2</v>
      </c>
      <c r="M429">
        <v>8</v>
      </c>
      <c r="N429">
        <v>8</v>
      </c>
      <c r="O429">
        <v>1</v>
      </c>
    </row>
    <row r="430" spans="1:15" x14ac:dyDescent="0.35">
      <c r="A430">
        <v>429</v>
      </c>
      <c r="B430" t="s">
        <v>175</v>
      </c>
      <c r="C430" t="s">
        <v>41</v>
      </c>
      <c r="D430">
        <v>2</v>
      </c>
      <c r="E430">
        <v>2</v>
      </c>
      <c r="F430">
        <v>61</v>
      </c>
      <c r="G430">
        <v>90225</v>
      </c>
      <c r="H430" t="s">
        <v>32</v>
      </c>
      <c r="I430">
        <v>20230216</v>
      </c>
      <c r="J430">
        <v>8</v>
      </c>
      <c r="K430">
        <v>6</v>
      </c>
      <c r="L430">
        <v>1</v>
      </c>
      <c r="M430">
        <v>51</v>
      </c>
      <c r="N430">
        <v>18</v>
      </c>
      <c r="O430">
        <v>1</v>
      </c>
    </row>
    <row r="431" spans="1:15" x14ac:dyDescent="0.35">
      <c r="A431">
        <v>430</v>
      </c>
      <c r="B431" t="s">
        <v>61</v>
      </c>
      <c r="C431" t="s">
        <v>20</v>
      </c>
      <c r="D431">
        <v>2</v>
      </c>
      <c r="E431">
        <v>0</v>
      </c>
      <c r="F431">
        <v>65</v>
      </c>
      <c r="G431">
        <v>72010</v>
      </c>
      <c r="H431" t="s">
        <v>32</v>
      </c>
      <c r="I431">
        <v>20230219</v>
      </c>
      <c r="J431">
        <v>8</v>
      </c>
      <c r="K431">
        <v>1</v>
      </c>
      <c r="L431">
        <v>1</v>
      </c>
      <c r="M431">
        <v>27</v>
      </c>
      <c r="N431">
        <v>9</v>
      </c>
      <c r="O431">
        <v>1</v>
      </c>
    </row>
    <row r="432" spans="1:15" x14ac:dyDescent="0.35">
      <c r="A432">
        <v>431</v>
      </c>
      <c r="B432" t="s">
        <v>175</v>
      </c>
      <c r="C432" t="s">
        <v>44</v>
      </c>
      <c r="D432">
        <v>1</v>
      </c>
      <c r="E432">
        <v>2</v>
      </c>
      <c r="F432">
        <v>58</v>
      </c>
      <c r="G432">
        <v>73021</v>
      </c>
      <c r="H432" t="s">
        <v>32</v>
      </c>
      <c r="I432">
        <v>20230223</v>
      </c>
      <c r="J432">
        <v>8</v>
      </c>
      <c r="K432">
        <v>6</v>
      </c>
      <c r="L432">
        <v>2</v>
      </c>
      <c r="M432">
        <v>51</v>
      </c>
      <c r="N432">
        <v>2</v>
      </c>
      <c r="O432">
        <v>1</v>
      </c>
    </row>
    <row r="433" spans="1:15" x14ac:dyDescent="0.35">
      <c r="A433">
        <v>432</v>
      </c>
      <c r="B433" t="s">
        <v>63</v>
      </c>
      <c r="C433" t="s">
        <v>44</v>
      </c>
      <c r="D433">
        <v>0</v>
      </c>
      <c r="E433">
        <v>1</v>
      </c>
      <c r="F433">
        <v>72</v>
      </c>
      <c r="G433">
        <v>15279</v>
      </c>
      <c r="H433" t="s">
        <v>29</v>
      </c>
      <c r="I433">
        <v>20230226</v>
      </c>
      <c r="J433">
        <v>8</v>
      </c>
      <c r="K433">
        <v>1</v>
      </c>
      <c r="L433">
        <v>2</v>
      </c>
      <c r="M433">
        <v>29</v>
      </c>
      <c r="N433">
        <v>2</v>
      </c>
      <c r="O433">
        <v>1</v>
      </c>
    </row>
    <row r="434" spans="1:15" x14ac:dyDescent="0.35">
      <c r="A434">
        <v>433</v>
      </c>
      <c r="B434" t="s">
        <v>139</v>
      </c>
      <c r="C434" t="s">
        <v>20</v>
      </c>
      <c r="D434">
        <v>1</v>
      </c>
      <c r="E434">
        <v>0</v>
      </c>
      <c r="F434">
        <v>35</v>
      </c>
      <c r="G434">
        <v>60000</v>
      </c>
      <c r="H434" t="s">
        <v>32</v>
      </c>
      <c r="I434">
        <v>20230302</v>
      </c>
      <c r="J434">
        <v>8</v>
      </c>
      <c r="K434">
        <v>5</v>
      </c>
      <c r="L434">
        <v>2</v>
      </c>
      <c r="M434">
        <v>11</v>
      </c>
      <c r="N434">
        <v>2</v>
      </c>
      <c r="O434">
        <v>1</v>
      </c>
    </row>
    <row r="435" spans="1:15" x14ac:dyDescent="0.35">
      <c r="A435">
        <v>434</v>
      </c>
      <c r="B435" t="s">
        <v>65</v>
      </c>
      <c r="C435" t="s">
        <v>20</v>
      </c>
      <c r="D435">
        <v>1</v>
      </c>
      <c r="E435">
        <v>0</v>
      </c>
      <c r="F435">
        <v>53</v>
      </c>
      <c r="G435">
        <v>89644</v>
      </c>
      <c r="H435" t="s">
        <v>111</v>
      </c>
      <c r="I435">
        <v>20230305</v>
      </c>
      <c r="J435">
        <v>8</v>
      </c>
      <c r="K435">
        <v>1</v>
      </c>
      <c r="L435">
        <v>1</v>
      </c>
      <c r="M435">
        <v>22</v>
      </c>
      <c r="N435">
        <v>2</v>
      </c>
      <c r="O435">
        <v>1</v>
      </c>
    </row>
    <row r="436" spans="1:15" x14ac:dyDescent="0.35">
      <c r="A436">
        <v>435</v>
      </c>
      <c r="B436" t="s">
        <v>67</v>
      </c>
      <c r="C436" t="s">
        <v>20</v>
      </c>
      <c r="D436">
        <v>1</v>
      </c>
      <c r="E436">
        <v>0</v>
      </c>
      <c r="F436">
        <v>63</v>
      </c>
      <c r="G436">
        <v>49741</v>
      </c>
      <c r="H436" t="s">
        <v>32</v>
      </c>
      <c r="I436">
        <v>20230312</v>
      </c>
      <c r="J436">
        <v>8</v>
      </c>
      <c r="K436">
        <v>1</v>
      </c>
      <c r="L436">
        <v>2</v>
      </c>
      <c r="M436">
        <v>10</v>
      </c>
      <c r="N436">
        <v>2</v>
      </c>
      <c r="O436">
        <v>1</v>
      </c>
    </row>
    <row r="437" spans="1:15" x14ac:dyDescent="0.35">
      <c r="A437">
        <v>436</v>
      </c>
      <c r="B437" t="s">
        <v>36</v>
      </c>
      <c r="C437" t="s">
        <v>20</v>
      </c>
      <c r="D437">
        <v>2</v>
      </c>
      <c r="E437">
        <v>1</v>
      </c>
      <c r="F437">
        <v>54</v>
      </c>
      <c r="G437">
        <v>95745</v>
      </c>
      <c r="H437" t="s">
        <v>32</v>
      </c>
      <c r="I437">
        <v>20230319</v>
      </c>
      <c r="J437">
        <v>8</v>
      </c>
      <c r="K437">
        <v>1</v>
      </c>
      <c r="L437">
        <v>1</v>
      </c>
      <c r="M437">
        <v>11</v>
      </c>
      <c r="N437">
        <v>2</v>
      </c>
      <c r="O437">
        <v>1</v>
      </c>
    </row>
    <row r="438" spans="1:15" x14ac:dyDescent="0.35">
      <c r="A438">
        <v>437</v>
      </c>
      <c r="B438" t="s">
        <v>90</v>
      </c>
      <c r="C438" t="s">
        <v>20</v>
      </c>
      <c r="D438">
        <v>4</v>
      </c>
      <c r="E438">
        <v>0</v>
      </c>
      <c r="F438">
        <v>59</v>
      </c>
      <c r="G438">
        <v>28142</v>
      </c>
      <c r="H438" t="s">
        <v>88</v>
      </c>
      <c r="I438">
        <v>20230401</v>
      </c>
      <c r="J438">
        <v>8</v>
      </c>
      <c r="K438">
        <v>1</v>
      </c>
      <c r="L438">
        <v>2</v>
      </c>
      <c r="M438">
        <v>28</v>
      </c>
      <c r="N438">
        <v>9</v>
      </c>
      <c r="O438">
        <v>1</v>
      </c>
    </row>
    <row r="439" spans="1:15" x14ac:dyDescent="0.35">
      <c r="A439">
        <v>438</v>
      </c>
      <c r="B439" t="s">
        <v>139</v>
      </c>
      <c r="C439" t="s">
        <v>44</v>
      </c>
      <c r="D439">
        <v>0</v>
      </c>
      <c r="E439">
        <v>4</v>
      </c>
      <c r="F439">
        <v>53</v>
      </c>
      <c r="G439">
        <v>94902</v>
      </c>
      <c r="H439" t="s">
        <v>23</v>
      </c>
      <c r="I439">
        <v>20230405</v>
      </c>
      <c r="J439">
        <v>8</v>
      </c>
      <c r="K439">
        <v>5</v>
      </c>
      <c r="L439">
        <v>1</v>
      </c>
      <c r="M439">
        <v>11</v>
      </c>
      <c r="N439">
        <v>2</v>
      </c>
      <c r="O439">
        <v>1</v>
      </c>
    </row>
    <row r="440" spans="1:15" x14ac:dyDescent="0.35">
      <c r="A440">
        <v>439</v>
      </c>
      <c r="B440" t="s">
        <v>38</v>
      </c>
      <c r="C440" t="s">
        <v>41</v>
      </c>
      <c r="D440">
        <v>0</v>
      </c>
      <c r="E440">
        <v>0</v>
      </c>
      <c r="F440">
        <v>59</v>
      </c>
      <c r="G440">
        <v>78425</v>
      </c>
      <c r="H440" t="s">
        <v>54</v>
      </c>
      <c r="I440">
        <v>20230410</v>
      </c>
      <c r="J440">
        <v>8</v>
      </c>
      <c r="K440">
        <v>1</v>
      </c>
      <c r="L440">
        <v>1</v>
      </c>
      <c r="M440">
        <v>21</v>
      </c>
      <c r="N440">
        <v>2</v>
      </c>
      <c r="O440">
        <v>1</v>
      </c>
    </row>
    <row r="441" spans="1:15" x14ac:dyDescent="0.35">
      <c r="A441">
        <v>440</v>
      </c>
      <c r="B441" t="s">
        <v>92</v>
      </c>
      <c r="C441" t="s">
        <v>41</v>
      </c>
      <c r="D441">
        <v>0</v>
      </c>
      <c r="E441">
        <v>0</v>
      </c>
      <c r="F441">
        <v>67</v>
      </c>
      <c r="G441">
        <v>14854</v>
      </c>
      <c r="H441" t="s">
        <v>24</v>
      </c>
      <c r="I441">
        <v>20230416</v>
      </c>
      <c r="J441">
        <v>8</v>
      </c>
      <c r="K441">
        <v>1</v>
      </c>
      <c r="L441">
        <v>2</v>
      </c>
      <c r="M441">
        <v>23</v>
      </c>
      <c r="N441">
        <v>2</v>
      </c>
      <c r="O441">
        <v>1</v>
      </c>
    </row>
    <row r="442" spans="1:15" x14ac:dyDescent="0.35">
      <c r="A442">
        <v>441</v>
      </c>
      <c r="B442" t="s">
        <v>40</v>
      </c>
      <c r="C442" t="s">
        <v>20</v>
      </c>
      <c r="D442">
        <v>1</v>
      </c>
      <c r="E442">
        <v>0</v>
      </c>
      <c r="F442">
        <v>62</v>
      </c>
      <c r="G442">
        <v>80965</v>
      </c>
      <c r="H442" t="s">
        <v>24</v>
      </c>
      <c r="I442">
        <v>20230423</v>
      </c>
      <c r="J442">
        <v>8</v>
      </c>
      <c r="K442">
        <v>1</v>
      </c>
      <c r="L442">
        <v>1</v>
      </c>
      <c r="M442">
        <v>14</v>
      </c>
      <c r="N442">
        <v>2</v>
      </c>
      <c r="O442">
        <v>1</v>
      </c>
    </row>
    <row r="443" spans="1:15" x14ac:dyDescent="0.35">
      <c r="A443">
        <v>442</v>
      </c>
      <c r="B443" t="s">
        <v>69</v>
      </c>
      <c r="C443" t="s">
        <v>44</v>
      </c>
      <c r="D443">
        <v>1</v>
      </c>
      <c r="E443">
        <v>2</v>
      </c>
      <c r="F443">
        <v>60</v>
      </c>
      <c r="G443">
        <v>13657</v>
      </c>
      <c r="H443" t="s">
        <v>29</v>
      </c>
      <c r="I443">
        <v>20230426</v>
      </c>
      <c r="J443">
        <v>8</v>
      </c>
      <c r="K443">
        <v>1</v>
      </c>
      <c r="L443">
        <v>2</v>
      </c>
      <c r="M443">
        <v>24</v>
      </c>
      <c r="N443">
        <v>8</v>
      </c>
      <c r="O443">
        <v>1</v>
      </c>
    </row>
    <row r="444" spans="1:15" x14ac:dyDescent="0.35">
      <c r="A444">
        <v>443</v>
      </c>
      <c r="B444" t="s">
        <v>43</v>
      </c>
      <c r="C444" t="s">
        <v>20</v>
      </c>
      <c r="D444">
        <v>4</v>
      </c>
      <c r="E444">
        <v>0</v>
      </c>
      <c r="F444">
        <v>67</v>
      </c>
      <c r="G444">
        <v>88530</v>
      </c>
      <c r="H444" t="s">
        <v>32</v>
      </c>
      <c r="I444">
        <v>20230429</v>
      </c>
      <c r="J444">
        <v>8</v>
      </c>
      <c r="K444">
        <v>1</v>
      </c>
      <c r="L444">
        <v>1</v>
      </c>
      <c r="M444">
        <v>3</v>
      </c>
      <c r="N444">
        <v>2</v>
      </c>
      <c r="O444">
        <v>1</v>
      </c>
    </row>
    <row r="445" spans="1:15" x14ac:dyDescent="0.35">
      <c r="A445">
        <v>444</v>
      </c>
      <c r="B445" t="s">
        <v>93</v>
      </c>
      <c r="C445" t="s">
        <v>20</v>
      </c>
      <c r="D445">
        <v>1</v>
      </c>
      <c r="E445">
        <v>0</v>
      </c>
      <c r="F445">
        <v>76</v>
      </c>
      <c r="G445">
        <v>76061</v>
      </c>
      <c r="H445" t="s">
        <v>32</v>
      </c>
      <c r="I445">
        <v>20230502</v>
      </c>
      <c r="J445">
        <v>8</v>
      </c>
      <c r="K445">
        <v>1</v>
      </c>
      <c r="L445">
        <v>1</v>
      </c>
      <c r="M445">
        <v>26</v>
      </c>
      <c r="N445">
        <v>2</v>
      </c>
      <c r="O445">
        <v>9</v>
      </c>
    </row>
    <row r="446" spans="1:15" x14ac:dyDescent="0.35">
      <c r="A446">
        <v>445</v>
      </c>
      <c r="B446" t="s">
        <v>105</v>
      </c>
      <c r="C446" t="s">
        <v>20</v>
      </c>
      <c r="D446">
        <v>4</v>
      </c>
      <c r="E446">
        <v>2</v>
      </c>
      <c r="F446">
        <v>70</v>
      </c>
      <c r="G446">
        <v>27360</v>
      </c>
      <c r="H446" t="s">
        <v>24</v>
      </c>
      <c r="I446">
        <v>20230514</v>
      </c>
      <c r="J446">
        <v>8</v>
      </c>
      <c r="K446">
        <v>1</v>
      </c>
      <c r="L446">
        <v>2</v>
      </c>
      <c r="M446">
        <v>17</v>
      </c>
      <c r="N446">
        <v>2</v>
      </c>
      <c r="O446">
        <v>1</v>
      </c>
    </row>
    <row r="447" spans="1:15" x14ac:dyDescent="0.35">
      <c r="A447">
        <v>446</v>
      </c>
      <c r="B447" t="s">
        <v>71</v>
      </c>
      <c r="C447" t="s">
        <v>44</v>
      </c>
      <c r="D447">
        <v>1</v>
      </c>
      <c r="E447">
        <v>2</v>
      </c>
      <c r="F447">
        <v>68</v>
      </c>
      <c r="G447">
        <v>88049</v>
      </c>
      <c r="H447" t="s">
        <v>32</v>
      </c>
      <c r="I447">
        <v>20230520</v>
      </c>
      <c r="J447">
        <v>8</v>
      </c>
      <c r="K447">
        <v>1</v>
      </c>
      <c r="L447">
        <v>1</v>
      </c>
      <c r="M447">
        <v>9</v>
      </c>
      <c r="N447">
        <v>2</v>
      </c>
      <c r="O447">
        <v>1</v>
      </c>
    </row>
    <row r="448" spans="1:15" x14ac:dyDescent="0.35">
      <c r="A448">
        <v>447</v>
      </c>
      <c r="B448" t="s">
        <v>115</v>
      </c>
      <c r="C448" t="s">
        <v>44</v>
      </c>
      <c r="D448">
        <v>1</v>
      </c>
      <c r="E448">
        <v>3</v>
      </c>
      <c r="F448">
        <v>70</v>
      </c>
      <c r="G448">
        <v>22341</v>
      </c>
      <c r="H448" t="s">
        <v>32</v>
      </c>
      <c r="I448">
        <v>20230523</v>
      </c>
      <c r="J448">
        <v>8</v>
      </c>
      <c r="K448">
        <v>1</v>
      </c>
      <c r="L448">
        <v>2</v>
      </c>
      <c r="M448">
        <v>19</v>
      </c>
      <c r="N448">
        <v>9</v>
      </c>
      <c r="O448">
        <v>1</v>
      </c>
    </row>
    <row r="449" spans="1:15" x14ac:dyDescent="0.35">
      <c r="A449">
        <v>448</v>
      </c>
      <c r="B449" t="s">
        <v>94</v>
      </c>
      <c r="C449" t="s">
        <v>20</v>
      </c>
      <c r="D449">
        <v>3</v>
      </c>
      <c r="E449">
        <v>0</v>
      </c>
      <c r="F449">
        <v>78</v>
      </c>
      <c r="G449">
        <v>88775</v>
      </c>
      <c r="H449" t="s">
        <v>52</v>
      </c>
      <c r="I449">
        <v>20230528</v>
      </c>
      <c r="J449">
        <v>8</v>
      </c>
      <c r="K449">
        <v>1</v>
      </c>
      <c r="L449">
        <v>1</v>
      </c>
      <c r="M449">
        <v>25</v>
      </c>
      <c r="N449">
        <v>2</v>
      </c>
      <c r="O449">
        <v>1</v>
      </c>
    </row>
    <row r="450" spans="1:15" x14ac:dyDescent="0.35">
      <c r="A450">
        <v>449</v>
      </c>
      <c r="B450" t="s">
        <v>95</v>
      </c>
      <c r="C450" t="s">
        <v>44</v>
      </c>
      <c r="D450">
        <v>1</v>
      </c>
      <c r="E450">
        <v>2</v>
      </c>
      <c r="F450">
        <v>73</v>
      </c>
      <c r="G450">
        <v>23365</v>
      </c>
      <c r="H450" t="s">
        <v>23</v>
      </c>
      <c r="I450">
        <v>20230604</v>
      </c>
      <c r="J450">
        <v>8</v>
      </c>
      <c r="K450">
        <v>1</v>
      </c>
      <c r="L450">
        <v>2</v>
      </c>
      <c r="M450">
        <v>15</v>
      </c>
      <c r="N450">
        <v>9</v>
      </c>
      <c r="O450">
        <v>1</v>
      </c>
    </row>
    <row r="451" spans="1:15" x14ac:dyDescent="0.35">
      <c r="A451">
        <v>450</v>
      </c>
      <c r="B451" t="s">
        <v>47</v>
      </c>
      <c r="C451" t="s">
        <v>41</v>
      </c>
      <c r="D451">
        <v>0</v>
      </c>
      <c r="E451">
        <v>0</v>
      </c>
      <c r="F451">
        <v>75</v>
      </c>
      <c r="G451">
        <v>13410</v>
      </c>
      <c r="H451" t="s">
        <v>111</v>
      </c>
      <c r="I451">
        <v>20230813</v>
      </c>
      <c r="J451">
        <v>9</v>
      </c>
      <c r="K451">
        <v>1</v>
      </c>
      <c r="L451">
        <v>2</v>
      </c>
      <c r="M451">
        <v>23</v>
      </c>
      <c r="N451">
        <v>8</v>
      </c>
      <c r="O451">
        <v>9</v>
      </c>
    </row>
    <row r="452" spans="1:15" x14ac:dyDescent="0.35">
      <c r="A452">
        <v>451</v>
      </c>
      <c r="B452" t="s">
        <v>49</v>
      </c>
      <c r="C452" t="s">
        <v>20</v>
      </c>
      <c r="D452">
        <v>2</v>
      </c>
      <c r="E452">
        <v>0</v>
      </c>
      <c r="F452">
        <v>75</v>
      </c>
      <c r="G452">
        <v>39603</v>
      </c>
      <c r="H452" t="s">
        <v>29</v>
      </c>
      <c r="I452">
        <v>20230820</v>
      </c>
      <c r="J452">
        <v>9</v>
      </c>
      <c r="K452">
        <v>1</v>
      </c>
      <c r="L452">
        <v>1</v>
      </c>
      <c r="M452">
        <v>27</v>
      </c>
      <c r="N452">
        <v>8</v>
      </c>
      <c r="O452">
        <v>3</v>
      </c>
    </row>
    <row r="453" spans="1:15" x14ac:dyDescent="0.35">
      <c r="A453">
        <v>452</v>
      </c>
      <c r="B453" t="s">
        <v>78</v>
      </c>
      <c r="C453" t="s">
        <v>20</v>
      </c>
      <c r="D453">
        <v>4</v>
      </c>
      <c r="E453">
        <v>3</v>
      </c>
      <c r="F453">
        <v>61</v>
      </c>
      <c r="G453">
        <v>21679</v>
      </c>
      <c r="H453" t="s">
        <v>29</v>
      </c>
      <c r="I453">
        <v>20230827</v>
      </c>
      <c r="J453">
        <v>9</v>
      </c>
      <c r="K453">
        <v>1</v>
      </c>
      <c r="L453">
        <v>2</v>
      </c>
      <c r="M453">
        <v>8</v>
      </c>
      <c r="N453">
        <v>9</v>
      </c>
      <c r="O453">
        <v>1</v>
      </c>
    </row>
    <row r="454" spans="1:15" x14ac:dyDescent="0.35">
      <c r="A454">
        <v>453</v>
      </c>
      <c r="B454" t="s">
        <v>18</v>
      </c>
      <c r="C454" t="s">
        <v>20</v>
      </c>
      <c r="D454">
        <v>2</v>
      </c>
      <c r="E454">
        <v>1</v>
      </c>
      <c r="F454">
        <v>70</v>
      </c>
      <c r="G454">
        <v>21966</v>
      </c>
      <c r="H454" t="s">
        <v>54</v>
      </c>
      <c r="I454">
        <v>20230903</v>
      </c>
      <c r="J454">
        <v>9</v>
      </c>
      <c r="K454">
        <v>1</v>
      </c>
      <c r="L454">
        <v>2</v>
      </c>
      <c r="M454">
        <v>26</v>
      </c>
      <c r="N454">
        <v>9</v>
      </c>
      <c r="O454">
        <v>1</v>
      </c>
    </row>
    <row r="455" spans="1:15" x14ac:dyDescent="0.35">
      <c r="A455">
        <v>454</v>
      </c>
      <c r="B455" t="s">
        <v>80</v>
      </c>
      <c r="C455" t="s">
        <v>20</v>
      </c>
      <c r="D455">
        <v>5</v>
      </c>
      <c r="E455">
        <v>0</v>
      </c>
      <c r="F455">
        <v>65</v>
      </c>
      <c r="G455">
        <v>45055</v>
      </c>
      <c r="H455" t="s">
        <v>32</v>
      </c>
      <c r="I455">
        <v>20230916</v>
      </c>
      <c r="J455">
        <v>9</v>
      </c>
      <c r="K455">
        <v>1</v>
      </c>
      <c r="L455">
        <v>1</v>
      </c>
      <c r="M455">
        <v>3</v>
      </c>
      <c r="N455">
        <v>8</v>
      </c>
      <c r="O455">
        <v>1</v>
      </c>
    </row>
    <row r="456" spans="1:15" x14ac:dyDescent="0.35">
      <c r="A456">
        <v>455</v>
      </c>
      <c r="B456" t="s">
        <v>130</v>
      </c>
      <c r="C456" t="s">
        <v>20</v>
      </c>
      <c r="D456">
        <v>5</v>
      </c>
      <c r="E456">
        <v>0</v>
      </c>
      <c r="F456">
        <v>70</v>
      </c>
      <c r="G456">
        <v>40989</v>
      </c>
      <c r="H456" t="s">
        <v>32</v>
      </c>
      <c r="I456">
        <v>20230919</v>
      </c>
      <c r="J456">
        <v>9</v>
      </c>
      <c r="K456">
        <v>4</v>
      </c>
      <c r="L456">
        <v>1</v>
      </c>
      <c r="M456">
        <v>65</v>
      </c>
      <c r="N456">
        <v>8</v>
      </c>
      <c r="O456">
        <v>1</v>
      </c>
    </row>
    <row r="457" spans="1:15" x14ac:dyDescent="0.35">
      <c r="A457">
        <v>456</v>
      </c>
      <c r="B457" t="s">
        <v>25</v>
      </c>
      <c r="C457" t="s">
        <v>20</v>
      </c>
      <c r="D457">
        <v>3</v>
      </c>
      <c r="E457">
        <v>2</v>
      </c>
      <c r="F457">
        <v>74</v>
      </c>
      <c r="G457">
        <v>43272</v>
      </c>
      <c r="H457" t="s">
        <v>24</v>
      </c>
      <c r="I457">
        <v>20230923</v>
      </c>
      <c r="J457">
        <v>9</v>
      </c>
      <c r="K457">
        <v>1</v>
      </c>
      <c r="L457">
        <v>1</v>
      </c>
      <c r="M457">
        <v>15</v>
      </c>
      <c r="N457">
        <v>8</v>
      </c>
      <c r="O457">
        <v>1</v>
      </c>
    </row>
    <row r="458" spans="1:15" x14ac:dyDescent="0.35">
      <c r="A458">
        <v>457</v>
      </c>
      <c r="B458" t="s">
        <v>103</v>
      </c>
      <c r="C458" t="s">
        <v>41</v>
      </c>
      <c r="D458">
        <v>2</v>
      </c>
      <c r="E458">
        <v>2</v>
      </c>
      <c r="F458">
        <v>70</v>
      </c>
      <c r="G458">
        <v>19939</v>
      </c>
      <c r="H458" t="s">
        <v>24</v>
      </c>
      <c r="I458">
        <v>20230926</v>
      </c>
      <c r="J458">
        <v>9</v>
      </c>
      <c r="K458">
        <v>1</v>
      </c>
      <c r="L458">
        <v>2</v>
      </c>
      <c r="M458">
        <v>25</v>
      </c>
      <c r="N458">
        <v>8</v>
      </c>
      <c r="O458">
        <v>1</v>
      </c>
    </row>
    <row r="459" spans="1:15" x14ac:dyDescent="0.35">
      <c r="A459">
        <v>458</v>
      </c>
      <c r="B459" t="s">
        <v>82</v>
      </c>
      <c r="C459" t="s">
        <v>20</v>
      </c>
      <c r="D459">
        <v>1</v>
      </c>
      <c r="E459">
        <v>0</v>
      </c>
      <c r="F459">
        <v>59</v>
      </c>
      <c r="G459">
        <v>41116</v>
      </c>
      <c r="H459" t="s">
        <v>32</v>
      </c>
      <c r="I459">
        <v>20230929</v>
      </c>
      <c r="J459">
        <v>9</v>
      </c>
      <c r="K459">
        <v>1</v>
      </c>
      <c r="L459">
        <v>1</v>
      </c>
      <c r="M459">
        <v>6</v>
      </c>
      <c r="N459">
        <v>8</v>
      </c>
      <c r="O459">
        <v>1</v>
      </c>
    </row>
    <row r="460" spans="1:15" x14ac:dyDescent="0.35">
      <c r="A460">
        <v>459</v>
      </c>
      <c r="B460" t="s">
        <v>130</v>
      </c>
      <c r="C460" t="s">
        <v>20</v>
      </c>
      <c r="D460">
        <v>1</v>
      </c>
      <c r="E460">
        <v>0</v>
      </c>
      <c r="F460">
        <v>56</v>
      </c>
      <c r="G460">
        <v>49722</v>
      </c>
      <c r="H460" t="s">
        <v>29</v>
      </c>
      <c r="I460">
        <v>20231004</v>
      </c>
      <c r="J460">
        <v>9</v>
      </c>
      <c r="K460">
        <v>4</v>
      </c>
      <c r="L460">
        <v>2</v>
      </c>
      <c r="M460">
        <v>66</v>
      </c>
      <c r="N460">
        <v>8</v>
      </c>
      <c r="O460">
        <v>1</v>
      </c>
    </row>
    <row r="461" spans="1:15" x14ac:dyDescent="0.35">
      <c r="A461">
        <v>460</v>
      </c>
      <c r="B461" t="s">
        <v>84</v>
      </c>
      <c r="C461" t="s">
        <v>41</v>
      </c>
      <c r="D461">
        <v>2</v>
      </c>
      <c r="E461">
        <v>2</v>
      </c>
      <c r="F461">
        <v>81</v>
      </c>
      <c r="G461">
        <v>20354</v>
      </c>
      <c r="H461" t="s">
        <v>52</v>
      </c>
      <c r="I461">
        <v>20231008</v>
      </c>
      <c r="J461">
        <v>9</v>
      </c>
      <c r="K461">
        <v>1</v>
      </c>
      <c r="L461">
        <v>2</v>
      </c>
      <c r="M461">
        <v>4</v>
      </c>
      <c r="N461">
        <v>8</v>
      </c>
      <c r="O461">
        <v>1</v>
      </c>
    </row>
    <row r="462" spans="1:15" x14ac:dyDescent="0.35">
      <c r="A462">
        <v>461</v>
      </c>
      <c r="B462" t="s">
        <v>51</v>
      </c>
      <c r="C462" t="s">
        <v>20</v>
      </c>
      <c r="D462">
        <v>1</v>
      </c>
      <c r="E462">
        <v>0</v>
      </c>
      <c r="F462">
        <v>62</v>
      </c>
      <c r="G462">
        <v>38194</v>
      </c>
      <c r="H462" t="s">
        <v>32</v>
      </c>
      <c r="I462">
        <v>20231022</v>
      </c>
      <c r="J462">
        <v>9</v>
      </c>
      <c r="K462">
        <v>1</v>
      </c>
      <c r="L462">
        <v>1</v>
      </c>
      <c r="M462">
        <v>10</v>
      </c>
      <c r="N462">
        <v>8</v>
      </c>
      <c r="O462">
        <v>1</v>
      </c>
    </row>
    <row r="463" spans="1:15" x14ac:dyDescent="0.35">
      <c r="A463">
        <v>462</v>
      </c>
      <c r="B463" t="s">
        <v>130</v>
      </c>
      <c r="C463" t="s">
        <v>20</v>
      </c>
      <c r="D463">
        <v>2</v>
      </c>
      <c r="E463">
        <v>1</v>
      </c>
      <c r="F463">
        <v>54</v>
      </c>
      <c r="G463">
        <v>41409</v>
      </c>
      <c r="H463" t="s">
        <v>32</v>
      </c>
      <c r="I463">
        <v>20231025</v>
      </c>
      <c r="J463">
        <v>9</v>
      </c>
      <c r="K463">
        <v>4</v>
      </c>
      <c r="L463">
        <v>1</v>
      </c>
      <c r="M463">
        <v>67</v>
      </c>
      <c r="N463">
        <v>8</v>
      </c>
      <c r="O463">
        <v>1</v>
      </c>
    </row>
    <row r="464" spans="1:15" x14ac:dyDescent="0.35">
      <c r="A464">
        <v>463</v>
      </c>
      <c r="B464" t="s">
        <v>53</v>
      </c>
      <c r="C464" t="s">
        <v>44</v>
      </c>
      <c r="D464">
        <v>1</v>
      </c>
      <c r="E464">
        <v>2</v>
      </c>
      <c r="F464">
        <v>52</v>
      </c>
      <c r="G464">
        <v>50112</v>
      </c>
      <c r="H464" t="s">
        <v>107</v>
      </c>
      <c r="I464">
        <v>20231028</v>
      </c>
      <c r="J464">
        <v>9</v>
      </c>
      <c r="K464">
        <v>1</v>
      </c>
      <c r="L464">
        <v>1</v>
      </c>
      <c r="M464">
        <v>11</v>
      </c>
      <c r="N464">
        <v>8</v>
      </c>
      <c r="O464">
        <v>10</v>
      </c>
    </row>
    <row r="465" spans="1:15" x14ac:dyDescent="0.35">
      <c r="A465">
        <v>464</v>
      </c>
      <c r="B465" t="s">
        <v>85</v>
      </c>
      <c r="C465" t="s">
        <v>20</v>
      </c>
      <c r="D465">
        <v>1</v>
      </c>
      <c r="E465">
        <v>0</v>
      </c>
      <c r="F465">
        <v>49</v>
      </c>
      <c r="G465">
        <v>37555</v>
      </c>
      <c r="H465" t="s">
        <v>23</v>
      </c>
      <c r="I465">
        <v>20231104</v>
      </c>
      <c r="J465">
        <v>9</v>
      </c>
      <c r="K465">
        <v>1</v>
      </c>
      <c r="L465">
        <v>2</v>
      </c>
      <c r="M465">
        <v>9</v>
      </c>
      <c r="N465">
        <v>8</v>
      </c>
      <c r="O465">
        <v>10</v>
      </c>
    </row>
    <row r="466" spans="1:15" x14ac:dyDescent="0.35">
      <c r="A466">
        <v>465</v>
      </c>
      <c r="B466" t="s">
        <v>130</v>
      </c>
      <c r="C466" t="s">
        <v>44</v>
      </c>
      <c r="D466">
        <v>0</v>
      </c>
      <c r="E466">
        <v>1</v>
      </c>
      <c r="F466">
        <v>68</v>
      </c>
      <c r="G466">
        <v>49147</v>
      </c>
      <c r="H466" t="s">
        <v>54</v>
      </c>
      <c r="I466">
        <v>20231107</v>
      </c>
      <c r="J466">
        <v>9</v>
      </c>
      <c r="K466">
        <v>4</v>
      </c>
      <c r="L466">
        <v>2</v>
      </c>
      <c r="M466">
        <v>67</v>
      </c>
      <c r="N466">
        <v>8</v>
      </c>
      <c r="O466">
        <v>1</v>
      </c>
    </row>
    <row r="467" spans="1:15" x14ac:dyDescent="0.35">
      <c r="A467">
        <v>466</v>
      </c>
      <c r="B467" t="s">
        <v>55</v>
      </c>
      <c r="C467" t="s">
        <v>20</v>
      </c>
      <c r="D467">
        <v>2</v>
      </c>
      <c r="E467">
        <v>1</v>
      </c>
      <c r="F467">
        <v>72</v>
      </c>
      <c r="G467">
        <v>38183</v>
      </c>
      <c r="H467" t="s">
        <v>52</v>
      </c>
      <c r="I467">
        <v>20231112</v>
      </c>
      <c r="J467">
        <v>9</v>
      </c>
      <c r="K467">
        <v>1</v>
      </c>
      <c r="L467">
        <v>1</v>
      </c>
      <c r="M467">
        <v>12</v>
      </c>
      <c r="N467">
        <v>8</v>
      </c>
      <c r="O467">
        <v>9</v>
      </c>
    </row>
    <row r="468" spans="1:15" x14ac:dyDescent="0.35">
      <c r="A468">
        <v>467</v>
      </c>
      <c r="B468" t="s">
        <v>56</v>
      </c>
      <c r="C468" t="s">
        <v>41</v>
      </c>
      <c r="D468">
        <v>1</v>
      </c>
      <c r="E468">
        <v>1</v>
      </c>
      <c r="F468">
        <v>67</v>
      </c>
      <c r="G468">
        <v>14148</v>
      </c>
      <c r="H468" t="s">
        <v>29</v>
      </c>
      <c r="I468">
        <v>20231125</v>
      </c>
      <c r="J468">
        <v>9</v>
      </c>
      <c r="K468">
        <v>1</v>
      </c>
      <c r="L468">
        <v>2</v>
      </c>
      <c r="M468">
        <v>24</v>
      </c>
      <c r="N468">
        <v>13</v>
      </c>
      <c r="O468">
        <v>9</v>
      </c>
    </row>
    <row r="469" spans="1:15" x14ac:dyDescent="0.35">
      <c r="A469">
        <v>468</v>
      </c>
      <c r="B469" t="s">
        <v>130</v>
      </c>
      <c r="C469" t="s">
        <v>20</v>
      </c>
      <c r="D469">
        <v>2</v>
      </c>
      <c r="E469">
        <v>1</v>
      </c>
      <c r="F469">
        <v>55</v>
      </c>
      <c r="G469">
        <v>43533</v>
      </c>
      <c r="H469" t="s">
        <v>29</v>
      </c>
      <c r="I469">
        <v>20231128</v>
      </c>
      <c r="J469">
        <v>9</v>
      </c>
      <c r="K469">
        <v>4</v>
      </c>
      <c r="L469">
        <v>1</v>
      </c>
      <c r="M469">
        <v>66</v>
      </c>
      <c r="N469">
        <v>10</v>
      </c>
      <c r="O469">
        <v>1</v>
      </c>
    </row>
    <row r="470" spans="1:15" x14ac:dyDescent="0.35">
      <c r="A470">
        <v>469</v>
      </c>
      <c r="B470" t="s">
        <v>87</v>
      </c>
      <c r="C470" t="s">
        <v>20</v>
      </c>
      <c r="D470">
        <v>1</v>
      </c>
      <c r="E470">
        <v>0</v>
      </c>
      <c r="F470">
        <v>59</v>
      </c>
      <c r="G470">
        <v>34568</v>
      </c>
      <c r="H470" t="s">
        <v>24</v>
      </c>
      <c r="I470">
        <v>20231203</v>
      </c>
      <c r="J470">
        <v>9</v>
      </c>
      <c r="K470">
        <v>1</v>
      </c>
      <c r="L470">
        <v>1</v>
      </c>
      <c r="M470">
        <v>14</v>
      </c>
      <c r="N470">
        <v>10</v>
      </c>
      <c r="O470">
        <v>1</v>
      </c>
    </row>
    <row r="471" spans="1:15" x14ac:dyDescent="0.35">
      <c r="A471">
        <v>470</v>
      </c>
      <c r="B471" t="s">
        <v>33</v>
      </c>
      <c r="C471" t="s">
        <v>44</v>
      </c>
      <c r="D471">
        <v>2</v>
      </c>
      <c r="E471">
        <v>4</v>
      </c>
      <c r="F471">
        <v>53</v>
      </c>
      <c r="G471">
        <v>42848</v>
      </c>
      <c r="H471" t="s">
        <v>102</v>
      </c>
      <c r="I471">
        <v>20231210</v>
      </c>
      <c r="J471">
        <v>9</v>
      </c>
      <c r="K471">
        <v>1</v>
      </c>
      <c r="L471">
        <v>1</v>
      </c>
      <c r="M471">
        <v>21</v>
      </c>
      <c r="N471">
        <v>10</v>
      </c>
      <c r="O471">
        <v>1</v>
      </c>
    </row>
    <row r="472" spans="1:15" x14ac:dyDescent="0.35">
      <c r="A472">
        <v>471</v>
      </c>
      <c r="B472" t="s">
        <v>130</v>
      </c>
      <c r="C472" t="s">
        <v>44</v>
      </c>
      <c r="D472">
        <v>2</v>
      </c>
      <c r="E472">
        <v>3</v>
      </c>
      <c r="F472">
        <v>69</v>
      </c>
      <c r="G472">
        <v>13550</v>
      </c>
      <c r="H472" t="s">
        <v>111</v>
      </c>
      <c r="I472">
        <v>20231213</v>
      </c>
      <c r="J472">
        <v>9</v>
      </c>
      <c r="K472">
        <v>4</v>
      </c>
      <c r="L472">
        <v>2</v>
      </c>
      <c r="M472">
        <v>65</v>
      </c>
      <c r="N472">
        <v>9</v>
      </c>
      <c r="O472">
        <v>1</v>
      </c>
    </row>
    <row r="473" spans="1:15" x14ac:dyDescent="0.35">
      <c r="A473">
        <v>472</v>
      </c>
      <c r="B473" t="s">
        <v>27</v>
      </c>
      <c r="C473" t="s">
        <v>41</v>
      </c>
      <c r="D473">
        <v>1</v>
      </c>
      <c r="E473">
        <v>1</v>
      </c>
      <c r="F473">
        <v>64</v>
      </c>
      <c r="G473">
        <v>46492</v>
      </c>
      <c r="H473" t="s">
        <v>29</v>
      </c>
      <c r="I473">
        <v>20231216</v>
      </c>
      <c r="J473">
        <v>9</v>
      </c>
      <c r="K473">
        <v>1</v>
      </c>
      <c r="L473">
        <v>2</v>
      </c>
      <c r="M473">
        <v>22</v>
      </c>
      <c r="N473">
        <v>10</v>
      </c>
      <c r="O473">
        <v>1</v>
      </c>
    </row>
    <row r="474" spans="1:15" x14ac:dyDescent="0.35">
      <c r="A474">
        <v>473</v>
      </c>
      <c r="B474" t="s">
        <v>58</v>
      </c>
      <c r="C474" t="s">
        <v>20</v>
      </c>
      <c r="D474">
        <v>3</v>
      </c>
      <c r="E474">
        <v>2</v>
      </c>
      <c r="F474">
        <v>65</v>
      </c>
      <c r="G474">
        <v>34471</v>
      </c>
      <c r="H474" t="s">
        <v>24</v>
      </c>
      <c r="I474">
        <v>20231220</v>
      </c>
      <c r="J474">
        <v>9</v>
      </c>
      <c r="K474">
        <v>1</v>
      </c>
      <c r="L474">
        <v>1</v>
      </c>
      <c r="M474">
        <v>29</v>
      </c>
      <c r="N474">
        <v>9</v>
      </c>
      <c r="O474">
        <v>1</v>
      </c>
    </row>
    <row r="475" spans="1:15" x14ac:dyDescent="0.35">
      <c r="A475">
        <v>474</v>
      </c>
      <c r="B475" t="s">
        <v>30</v>
      </c>
      <c r="C475" t="s">
        <v>20</v>
      </c>
      <c r="D475">
        <v>2</v>
      </c>
      <c r="E475">
        <v>1</v>
      </c>
      <c r="F475">
        <v>55</v>
      </c>
      <c r="G475">
        <v>31712</v>
      </c>
      <c r="H475" t="s">
        <v>23</v>
      </c>
      <c r="I475">
        <v>20240104</v>
      </c>
      <c r="J475">
        <v>9</v>
      </c>
      <c r="K475">
        <v>1</v>
      </c>
      <c r="L475">
        <v>2</v>
      </c>
      <c r="M475">
        <v>2</v>
      </c>
      <c r="N475">
        <v>9</v>
      </c>
      <c r="O475">
        <v>1</v>
      </c>
    </row>
    <row r="476" spans="1:15" x14ac:dyDescent="0.35">
      <c r="A476">
        <v>475</v>
      </c>
      <c r="B476" t="s">
        <v>135</v>
      </c>
      <c r="C476" t="s">
        <v>20</v>
      </c>
      <c r="D476">
        <v>3</v>
      </c>
      <c r="E476">
        <v>2</v>
      </c>
      <c r="F476">
        <v>72</v>
      </c>
      <c r="G476">
        <v>6000</v>
      </c>
      <c r="H476" t="s">
        <v>52</v>
      </c>
      <c r="I476">
        <v>20240107</v>
      </c>
      <c r="J476">
        <v>9</v>
      </c>
      <c r="K476">
        <v>5</v>
      </c>
      <c r="L476">
        <v>2</v>
      </c>
      <c r="M476">
        <v>68</v>
      </c>
      <c r="N476">
        <v>10</v>
      </c>
      <c r="O476">
        <v>1</v>
      </c>
    </row>
    <row r="477" spans="1:15" x14ac:dyDescent="0.35">
      <c r="A477">
        <v>476</v>
      </c>
      <c r="B477" t="s">
        <v>139</v>
      </c>
      <c r="C477" t="s">
        <v>20</v>
      </c>
      <c r="D477">
        <v>2</v>
      </c>
      <c r="E477">
        <v>0</v>
      </c>
      <c r="F477">
        <v>68</v>
      </c>
      <c r="G477">
        <v>23932</v>
      </c>
      <c r="H477" t="s">
        <v>24</v>
      </c>
      <c r="I477">
        <v>20240111</v>
      </c>
      <c r="J477">
        <v>9</v>
      </c>
      <c r="K477">
        <v>3</v>
      </c>
      <c r="L477">
        <v>1</v>
      </c>
      <c r="M477">
        <v>26</v>
      </c>
      <c r="N477">
        <v>9</v>
      </c>
      <c r="O477">
        <v>1</v>
      </c>
    </row>
    <row r="478" spans="1:15" x14ac:dyDescent="0.35">
      <c r="A478">
        <v>477</v>
      </c>
      <c r="B478" t="s">
        <v>144</v>
      </c>
      <c r="C478" t="s">
        <v>44</v>
      </c>
      <c r="D478">
        <v>1</v>
      </c>
      <c r="E478">
        <v>4</v>
      </c>
      <c r="F478">
        <v>57</v>
      </c>
      <c r="G478">
        <v>23977</v>
      </c>
      <c r="H478" t="s">
        <v>77</v>
      </c>
      <c r="I478">
        <v>20240114</v>
      </c>
      <c r="J478">
        <v>9</v>
      </c>
      <c r="K478">
        <v>3</v>
      </c>
      <c r="L478">
        <v>2</v>
      </c>
      <c r="M478">
        <v>11</v>
      </c>
      <c r="N478">
        <v>9</v>
      </c>
      <c r="O478">
        <v>9</v>
      </c>
    </row>
    <row r="479" spans="1:15" x14ac:dyDescent="0.35">
      <c r="A479">
        <v>478</v>
      </c>
      <c r="B479" t="s">
        <v>137</v>
      </c>
      <c r="C479" t="s">
        <v>20</v>
      </c>
      <c r="D479">
        <v>3</v>
      </c>
      <c r="E479">
        <v>1</v>
      </c>
      <c r="F479">
        <v>74</v>
      </c>
      <c r="G479">
        <v>6246</v>
      </c>
      <c r="H479" t="s">
        <v>29</v>
      </c>
      <c r="I479">
        <v>20240118</v>
      </c>
      <c r="J479">
        <v>9</v>
      </c>
      <c r="K479">
        <v>5</v>
      </c>
      <c r="L479">
        <v>2</v>
      </c>
      <c r="M479">
        <v>69</v>
      </c>
      <c r="N479">
        <v>9</v>
      </c>
      <c r="O479">
        <v>1</v>
      </c>
    </row>
    <row r="480" spans="1:15" x14ac:dyDescent="0.35">
      <c r="A480">
        <v>479</v>
      </c>
      <c r="B480" t="s">
        <v>60</v>
      </c>
      <c r="C480" t="s">
        <v>20</v>
      </c>
      <c r="D480">
        <v>4</v>
      </c>
      <c r="E480">
        <v>2</v>
      </c>
      <c r="F480">
        <v>64</v>
      </c>
      <c r="G480">
        <v>53288</v>
      </c>
      <c r="H480" t="s">
        <v>32</v>
      </c>
      <c r="I480">
        <v>20240121</v>
      </c>
      <c r="J480">
        <v>9</v>
      </c>
      <c r="K480">
        <v>1</v>
      </c>
      <c r="L480">
        <v>2</v>
      </c>
      <c r="M480">
        <v>3</v>
      </c>
      <c r="N480">
        <v>10</v>
      </c>
      <c r="O480">
        <v>1</v>
      </c>
    </row>
    <row r="481" spans="1:15" x14ac:dyDescent="0.35">
      <c r="A481">
        <v>480</v>
      </c>
      <c r="B481" t="s">
        <v>138</v>
      </c>
      <c r="C481" t="s">
        <v>44</v>
      </c>
      <c r="D481">
        <v>2</v>
      </c>
      <c r="E481">
        <v>4</v>
      </c>
      <c r="F481">
        <v>61</v>
      </c>
      <c r="G481">
        <v>50403</v>
      </c>
      <c r="H481" t="s">
        <v>32</v>
      </c>
      <c r="I481">
        <v>20240124</v>
      </c>
      <c r="J481">
        <v>9</v>
      </c>
      <c r="K481">
        <v>5</v>
      </c>
      <c r="L481">
        <v>2</v>
      </c>
      <c r="M481">
        <v>10</v>
      </c>
      <c r="N481">
        <v>10</v>
      </c>
      <c r="O481">
        <v>1</v>
      </c>
    </row>
    <row r="482" spans="1:15" x14ac:dyDescent="0.35">
      <c r="A482">
        <v>481</v>
      </c>
      <c r="B482" t="s">
        <v>61</v>
      </c>
      <c r="C482" t="s">
        <v>44</v>
      </c>
      <c r="D482">
        <v>3</v>
      </c>
      <c r="E482">
        <v>5</v>
      </c>
      <c r="F482">
        <v>71</v>
      </c>
      <c r="G482">
        <v>46229</v>
      </c>
      <c r="H482" t="s">
        <v>29</v>
      </c>
      <c r="I482">
        <v>20240127</v>
      </c>
      <c r="J482">
        <v>9</v>
      </c>
      <c r="K482">
        <v>1</v>
      </c>
      <c r="L482">
        <v>1</v>
      </c>
      <c r="M482">
        <v>8</v>
      </c>
      <c r="N482">
        <v>10</v>
      </c>
      <c r="O482">
        <v>1</v>
      </c>
    </row>
    <row r="483" spans="1:15" x14ac:dyDescent="0.35">
      <c r="A483">
        <v>482</v>
      </c>
      <c r="B483" t="s">
        <v>59</v>
      </c>
      <c r="C483" t="s">
        <v>20</v>
      </c>
      <c r="D483">
        <v>1</v>
      </c>
      <c r="E483">
        <v>0</v>
      </c>
      <c r="F483">
        <v>68</v>
      </c>
      <c r="G483">
        <v>37888</v>
      </c>
      <c r="H483" t="s">
        <v>24</v>
      </c>
      <c r="I483">
        <v>20240131</v>
      </c>
      <c r="J483">
        <v>9</v>
      </c>
      <c r="K483">
        <v>1</v>
      </c>
      <c r="L483">
        <v>1</v>
      </c>
      <c r="M483">
        <v>26</v>
      </c>
      <c r="N483">
        <v>10</v>
      </c>
      <c r="O483">
        <v>1</v>
      </c>
    </row>
    <row r="484" spans="1:15" x14ac:dyDescent="0.35">
      <c r="A484">
        <v>483</v>
      </c>
      <c r="B484" t="s">
        <v>63</v>
      </c>
      <c r="C484" t="s">
        <v>20</v>
      </c>
      <c r="D484">
        <v>3</v>
      </c>
      <c r="E484">
        <v>1</v>
      </c>
      <c r="F484">
        <v>64</v>
      </c>
      <c r="G484">
        <v>19480</v>
      </c>
      <c r="H484" t="s">
        <v>32</v>
      </c>
      <c r="I484">
        <v>20240203</v>
      </c>
      <c r="J484">
        <v>9</v>
      </c>
      <c r="K484">
        <v>1</v>
      </c>
      <c r="L484">
        <v>2</v>
      </c>
      <c r="M484">
        <v>12</v>
      </c>
      <c r="N484">
        <v>10</v>
      </c>
      <c r="O484">
        <v>1</v>
      </c>
    </row>
    <row r="485" spans="1:15" x14ac:dyDescent="0.35">
      <c r="A485">
        <v>484</v>
      </c>
      <c r="B485" t="s">
        <v>65</v>
      </c>
      <c r="C485" t="s">
        <v>41</v>
      </c>
      <c r="D485">
        <v>3</v>
      </c>
      <c r="E485">
        <v>3</v>
      </c>
      <c r="F485">
        <v>66</v>
      </c>
      <c r="G485">
        <v>41901</v>
      </c>
      <c r="H485" t="s">
        <v>54</v>
      </c>
      <c r="I485">
        <v>20240211</v>
      </c>
      <c r="J485">
        <v>9</v>
      </c>
      <c r="K485">
        <v>1</v>
      </c>
      <c r="L485">
        <v>1</v>
      </c>
      <c r="M485">
        <v>4</v>
      </c>
      <c r="N485">
        <v>8</v>
      </c>
      <c r="O485">
        <v>1</v>
      </c>
    </row>
    <row r="486" spans="1:15" x14ac:dyDescent="0.35">
      <c r="A486">
        <v>485</v>
      </c>
      <c r="B486" t="s">
        <v>67</v>
      </c>
      <c r="C486" t="s">
        <v>20</v>
      </c>
      <c r="D486">
        <v>2</v>
      </c>
      <c r="E486">
        <v>1</v>
      </c>
      <c r="F486">
        <v>66</v>
      </c>
      <c r="G486">
        <v>23096</v>
      </c>
      <c r="H486" t="s">
        <v>29</v>
      </c>
      <c r="I486">
        <v>20240217</v>
      </c>
      <c r="J486">
        <v>9</v>
      </c>
      <c r="K486">
        <v>1</v>
      </c>
      <c r="L486">
        <v>2</v>
      </c>
      <c r="M486">
        <v>15</v>
      </c>
      <c r="N486">
        <v>8</v>
      </c>
      <c r="O486">
        <v>1</v>
      </c>
    </row>
    <row r="487" spans="1:15" x14ac:dyDescent="0.35">
      <c r="A487">
        <v>486</v>
      </c>
      <c r="B487" t="s">
        <v>137</v>
      </c>
      <c r="C487" t="s">
        <v>41</v>
      </c>
      <c r="D487">
        <v>1</v>
      </c>
      <c r="E487">
        <v>1</v>
      </c>
      <c r="F487">
        <v>51</v>
      </c>
      <c r="G487">
        <v>49529</v>
      </c>
      <c r="H487" t="s">
        <v>23</v>
      </c>
      <c r="I487">
        <v>20240221</v>
      </c>
      <c r="J487">
        <v>9</v>
      </c>
      <c r="K487">
        <v>4</v>
      </c>
      <c r="L487">
        <v>2</v>
      </c>
      <c r="M487">
        <v>55</v>
      </c>
      <c r="N487">
        <v>8</v>
      </c>
      <c r="O487">
        <v>1</v>
      </c>
    </row>
    <row r="488" spans="1:15" x14ac:dyDescent="0.35">
      <c r="A488">
        <v>487</v>
      </c>
      <c r="B488" t="s">
        <v>36</v>
      </c>
      <c r="C488" t="s">
        <v>20</v>
      </c>
      <c r="D488">
        <v>4</v>
      </c>
      <c r="E488">
        <v>0</v>
      </c>
      <c r="F488">
        <v>68</v>
      </c>
      <c r="G488">
        <v>36803</v>
      </c>
      <c r="H488" t="s">
        <v>111</v>
      </c>
      <c r="I488">
        <v>20240224</v>
      </c>
      <c r="J488">
        <v>9</v>
      </c>
      <c r="K488">
        <v>1</v>
      </c>
      <c r="L488">
        <v>1</v>
      </c>
      <c r="M488">
        <v>23</v>
      </c>
      <c r="N488">
        <v>8</v>
      </c>
      <c r="O488">
        <v>1</v>
      </c>
    </row>
    <row r="489" spans="1:15" x14ac:dyDescent="0.35">
      <c r="A489">
        <v>488</v>
      </c>
      <c r="B489" t="s">
        <v>90</v>
      </c>
      <c r="C489" t="s">
        <v>41</v>
      </c>
      <c r="D489">
        <v>0</v>
      </c>
      <c r="E489">
        <v>0</v>
      </c>
      <c r="F489">
        <v>60</v>
      </c>
      <c r="G489">
        <v>50295</v>
      </c>
      <c r="H489" t="s">
        <v>32</v>
      </c>
      <c r="I489">
        <v>20240303</v>
      </c>
      <c r="J489">
        <v>9</v>
      </c>
      <c r="K489">
        <v>1</v>
      </c>
      <c r="L489">
        <v>2</v>
      </c>
      <c r="M489">
        <v>10</v>
      </c>
      <c r="N489">
        <v>8</v>
      </c>
      <c r="O489">
        <v>1</v>
      </c>
    </row>
    <row r="490" spans="1:15" x14ac:dyDescent="0.35">
      <c r="A490">
        <v>489</v>
      </c>
      <c r="B490" t="s">
        <v>38</v>
      </c>
      <c r="C490" t="s">
        <v>20</v>
      </c>
      <c r="D490">
        <v>1</v>
      </c>
      <c r="E490">
        <v>0</v>
      </c>
      <c r="F490">
        <v>63</v>
      </c>
      <c r="G490">
        <v>38225</v>
      </c>
      <c r="H490" t="s">
        <v>24</v>
      </c>
      <c r="I490">
        <v>20240308</v>
      </c>
      <c r="J490">
        <v>9</v>
      </c>
      <c r="K490">
        <v>1</v>
      </c>
      <c r="L490">
        <v>1</v>
      </c>
      <c r="M490">
        <v>25</v>
      </c>
      <c r="N490">
        <v>8</v>
      </c>
      <c r="O490">
        <v>1</v>
      </c>
    </row>
    <row r="491" spans="1:15" x14ac:dyDescent="0.35">
      <c r="A491">
        <v>490</v>
      </c>
      <c r="B491" t="s">
        <v>137</v>
      </c>
      <c r="C491" t="s">
        <v>20</v>
      </c>
      <c r="D491">
        <v>3</v>
      </c>
      <c r="E491">
        <v>1</v>
      </c>
      <c r="F491">
        <v>49</v>
      </c>
      <c r="G491">
        <v>50301</v>
      </c>
      <c r="H491" t="s">
        <v>23</v>
      </c>
      <c r="I491">
        <v>20240312</v>
      </c>
      <c r="J491">
        <v>9</v>
      </c>
      <c r="K491">
        <v>4</v>
      </c>
      <c r="L491">
        <v>1</v>
      </c>
      <c r="M491">
        <v>55</v>
      </c>
      <c r="N491">
        <v>8</v>
      </c>
      <c r="O491">
        <v>1</v>
      </c>
    </row>
    <row r="492" spans="1:15" x14ac:dyDescent="0.35">
      <c r="A492">
        <v>491</v>
      </c>
      <c r="B492" t="s">
        <v>92</v>
      </c>
      <c r="C492" t="s">
        <v>20</v>
      </c>
      <c r="D492">
        <v>3</v>
      </c>
      <c r="E492">
        <v>0</v>
      </c>
      <c r="F492">
        <v>59</v>
      </c>
      <c r="G492">
        <v>68253</v>
      </c>
      <c r="H492" t="s">
        <v>102</v>
      </c>
      <c r="I492">
        <v>20240317</v>
      </c>
      <c r="J492">
        <v>9</v>
      </c>
      <c r="K492">
        <v>1</v>
      </c>
      <c r="L492">
        <v>2</v>
      </c>
      <c r="M492">
        <v>14</v>
      </c>
      <c r="N492">
        <v>9</v>
      </c>
      <c r="O492">
        <v>1</v>
      </c>
    </row>
    <row r="493" spans="1:15" x14ac:dyDescent="0.35">
      <c r="A493">
        <v>492</v>
      </c>
      <c r="B493" t="s">
        <v>40</v>
      </c>
      <c r="C493" t="s">
        <v>20</v>
      </c>
      <c r="D493">
        <v>1</v>
      </c>
      <c r="E493">
        <v>0</v>
      </c>
      <c r="F493">
        <v>69</v>
      </c>
      <c r="G493">
        <v>46788</v>
      </c>
      <c r="H493" t="s">
        <v>111</v>
      </c>
      <c r="I493">
        <v>20240330</v>
      </c>
      <c r="J493">
        <v>9</v>
      </c>
      <c r="K493">
        <v>1</v>
      </c>
      <c r="L493">
        <v>1</v>
      </c>
      <c r="M493">
        <v>2</v>
      </c>
      <c r="N493">
        <v>9</v>
      </c>
      <c r="O493">
        <v>1</v>
      </c>
    </row>
    <row r="494" spans="1:15" x14ac:dyDescent="0.35">
      <c r="A494">
        <v>493</v>
      </c>
      <c r="B494" t="s">
        <v>138</v>
      </c>
      <c r="C494" t="s">
        <v>20</v>
      </c>
      <c r="D494">
        <v>3</v>
      </c>
      <c r="E494">
        <v>2</v>
      </c>
      <c r="F494">
        <v>41</v>
      </c>
      <c r="G494">
        <v>47470</v>
      </c>
      <c r="H494" t="s">
        <v>23</v>
      </c>
      <c r="I494">
        <v>20240410</v>
      </c>
      <c r="J494">
        <v>9</v>
      </c>
      <c r="K494">
        <v>4</v>
      </c>
      <c r="L494">
        <v>2</v>
      </c>
      <c r="M494">
        <v>41</v>
      </c>
      <c r="N494">
        <v>9</v>
      </c>
      <c r="O494">
        <v>1</v>
      </c>
    </row>
    <row r="495" spans="1:15" x14ac:dyDescent="0.35">
      <c r="A495">
        <v>494</v>
      </c>
      <c r="B495" t="s">
        <v>69</v>
      </c>
      <c r="C495" t="s">
        <v>20</v>
      </c>
      <c r="D495">
        <v>1</v>
      </c>
      <c r="E495">
        <v>0</v>
      </c>
      <c r="F495">
        <v>62</v>
      </c>
      <c r="G495">
        <v>19607</v>
      </c>
      <c r="H495" t="s">
        <v>29</v>
      </c>
      <c r="I495">
        <v>20240413</v>
      </c>
      <c r="J495">
        <v>9</v>
      </c>
      <c r="K495">
        <v>1</v>
      </c>
      <c r="L495">
        <v>2</v>
      </c>
      <c r="M495">
        <v>27</v>
      </c>
      <c r="N495">
        <v>9</v>
      </c>
      <c r="O495">
        <v>1</v>
      </c>
    </row>
    <row r="496" spans="1:15" x14ac:dyDescent="0.35">
      <c r="A496">
        <v>495</v>
      </c>
      <c r="B496" t="s">
        <v>138</v>
      </c>
      <c r="C496" t="s">
        <v>44</v>
      </c>
      <c r="D496">
        <v>1</v>
      </c>
      <c r="E496">
        <v>4</v>
      </c>
      <c r="F496">
        <v>33</v>
      </c>
      <c r="G496">
        <v>50309</v>
      </c>
      <c r="H496" t="s">
        <v>54</v>
      </c>
      <c r="I496">
        <v>20240416</v>
      </c>
      <c r="J496">
        <v>9</v>
      </c>
      <c r="K496">
        <v>4</v>
      </c>
      <c r="L496">
        <v>1</v>
      </c>
      <c r="M496">
        <v>41</v>
      </c>
      <c r="N496">
        <v>8</v>
      </c>
      <c r="O496">
        <v>9</v>
      </c>
    </row>
    <row r="497" spans="1:15" x14ac:dyDescent="0.35">
      <c r="A497">
        <v>496</v>
      </c>
      <c r="B497" t="s">
        <v>43</v>
      </c>
      <c r="C497" t="s">
        <v>44</v>
      </c>
      <c r="D497">
        <v>2</v>
      </c>
      <c r="E497">
        <v>3</v>
      </c>
      <c r="F497">
        <v>53</v>
      </c>
      <c r="G497">
        <v>77981</v>
      </c>
      <c r="H497" t="s">
        <v>29</v>
      </c>
      <c r="I497">
        <v>20240421</v>
      </c>
      <c r="J497">
        <v>9</v>
      </c>
      <c r="K497">
        <v>1</v>
      </c>
      <c r="L497">
        <v>2</v>
      </c>
      <c r="M497">
        <v>11</v>
      </c>
      <c r="N497">
        <v>8</v>
      </c>
      <c r="O497">
        <v>1</v>
      </c>
    </row>
    <row r="498" spans="1:15" x14ac:dyDescent="0.35">
      <c r="A498">
        <v>497</v>
      </c>
      <c r="B498" t="s">
        <v>93</v>
      </c>
      <c r="C498" t="s">
        <v>20</v>
      </c>
      <c r="D498">
        <v>4</v>
      </c>
      <c r="E498">
        <v>2</v>
      </c>
      <c r="F498">
        <v>80</v>
      </c>
      <c r="G498">
        <v>30167</v>
      </c>
      <c r="H498" t="s">
        <v>29</v>
      </c>
      <c r="I498">
        <v>20240429</v>
      </c>
      <c r="J498">
        <v>9</v>
      </c>
      <c r="K498">
        <v>1</v>
      </c>
      <c r="L498">
        <v>1</v>
      </c>
      <c r="M498">
        <v>22</v>
      </c>
      <c r="N498">
        <v>8</v>
      </c>
      <c r="O498">
        <v>1</v>
      </c>
    </row>
    <row r="499" spans="1:15" x14ac:dyDescent="0.35">
      <c r="A499">
        <v>498</v>
      </c>
      <c r="B499" t="s">
        <v>105</v>
      </c>
      <c r="C499" t="s">
        <v>44</v>
      </c>
      <c r="D499">
        <v>2</v>
      </c>
      <c r="E499">
        <v>4</v>
      </c>
      <c r="F499">
        <v>60</v>
      </c>
      <c r="G499">
        <v>14090</v>
      </c>
      <c r="H499" t="s">
        <v>32</v>
      </c>
      <c r="I499">
        <v>20240504</v>
      </c>
      <c r="J499">
        <v>9</v>
      </c>
      <c r="K499">
        <v>1</v>
      </c>
      <c r="L499">
        <v>2</v>
      </c>
      <c r="M499">
        <v>21</v>
      </c>
      <c r="N499">
        <v>9</v>
      </c>
      <c r="O499">
        <v>1</v>
      </c>
    </row>
    <row r="500" spans="1:15" x14ac:dyDescent="0.35">
      <c r="A500">
        <v>499</v>
      </c>
      <c r="B500" t="s">
        <v>71</v>
      </c>
      <c r="C500" t="s">
        <v>20</v>
      </c>
      <c r="D500">
        <v>2</v>
      </c>
      <c r="E500">
        <v>0</v>
      </c>
      <c r="F500">
        <v>57</v>
      </c>
      <c r="G500">
        <v>35829</v>
      </c>
      <c r="H500" t="s">
        <v>102</v>
      </c>
      <c r="I500">
        <v>20240513</v>
      </c>
      <c r="J500">
        <v>9</v>
      </c>
      <c r="K500">
        <v>1</v>
      </c>
      <c r="L500">
        <v>1</v>
      </c>
      <c r="M500">
        <v>9</v>
      </c>
      <c r="N500">
        <v>8</v>
      </c>
      <c r="O500">
        <v>1</v>
      </c>
    </row>
    <row r="501" spans="1:15" x14ac:dyDescent="0.35">
      <c r="A501">
        <v>500</v>
      </c>
      <c r="B501" t="s">
        <v>115</v>
      </c>
      <c r="C501" t="s">
        <v>20</v>
      </c>
      <c r="D501">
        <v>2</v>
      </c>
      <c r="E501">
        <v>0</v>
      </c>
      <c r="F501">
        <v>65</v>
      </c>
      <c r="G501">
        <v>15543</v>
      </c>
      <c r="H501" t="s">
        <v>32</v>
      </c>
      <c r="I501">
        <v>20240516</v>
      </c>
      <c r="J501">
        <v>9</v>
      </c>
      <c r="K501">
        <v>1</v>
      </c>
      <c r="L501">
        <v>2</v>
      </c>
      <c r="M501">
        <v>29</v>
      </c>
      <c r="N501">
        <v>9</v>
      </c>
      <c r="O501">
        <v>1</v>
      </c>
    </row>
    <row r="502" spans="1:15" x14ac:dyDescent="0.35">
      <c r="A502">
        <v>501</v>
      </c>
      <c r="B502" t="s">
        <v>94</v>
      </c>
      <c r="C502" t="s">
        <v>20</v>
      </c>
      <c r="D502">
        <v>3</v>
      </c>
      <c r="E502">
        <v>0</v>
      </c>
      <c r="F502">
        <v>72</v>
      </c>
      <c r="G502">
        <v>35823</v>
      </c>
      <c r="H502" t="s">
        <v>54</v>
      </c>
      <c r="I502">
        <v>20240519</v>
      </c>
      <c r="J502">
        <v>9</v>
      </c>
      <c r="K502">
        <v>1</v>
      </c>
      <c r="L502">
        <v>1</v>
      </c>
      <c r="M502">
        <v>24</v>
      </c>
      <c r="N502">
        <v>9</v>
      </c>
      <c r="O502">
        <v>9</v>
      </c>
    </row>
    <row r="503" spans="1:15" x14ac:dyDescent="0.35">
      <c r="A503">
        <v>502</v>
      </c>
      <c r="B503" t="s">
        <v>95</v>
      </c>
      <c r="C503" t="s">
        <v>20</v>
      </c>
      <c r="D503">
        <v>2</v>
      </c>
      <c r="E503">
        <v>1</v>
      </c>
      <c r="F503">
        <v>61</v>
      </c>
      <c r="G503">
        <v>34888</v>
      </c>
      <c r="H503" t="s">
        <v>102</v>
      </c>
      <c r="I503">
        <v>20240526</v>
      </c>
      <c r="J503">
        <v>9</v>
      </c>
      <c r="K503">
        <v>1</v>
      </c>
      <c r="L503">
        <v>2</v>
      </c>
      <c r="M503">
        <v>6</v>
      </c>
      <c r="N503">
        <v>8</v>
      </c>
      <c r="O503">
        <v>1</v>
      </c>
    </row>
    <row r="504" spans="1:15" x14ac:dyDescent="0.35">
      <c r="A504">
        <v>503</v>
      </c>
      <c r="B504" t="s">
        <v>47</v>
      </c>
      <c r="C504" t="s">
        <v>20</v>
      </c>
      <c r="D504">
        <v>2</v>
      </c>
      <c r="E504">
        <v>1</v>
      </c>
      <c r="F504">
        <v>64</v>
      </c>
      <c r="G504">
        <v>46673</v>
      </c>
      <c r="H504" t="s">
        <v>29</v>
      </c>
      <c r="I504">
        <v>20240817</v>
      </c>
      <c r="J504">
        <v>10</v>
      </c>
      <c r="K504">
        <v>1</v>
      </c>
      <c r="L504">
        <v>2</v>
      </c>
      <c r="M504">
        <v>22</v>
      </c>
      <c r="N504">
        <v>8</v>
      </c>
      <c r="O504">
        <v>9</v>
      </c>
    </row>
    <row r="505" spans="1:15" x14ac:dyDescent="0.35">
      <c r="A505">
        <v>504</v>
      </c>
      <c r="B505" t="s">
        <v>49</v>
      </c>
      <c r="C505" t="s">
        <v>20</v>
      </c>
      <c r="D505">
        <v>2</v>
      </c>
      <c r="E505">
        <v>1</v>
      </c>
      <c r="F505">
        <v>66</v>
      </c>
      <c r="G505">
        <v>46448</v>
      </c>
      <c r="H505" t="s">
        <v>32</v>
      </c>
      <c r="I505">
        <v>20240824</v>
      </c>
      <c r="J505">
        <v>10</v>
      </c>
      <c r="K505">
        <v>1</v>
      </c>
      <c r="L505">
        <v>1</v>
      </c>
      <c r="M505">
        <v>10</v>
      </c>
      <c r="N505">
        <v>8</v>
      </c>
      <c r="O505">
        <v>9</v>
      </c>
    </row>
    <row r="506" spans="1:15" x14ac:dyDescent="0.35">
      <c r="A506">
        <v>505</v>
      </c>
      <c r="B506" t="s">
        <v>78</v>
      </c>
      <c r="C506" t="s">
        <v>20</v>
      </c>
      <c r="D506">
        <v>2</v>
      </c>
      <c r="E506">
        <v>1</v>
      </c>
      <c r="F506">
        <v>65</v>
      </c>
      <c r="G506">
        <v>14031</v>
      </c>
      <c r="H506" t="s">
        <v>29</v>
      </c>
      <c r="I506">
        <v>20240827</v>
      </c>
      <c r="J506">
        <v>10</v>
      </c>
      <c r="K506">
        <v>1</v>
      </c>
      <c r="L506">
        <v>2</v>
      </c>
      <c r="M506">
        <v>24</v>
      </c>
      <c r="N506">
        <v>8</v>
      </c>
      <c r="O506">
        <v>9</v>
      </c>
    </row>
    <row r="507" spans="1:15" x14ac:dyDescent="0.35">
      <c r="A507">
        <v>506</v>
      </c>
      <c r="B507" t="s">
        <v>18</v>
      </c>
      <c r="C507" t="s">
        <v>20</v>
      </c>
      <c r="D507">
        <v>7</v>
      </c>
      <c r="E507">
        <v>0</v>
      </c>
      <c r="F507">
        <v>71</v>
      </c>
      <c r="G507">
        <v>44359</v>
      </c>
      <c r="H507" t="s">
        <v>54</v>
      </c>
      <c r="I507">
        <v>20240831</v>
      </c>
      <c r="J507">
        <v>10</v>
      </c>
      <c r="K507">
        <v>1</v>
      </c>
      <c r="L507">
        <v>1</v>
      </c>
      <c r="M507">
        <v>19</v>
      </c>
      <c r="N507">
        <v>8</v>
      </c>
      <c r="O507">
        <v>1</v>
      </c>
    </row>
    <row r="508" spans="1:15" x14ac:dyDescent="0.35">
      <c r="A508">
        <v>507</v>
      </c>
      <c r="B508" t="s">
        <v>80</v>
      </c>
      <c r="C508" t="s">
        <v>20</v>
      </c>
      <c r="D508">
        <v>4</v>
      </c>
      <c r="E508">
        <v>1</v>
      </c>
      <c r="F508">
        <v>55</v>
      </c>
      <c r="G508">
        <v>13891</v>
      </c>
      <c r="H508" t="s">
        <v>32</v>
      </c>
      <c r="I508">
        <v>20240915</v>
      </c>
      <c r="J508">
        <v>10</v>
      </c>
      <c r="K508">
        <v>1</v>
      </c>
      <c r="L508">
        <v>2</v>
      </c>
      <c r="M508">
        <v>21</v>
      </c>
      <c r="N508">
        <v>8</v>
      </c>
      <c r="O508">
        <v>9</v>
      </c>
    </row>
    <row r="509" spans="1:15" x14ac:dyDescent="0.35">
      <c r="A509">
        <v>508</v>
      </c>
      <c r="B509" t="s">
        <v>193</v>
      </c>
      <c r="C509" t="s">
        <v>44</v>
      </c>
      <c r="D509">
        <v>1</v>
      </c>
      <c r="E509">
        <v>2</v>
      </c>
      <c r="F509">
        <v>44</v>
      </c>
      <c r="G509">
        <v>13296</v>
      </c>
      <c r="H509" t="s">
        <v>32</v>
      </c>
      <c r="I509">
        <v>20240919</v>
      </c>
      <c r="J509">
        <v>10</v>
      </c>
      <c r="K509">
        <v>4</v>
      </c>
      <c r="L509">
        <v>2</v>
      </c>
      <c r="M509">
        <v>74</v>
      </c>
      <c r="N509">
        <v>8</v>
      </c>
      <c r="O509">
        <v>9</v>
      </c>
    </row>
    <row r="510" spans="1:15" x14ac:dyDescent="0.35">
      <c r="A510">
        <v>509</v>
      </c>
      <c r="B510" t="s">
        <v>25</v>
      </c>
      <c r="C510" t="s">
        <v>20</v>
      </c>
      <c r="D510">
        <v>5</v>
      </c>
      <c r="E510">
        <v>1</v>
      </c>
      <c r="F510">
        <v>65</v>
      </c>
      <c r="G510">
        <v>22048</v>
      </c>
      <c r="H510" t="s">
        <v>29</v>
      </c>
      <c r="I510">
        <v>20240922</v>
      </c>
      <c r="J510">
        <v>10</v>
      </c>
      <c r="K510">
        <v>1</v>
      </c>
      <c r="L510">
        <v>2</v>
      </c>
      <c r="M510">
        <v>8</v>
      </c>
      <c r="N510">
        <v>8</v>
      </c>
      <c r="O510">
        <v>1</v>
      </c>
    </row>
    <row r="511" spans="1:15" x14ac:dyDescent="0.35">
      <c r="A511">
        <v>510</v>
      </c>
      <c r="B511" t="s">
        <v>103</v>
      </c>
      <c r="C511" t="s">
        <v>20</v>
      </c>
      <c r="D511">
        <v>1</v>
      </c>
      <c r="E511">
        <v>0</v>
      </c>
      <c r="F511">
        <v>78</v>
      </c>
      <c r="G511">
        <v>44407</v>
      </c>
      <c r="H511" t="s">
        <v>54</v>
      </c>
      <c r="I511">
        <v>20240925</v>
      </c>
      <c r="J511">
        <v>10</v>
      </c>
      <c r="K511">
        <v>1</v>
      </c>
      <c r="L511">
        <v>1</v>
      </c>
      <c r="M511">
        <v>23</v>
      </c>
      <c r="N511">
        <v>12</v>
      </c>
      <c r="O511">
        <v>9</v>
      </c>
    </row>
    <row r="512" spans="1:15" x14ac:dyDescent="0.35">
      <c r="A512">
        <v>511</v>
      </c>
      <c r="B512" t="s">
        <v>82</v>
      </c>
      <c r="C512" t="s">
        <v>44</v>
      </c>
      <c r="D512">
        <v>2</v>
      </c>
      <c r="E512">
        <v>4</v>
      </c>
      <c r="F512">
        <v>75</v>
      </c>
      <c r="G512">
        <v>22322</v>
      </c>
      <c r="H512" t="s">
        <v>23</v>
      </c>
      <c r="I512">
        <v>20240928</v>
      </c>
      <c r="J512">
        <v>10</v>
      </c>
      <c r="K512">
        <v>1</v>
      </c>
      <c r="L512">
        <v>2</v>
      </c>
      <c r="M512">
        <v>26</v>
      </c>
      <c r="N512">
        <v>11</v>
      </c>
      <c r="O512">
        <v>1</v>
      </c>
    </row>
    <row r="513" spans="1:15" x14ac:dyDescent="0.35">
      <c r="A513">
        <v>512</v>
      </c>
      <c r="B513" t="s">
        <v>193</v>
      </c>
      <c r="C513" t="s">
        <v>20</v>
      </c>
      <c r="D513">
        <v>5</v>
      </c>
      <c r="E513">
        <v>0</v>
      </c>
      <c r="F513">
        <v>70</v>
      </c>
      <c r="G513">
        <v>45097</v>
      </c>
      <c r="H513" t="s">
        <v>54</v>
      </c>
      <c r="I513">
        <v>20241001</v>
      </c>
      <c r="J513">
        <v>10</v>
      </c>
      <c r="K513">
        <v>4</v>
      </c>
      <c r="L513">
        <v>1</v>
      </c>
      <c r="M513">
        <v>75</v>
      </c>
      <c r="N513">
        <v>12</v>
      </c>
      <c r="O513">
        <v>9</v>
      </c>
    </row>
    <row r="514" spans="1:15" x14ac:dyDescent="0.35">
      <c r="A514">
        <v>513</v>
      </c>
      <c r="B514" t="s">
        <v>84</v>
      </c>
      <c r="C514" t="s">
        <v>20</v>
      </c>
      <c r="D514">
        <v>3</v>
      </c>
      <c r="E514">
        <v>0</v>
      </c>
      <c r="F514">
        <v>73</v>
      </c>
      <c r="G514">
        <v>19468</v>
      </c>
      <c r="H514" t="s">
        <v>32</v>
      </c>
      <c r="I514">
        <v>20241006</v>
      </c>
      <c r="J514">
        <v>10</v>
      </c>
      <c r="K514">
        <v>1</v>
      </c>
      <c r="L514">
        <v>2</v>
      </c>
      <c r="M514">
        <v>12</v>
      </c>
      <c r="N514">
        <v>12</v>
      </c>
      <c r="O514">
        <v>9</v>
      </c>
    </row>
    <row r="515" spans="1:15" x14ac:dyDescent="0.35">
      <c r="A515">
        <v>514</v>
      </c>
      <c r="B515" t="s">
        <v>51</v>
      </c>
      <c r="C515" t="s">
        <v>20</v>
      </c>
      <c r="D515">
        <v>5</v>
      </c>
      <c r="E515">
        <v>1</v>
      </c>
      <c r="F515">
        <v>67</v>
      </c>
      <c r="G515">
        <v>47848</v>
      </c>
      <c r="H515" t="s">
        <v>32</v>
      </c>
      <c r="I515">
        <v>20241020</v>
      </c>
      <c r="J515">
        <v>10</v>
      </c>
      <c r="K515">
        <v>1</v>
      </c>
      <c r="L515">
        <v>1</v>
      </c>
      <c r="M515">
        <v>6</v>
      </c>
      <c r="N515">
        <v>12</v>
      </c>
      <c r="O515">
        <v>9</v>
      </c>
    </row>
    <row r="516" spans="1:15" x14ac:dyDescent="0.35">
      <c r="A516">
        <v>515</v>
      </c>
      <c r="B516" t="s">
        <v>193</v>
      </c>
      <c r="C516" t="s">
        <v>20</v>
      </c>
      <c r="D516">
        <v>4</v>
      </c>
      <c r="E516">
        <v>1</v>
      </c>
      <c r="F516">
        <v>40</v>
      </c>
      <c r="G516">
        <v>50312</v>
      </c>
      <c r="H516" t="s">
        <v>32</v>
      </c>
      <c r="I516">
        <v>20241023</v>
      </c>
      <c r="J516">
        <v>10</v>
      </c>
      <c r="K516">
        <v>4</v>
      </c>
      <c r="L516">
        <v>1</v>
      </c>
      <c r="M516">
        <v>59</v>
      </c>
      <c r="N516">
        <v>12</v>
      </c>
      <c r="O516">
        <v>9</v>
      </c>
    </row>
    <row r="517" spans="1:15" x14ac:dyDescent="0.35">
      <c r="A517">
        <v>516</v>
      </c>
      <c r="B517" t="s">
        <v>53</v>
      </c>
      <c r="C517" t="s">
        <v>20</v>
      </c>
      <c r="D517">
        <v>4</v>
      </c>
      <c r="E517">
        <v>0</v>
      </c>
      <c r="F517">
        <v>59</v>
      </c>
      <c r="G517">
        <v>78192</v>
      </c>
      <c r="H517" t="s">
        <v>29</v>
      </c>
      <c r="I517">
        <v>20241026</v>
      </c>
      <c r="J517">
        <v>10</v>
      </c>
      <c r="K517">
        <v>1</v>
      </c>
      <c r="L517">
        <v>2</v>
      </c>
      <c r="M517">
        <v>11</v>
      </c>
      <c r="N517">
        <v>12</v>
      </c>
      <c r="O517">
        <v>9</v>
      </c>
    </row>
    <row r="518" spans="1:15" x14ac:dyDescent="0.35">
      <c r="A518">
        <v>517</v>
      </c>
      <c r="B518" t="s">
        <v>85</v>
      </c>
      <c r="C518" t="s">
        <v>20</v>
      </c>
      <c r="D518">
        <v>3</v>
      </c>
      <c r="E518">
        <v>1</v>
      </c>
      <c r="F518">
        <v>77</v>
      </c>
      <c r="G518">
        <v>48843</v>
      </c>
      <c r="H518" t="s">
        <v>54</v>
      </c>
      <c r="I518">
        <v>20241103</v>
      </c>
      <c r="J518">
        <v>10</v>
      </c>
      <c r="K518">
        <v>1</v>
      </c>
      <c r="L518">
        <v>1</v>
      </c>
      <c r="M518">
        <v>17</v>
      </c>
      <c r="N518">
        <v>12</v>
      </c>
      <c r="O518">
        <v>9</v>
      </c>
    </row>
    <row r="519" spans="1:15" x14ac:dyDescent="0.35">
      <c r="A519">
        <v>518</v>
      </c>
      <c r="B519" t="s">
        <v>193</v>
      </c>
      <c r="C519" t="s">
        <v>20</v>
      </c>
      <c r="D519">
        <v>5</v>
      </c>
      <c r="E519">
        <v>2</v>
      </c>
      <c r="F519">
        <v>70</v>
      </c>
      <c r="G519">
        <v>48886</v>
      </c>
      <c r="H519" t="s">
        <v>111</v>
      </c>
      <c r="I519">
        <v>20241106</v>
      </c>
      <c r="J519">
        <v>10</v>
      </c>
      <c r="K519">
        <v>4</v>
      </c>
      <c r="L519">
        <v>2</v>
      </c>
      <c r="M519">
        <v>76</v>
      </c>
      <c r="N519">
        <v>13</v>
      </c>
      <c r="O519">
        <v>9</v>
      </c>
    </row>
    <row r="520" spans="1:15" x14ac:dyDescent="0.35">
      <c r="A520">
        <v>519</v>
      </c>
      <c r="B520" t="s">
        <v>55</v>
      </c>
      <c r="C520" t="s">
        <v>44</v>
      </c>
      <c r="D520">
        <v>0</v>
      </c>
      <c r="E520">
        <v>1</v>
      </c>
      <c r="F520">
        <v>70</v>
      </c>
      <c r="G520">
        <v>36194</v>
      </c>
      <c r="H520" t="s">
        <v>54</v>
      </c>
      <c r="I520">
        <v>20241110</v>
      </c>
      <c r="J520">
        <v>10</v>
      </c>
      <c r="K520">
        <v>1</v>
      </c>
      <c r="L520">
        <v>2</v>
      </c>
      <c r="M520">
        <v>9</v>
      </c>
      <c r="N520">
        <v>13</v>
      </c>
      <c r="O520">
        <v>9</v>
      </c>
    </row>
    <row r="521" spans="1:15" x14ac:dyDescent="0.35">
      <c r="A521">
        <v>520</v>
      </c>
      <c r="B521" t="s">
        <v>56</v>
      </c>
      <c r="C521" t="s">
        <v>41</v>
      </c>
      <c r="D521">
        <v>2</v>
      </c>
      <c r="E521">
        <v>2</v>
      </c>
      <c r="F521">
        <v>60</v>
      </c>
      <c r="G521">
        <v>24573</v>
      </c>
      <c r="H521" t="s">
        <v>29</v>
      </c>
      <c r="I521">
        <v>20241123</v>
      </c>
      <c r="J521">
        <v>10</v>
      </c>
      <c r="K521">
        <v>1</v>
      </c>
      <c r="L521">
        <v>2</v>
      </c>
      <c r="M521">
        <v>15</v>
      </c>
      <c r="N521">
        <v>12</v>
      </c>
      <c r="O521">
        <v>9</v>
      </c>
    </row>
    <row r="522" spans="1:15" x14ac:dyDescent="0.35">
      <c r="A522">
        <v>521</v>
      </c>
      <c r="B522" t="s">
        <v>193</v>
      </c>
      <c r="C522" t="s">
        <v>20</v>
      </c>
      <c r="D522">
        <v>3</v>
      </c>
      <c r="E522">
        <v>0</v>
      </c>
      <c r="F522">
        <v>76</v>
      </c>
      <c r="G522">
        <v>46317</v>
      </c>
      <c r="H522" t="s">
        <v>29</v>
      </c>
      <c r="I522">
        <v>20241126</v>
      </c>
      <c r="J522">
        <v>10</v>
      </c>
      <c r="K522">
        <v>4</v>
      </c>
      <c r="L522">
        <v>1</v>
      </c>
      <c r="M522">
        <v>77</v>
      </c>
      <c r="N522">
        <v>12</v>
      </c>
      <c r="O522">
        <v>9</v>
      </c>
    </row>
    <row r="523" spans="1:15" x14ac:dyDescent="0.35">
      <c r="A523">
        <v>522</v>
      </c>
      <c r="B523" t="s">
        <v>87</v>
      </c>
      <c r="C523" t="s">
        <v>44</v>
      </c>
      <c r="D523">
        <v>1</v>
      </c>
      <c r="E523">
        <v>2</v>
      </c>
      <c r="F523">
        <v>70</v>
      </c>
      <c r="G523">
        <v>43921</v>
      </c>
      <c r="H523" t="s">
        <v>32</v>
      </c>
      <c r="I523">
        <v>20241130</v>
      </c>
      <c r="J523">
        <v>10</v>
      </c>
      <c r="K523">
        <v>1</v>
      </c>
      <c r="L523">
        <v>1</v>
      </c>
      <c r="M523">
        <v>2</v>
      </c>
      <c r="N523">
        <v>12</v>
      </c>
      <c r="O523">
        <v>9</v>
      </c>
    </row>
    <row r="524" spans="1:15" x14ac:dyDescent="0.35">
      <c r="A524">
        <v>523</v>
      </c>
      <c r="B524" t="s">
        <v>30</v>
      </c>
      <c r="C524" t="s">
        <v>20</v>
      </c>
      <c r="D524">
        <v>5</v>
      </c>
      <c r="E524">
        <v>1</v>
      </c>
      <c r="F524">
        <v>60</v>
      </c>
      <c r="G524">
        <v>22352</v>
      </c>
      <c r="H524" t="s">
        <v>29</v>
      </c>
      <c r="I524">
        <v>20241203</v>
      </c>
      <c r="J524">
        <v>10</v>
      </c>
      <c r="K524">
        <v>1</v>
      </c>
      <c r="L524">
        <v>2</v>
      </c>
      <c r="M524">
        <v>25</v>
      </c>
      <c r="N524">
        <v>12</v>
      </c>
      <c r="O524">
        <v>9</v>
      </c>
    </row>
    <row r="525" spans="1:15" x14ac:dyDescent="0.35">
      <c r="A525">
        <v>524</v>
      </c>
      <c r="B525" t="s">
        <v>33</v>
      </c>
      <c r="C525" t="s">
        <v>41</v>
      </c>
      <c r="D525">
        <v>2</v>
      </c>
      <c r="E525">
        <v>2</v>
      </c>
      <c r="F525">
        <v>62</v>
      </c>
      <c r="G525">
        <v>51749</v>
      </c>
      <c r="H525" t="s">
        <v>32</v>
      </c>
      <c r="I525">
        <v>20241207</v>
      </c>
      <c r="J525">
        <v>10</v>
      </c>
      <c r="K525">
        <v>1</v>
      </c>
      <c r="L525">
        <v>2</v>
      </c>
      <c r="M525">
        <v>3</v>
      </c>
      <c r="N525">
        <v>12</v>
      </c>
      <c r="O525">
        <v>1</v>
      </c>
    </row>
    <row r="526" spans="1:15" x14ac:dyDescent="0.35">
      <c r="A526">
        <v>525</v>
      </c>
      <c r="B526" t="s">
        <v>193</v>
      </c>
      <c r="C526" t="s">
        <v>20</v>
      </c>
      <c r="D526">
        <v>3</v>
      </c>
      <c r="E526">
        <v>2</v>
      </c>
      <c r="F526">
        <v>55</v>
      </c>
      <c r="G526">
        <v>81365</v>
      </c>
      <c r="H526" t="s">
        <v>23</v>
      </c>
      <c r="I526">
        <v>20241211</v>
      </c>
      <c r="J526">
        <v>10</v>
      </c>
      <c r="K526">
        <v>4</v>
      </c>
      <c r="L526">
        <v>2</v>
      </c>
      <c r="M526">
        <v>53</v>
      </c>
      <c r="N526">
        <v>12</v>
      </c>
      <c r="O526">
        <v>9</v>
      </c>
    </row>
    <row r="527" spans="1:15" x14ac:dyDescent="0.35">
      <c r="A527">
        <v>526</v>
      </c>
      <c r="B527" t="s">
        <v>27</v>
      </c>
      <c r="C527" t="s">
        <v>44</v>
      </c>
      <c r="D527">
        <v>0</v>
      </c>
      <c r="E527">
        <v>1</v>
      </c>
      <c r="F527">
        <v>80</v>
      </c>
      <c r="G527">
        <v>39523</v>
      </c>
      <c r="H527" t="s">
        <v>52</v>
      </c>
      <c r="I527">
        <v>20241215</v>
      </c>
      <c r="J527">
        <v>10</v>
      </c>
      <c r="K527">
        <v>1</v>
      </c>
      <c r="L527">
        <v>1</v>
      </c>
      <c r="M527">
        <v>13</v>
      </c>
      <c r="N527">
        <v>12</v>
      </c>
      <c r="O527">
        <v>9</v>
      </c>
    </row>
    <row r="528" spans="1:15" x14ac:dyDescent="0.35">
      <c r="A528">
        <v>527</v>
      </c>
      <c r="B528" t="s">
        <v>58</v>
      </c>
      <c r="C528" t="s">
        <v>44</v>
      </c>
      <c r="D528">
        <v>1</v>
      </c>
      <c r="E528">
        <v>2</v>
      </c>
      <c r="F528">
        <v>63</v>
      </c>
      <c r="G528">
        <v>46249</v>
      </c>
      <c r="H528" t="s">
        <v>29</v>
      </c>
      <c r="I528">
        <v>20241221</v>
      </c>
      <c r="J528">
        <v>10</v>
      </c>
      <c r="K528">
        <v>1</v>
      </c>
      <c r="L528">
        <v>1</v>
      </c>
      <c r="M528">
        <v>14</v>
      </c>
      <c r="N528">
        <v>12</v>
      </c>
      <c r="O528">
        <v>9</v>
      </c>
    </row>
    <row r="529" spans="1:15" x14ac:dyDescent="0.35">
      <c r="A529">
        <v>528</v>
      </c>
      <c r="B529" t="s">
        <v>135</v>
      </c>
      <c r="C529" t="s">
        <v>20</v>
      </c>
      <c r="D529">
        <v>4</v>
      </c>
      <c r="E529">
        <v>0</v>
      </c>
      <c r="F529">
        <v>75</v>
      </c>
      <c r="G529">
        <v>5500</v>
      </c>
      <c r="H529" t="s">
        <v>24</v>
      </c>
      <c r="I529">
        <v>20250104</v>
      </c>
      <c r="J529">
        <v>10</v>
      </c>
      <c r="K529">
        <v>5</v>
      </c>
      <c r="L529">
        <v>2</v>
      </c>
      <c r="M529">
        <v>68</v>
      </c>
      <c r="N529">
        <v>10</v>
      </c>
      <c r="O529">
        <v>9</v>
      </c>
    </row>
    <row r="530" spans="1:15" x14ac:dyDescent="0.35">
      <c r="A530">
        <v>529</v>
      </c>
      <c r="B530" t="s">
        <v>139</v>
      </c>
      <c r="C530" t="s">
        <v>20</v>
      </c>
      <c r="D530">
        <v>2</v>
      </c>
      <c r="E530">
        <v>0</v>
      </c>
      <c r="F530">
        <v>56</v>
      </c>
      <c r="G530">
        <v>42000</v>
      </c>
      <c r="H530" t="s">
        <v>32</v>
      </c>
      <c r="I530">
        <v>20250108</v>
      </c>
      <c r="J530">
        <v>10</v>
      </c>
      <c r="K530">
        <v>3</v>
      </c>
      <c r="L530">
        <v>3</v>
      </c>
      <c r="M530">
        <v>10</v>
      </c>
      <c r="N530">
        <v>12</v>
      </c>
      <c r="O530">
        <v>9</v>
      </c>
    </row>
    <row r="531" spans="1:15" x14ac:dyDescent="0.35">
      <c r="A531">
        <v>530</v>
      </c>
      <c r="B531" t="s">
        <v>144</v>
      </c>
      <c r="C531" t="s">
        <v>20</v>
      </c>
      <c r="D531">
        <v>5</v>
      </c>
      <c r="E531">
        <v>2</v>
      </c>
      <c r="F531">
        <v>51</v>
      </c>
      <c r="G531">
        <v>62345</v>
      </c>
      <c r="H531" t="s">
        <v>32</v>
      </c>
      <c r="I531">
        <v>20250112</v>
      </c>
      <c r="J531">
        <v>10</v>
      </c>
      <c r="K531">
        <v>3</v>
      </c>
      <c r="L531">
        <v>3</v>
      </c>
      <c r="M531">
        <v>11</v>
      </c>
      <c r="N531">
        <v>12</v>
      </c>
      <c r="O531">
        <v>9</v>
      </c>
    </row>
    <row r="532" spans="1:15" x14ac:dyDescent="0.35">
      <c r="A532">
        <v>531</v>
      </c>
      <c r="B532" t="s">
        <v>137</v>
      </c>
      <c r="C532" t="s">
        <v>20</v>
      </c>
      <c r="D532">
        <v>5</v>
      </c>
      <c r="E532">
        <v>1</v>
      </c>
      <c r="F532">
        <v>69</v>
      </c>
      <c r="G532">
        <v>46019</v>
      </c>
      <c r="H532" t="s">
        <v>32</v>
      </c>
      <c r="I532">
        <v>20250115</v>
      </c>
      <c r="J532">
        <v>10</v>
      </c>
      <c r="K532">
        <v>5</v>
      </c>
      <c r="L532">
        <v>1</v>
      </c>
      <c r="M532">
        <v>3</v>
      </c>
      <c r="N532">
        <v>10</v>
      </c>
      <c r="O532">
        <v>1</v>
      </c>
    </row>
    <row r="533" spans="1:15" x14ac:dyDescent="0.35">
      <c r="A533">
        <v>532</v>
      </c>
      <c r="B533" t="s">
        <v>59</v>
      </c>
      <c r="C533" t="s">
        <v>41</v>
      </c>
      <c r="D533">
        <v>1</v>
      </c>
      <c r="E533">
        <v>1</v>
      </c>
      <c r="F533">
        <v>78</v>
      </c>
      <c r="G533">
        <v>15134</v>
      </c>
      <c r="H533" t="s">
        <v>54</v>
      </c>
      <c r="I533">
        <v>20250118</v>
      </c>
      <c r="J533">
        <v>10</v>
      </c>
      <c r="K533">
        <v>1</v>
      </c>
      <c r="L533">
        <v>2</v>
      </c>
      <c r="M533">
        <v>23</v>
      </c>
      <c r="N533">
        <v>10</v>
      </c>
      <c r="O533">
        <v>9</v>
      </c>
    </row>
    <row r="534" spans="1:15" x14ac:dyDescent="0.35">
      <c r="A534">
        <v>533</v>
      </c>
      <c r="B534" t="s">
        <v>193</v>
      </c>
      <c r="C534" t="s">
        <v>20</v>
      </c>
      <c r="D534">
        <v>5</v>
      </c>
      <c r="E534">
        <v>4</v>
      </c>
      <c r="F534">
        <v>74</v>
      </c>
      <c r="G534">
        <v>63225</v>
      </c>
      <c r="H534" t="s">
        <v>23</v>
      </c>
      <c r="I534">
        <v>20250121</v>
      </c>
      <c r="J534">
        <v>10</v>
      </c>
      <c r="K534">
        <v>4</v>
      </c>
      <c r="L534">
        <v>2</v>
      </c>
      <c r="M534">
        <v>58</v>
      </c>
      <c r="N534">
        <v>10</v>
      </c>
      <c r="O534">
        <v>9</v>
      </c>
    </row>
    <row r="535" spans="1:15" x14ac:dyDescent="0.35">
      <c r="A535">
        <v>534</v>
      </c>
      <c r="B535" t="s">
        <v>60</v>
      </c>
      <c r="C535" t="s">
        <v>20</v>
      </c>
      <c r="D535">
        <v>7</v>
      </c>
      <c r="E535">
        <v>1</v>
      </c>
      <c r="F535">
        <v>72</v>
      </c>
      <c r="G535">
        <v>45312</v>
      </c>
      <c r="H535" t="s">
        <v>29</v>
      </c>
      <c r="I535">
        <v>20250126</v>
      </c>
      <c r="J535">
        <v>10</v>
      </c>
      <c r="K535">
        <v>1</v>
      </c>
      <c r="L535">
        <v>1</v>
      </c>
      <c r="M535">
        <v>22</v>
      </c>
      <c r="N535">
        <v>13</v>
      </c>
      <c r="O535">
        <v>9</v>
      </c>
    </row>
    <row r="536" spans="1:15" x14ac:dyDescent="0.35">
      <c r="A536">
        <v>535</v>
      </c>
      <c r="B536" t="s">
        <v>193</v>
      </c>
      <c r="C536" t="s">
        <v>41</v>
      </c>
      <c r="D536">
        <v>2</v>
      </c>
      <c r="E536">
        <v>2</v>
      </c>
      <c r="F536">
        <v>68</v>
      </c>
      <c r="G536">
        <v>42728</v>
      </c>
      <c r="H536" t="s">
        <v>86</v>
      </c>
      <c r="I536">
        <v>20250129</v>
      </c>
      <c r="J536">
        <v>10</v>
      </c>
      <c r="K536">
        <v>4</v>
      </c>
      <c r="L536">
        <v>1</v>
      </c>
      <c r="M536">
        <v>78</v>
      </c>
      <c r="N536">
        <v>10</v>
      </c>
      <c r="O536">
        <v>9</v>
      </c>
    </row>
    <row r="537" spans="1:15" x14ac:dyDescent="0.35">
      <c r="A537">
        <v>536</v>
      </c>
      <c r="B537" t="s">
        <v>61</v>
      </c>
      <c r="C537" t="s">
        <v>20</v>
      </c>
      <c r="D537">
        <v>1</v>
      </c>
      <c r="E537">
        <v>0</v>
      </c>
      <c r="F537">
        <v>71</v>
      </c>
      <c r="G537">
        <v>42900</v>
      </c>
      <c r="H537" t="s">
        <v>32</v>
      </c>
      <c r="I537">
        <v>20250202</v>
      </c>
      <c r="J537">
        <v>10</v>
      </c>
      <c r="K537">
        <v>1</v>
      </c>
      <c r="L537">
        <v>1</v>
      </c>
      <c r="M537">
        <v>12</v>
      </c>
      <c r="N537">
        <v>10</v>
      </c>
      <c r="O537">
        <v>1</v>
      </c>
    </row>
    <row r="538" spans="1:15" x14ac:dyDescent="0.35">
      <c r="A538">
        <v>537</v>
      </c>
      <c r="B538" t="s">
        <v>138</v>
      </c>
      <c r="C538" t="s">
        <v>20</v>
      </c>
      <c r="D538">
        <v>5</v>
      </c>
      <c r="E538">
        <v>0</v>
      </c>
      <c r="F538">
        <v>77</v>
      </c>
      <c r="G538">
        <v>46806</v>
      </c>
      <c r="H538" t="s">
        <v>52</v>
      </c>
      <c r="I538">
        <v>20250206</v>
      </c>
      <c r="J538">
        <v>10</v>
      </c>
      <c r="K538">
        <v>5</v>
      </c>
      <c r="L538">
        <v>2</v>
      </c>
      <c r="M538">
        <v>22</v>
      </c>
      <c r="N538">
        <v>13</v>
      </c>
      <c r="O538">
        <v>1</v>
      </c>
    </row>
    <row r="539" spans="1:15" x14ac:dyDescent="0.35">
      <c r="A539">
        <v>538</v>
      </c>
      <c r="B539" t="s">
        <v>63</v>
      </c>
      <c r="C539" t="s">
        <v>20</v>
      </c>
      <c r="D539">
        <v>4</v>
      </c>
      <c r="E539">
        <v>1</v>
      </c>
      <c r="F539">
        <v>60</v>
      </c>
      <c r="G539">
        <v>38592</v>
      </c>
      <c r="H539" t="s">
        <v>32</v>
      </c>
      <c r="I539">
        <v>20250209</v>
      </c>
      <c r="J539">
        <v>10</v>
      </c>
      <c r="K539">
        <v>1</v>
      </c>
      <c r="L539">
        <v>2</v>
      </c>
      <c r="M539">
        <v>6</v>
      </c>
      <c r="N539">
        <v>10</v>
      </c>
      <c r="O539">
        <v>9</v>
      </c>
    </row>
    <row r="540" spans="1:15" x14ac:dyDescent="0.35">
      <c r="A540">
        <v>539</v>
      </c>
      <c r="B540" t="s">
        <v>65</v>
      </c>
      <c r="C540" t="s">
        <v>20</v>
      </c>
      <c r="D540">
        <v>1</v>
      </c>
      <c r="E540">
        <v>0</v>
      </c>
      <c r="F540">
        <v>60</v>
      </c>
      <c r="G540">
        <v>45296</v>
      </c>
      <c r="H540" t="s">
        <v>32</v>
      </c>
      <c r="I540">
        <v>20250217</v>
      </c>
      <c r="J540">
        <v>10</v>
      </c>
      <c r="K540">
        <v>1</v>
      </c>
      <c r="L540">
        <v>1</v>
      </c>
      <c r="M540">
        <v>24</v>
      </c>
      <c r="N540">
        <v>13</v>
      </c>
      <c r="O540">
        <v>9</v>
      </c>
    </row>
    <row r="541" spans="1:15" x14ac:dyDescent="0.35">
      <c r="A541">
        <v>540</v>
      </c>
      <c r="B541" t="s">
        <v>67</v>
      </c>
      <c r="C541" t="s">
        <v>20</v>
      </c>
      <c r="D541">
        <v>2</v>
      </c>
      <c r="E541">
        <v>0</v>
      </c>
      <c r="F541">
        <v>71</v>
      </c>
      <c r="G541">
        <v>30746</v>
      </c>
      <c r="H541" t="s">
        <v>32</v>
      </c>
      <c r="I541">
        <v>20250222</v>
      </c>
      <c r="J541">
        <v>10</v>
      </c>
      <c r="K541">
        <v>1</v>
      </c>
      <c r="L541">
        <v>2</v>
      </c>
      <c r="M541">
        <v>2</v>
      </c>
      <c r="N541">
        <v>12</v>
      </c>
      <c r="O541">
        <v>9</v>
      </c>
    </row>
    <row r="542" spans="1:15" x14ac:dyDescent="0.35">
      <c r="A542">
        <v>541</v>
      </c>
      <c r="B542" t="s">
        <v>139</v>
      </c>
      <c r="C542" t="s">
        <v>41</v>
      </c>
      <c r="D542">
        <v>4</v>
      </c>
      <c r="E542">
        <v>4</v>
      </c>
      <c r="F542">
        <v>67</v>
      </c>
      <c r="G542">
        <v>40915</v>
      </c>
      <c r="H542" t="s">
        <v>29</v>
      </c>
      <c r="I542">
        <v>20250225</v>
      </c>
      <c r="J542">
        <v>10</v>
      </c>
      <c r="K542">
        <v>5</v>
      </c>
      <c r="L542">
        <v>1</v>
      </c>
      <c r="M542">
        <v>14</v>
      </c>
      <c r="N542">
        <v>13</v>
      </c>
      <c r="O542">
        <v>9</v>
      </c>
    </row>
    <row r="543" spans="1:15" x14ac:dyDescent="0.35">
      <c r="A543">
        <v>542</v>
      </c>
      <c r="B543" t="s">
        <v>36</v>
      </c>
      <c r="C543" t="s">
        <v>20</v>
      </c>
      <c r="D543">
        <v>4</v>
      </c>
      <c r="E543">
        <v>0</v>
      </c>
      <c r="F543">
        <v>77</v>
      </c>
      <c r="G543">
        <v>46324</v>
      </c>
      <c r="H543" t="s">
        <v>54</v>
      </c>
      <c r="I543">
        <v>20250302</v>
      </c>
      <c r="J543">
        <v>10</v>
      </c>
      <c r="K543">
        <v>1</v>
      </c>
      <c r="L543">
        <v>1</v>
      </c>
      <c r="M543">
        <v>9</v>
      </c>
      <c r="N543">
        <v>10</v>
      </c>
      <c r="O543">
        <v>2</v>
      </c>
    </row>
    <row r="544" spans="1:15" x14ac:dyDescent="0.35">
      <c r="A544">
        <v>543</v>
      </c>
      <c r="B544" t="s">
        <v>137</v>
      </c>
      <c r="C544" t="s">
        <v>20</v>
      </c>
      <c r="D544">
        <v>1</v>
      </c>
      <c r="E544">
        <v>0</v>
      </c>
      <c r="F544">
        <v>48</v>
      </c>
      <c r="G544">
        <v>62437</v>
      </c>
      <c r="H544" t="s">
        <v>23</v>
      </c>
      <c r="I544">
        <v>20250305</v>
      </c>
      <c r="J544">
        <v>10</v>
      </c>
      <c r="K544">
        <v>4</v>
      </c>
      <c r="L544">
        <v>2</v>
      </c>
      <c r="M544">
        <v>58</v>
      </c>
      <c r="N544">
        <v>13</v>
      </c>
      <c r="O544">
        <v>9</v>
      </c>
    </row>
    <row r="545" spans="1:15" x14ac:dyDescent="0.35">
      <c r="A545">
        <v>544</v>
      </c>
      <c r="B545" t="s">
        <v>137</v>
      </c>
      <c r="C545" t="s">
        <v>20</v>
      </c>
      <c r="D545">
        <v>3</v>
      </c>
      <c r="E545">
        <v>1</v>
      </c>
      <c r="F545">
        <v>65</v>
      </c>
      <c r="G545">
        <v>47111</v>
      </c>
      <c r="H545" t="s">
        <v>23</v>
      </c>
      <c r="I545">
        <v>20250311</v>
      </c>
      <c r="J545">
        <v>10</v>
      </c>
      <c r="K545">
        <v>4</v>
      </c>
      <c r="L545">
        <v>1</v>
      </c>
      <c r="M545">
        <v>58</v>
      </c>
      <c r="N545">
        <v>10</v>
      </c>
      <c r="O545">
        <v>9</v>
      </c>
    </row>
    <row r="546" spans="1:15" x14ac:dyDescent="0.35">
      <c r="A546">
        <v>545</v>
      </c>
      <c r="B546" t="s">
        <v>38</v>
      </c>
      <c r="C546" t="s">
        <v>20</v>
      </c>
      <c r="D546">
        <v>4</v>
      </c>
      <c r="E546">
        <v>2</v>
      </c>
      <c r="F546">
        <v>66</v>
      </c>
      <c r="G546">
        <v>67602</v>
      </c>
      <c r="H546" t="s">
        <v>29</v>
      </c>
      <c r="I546">
        <v>20250316</v>
      </c>
      <c r="J546">
        <v>10</v>
      </c>
      <c r="K546">
        <v>1</v>
      </c>
      <c r="L546">
        <v>2</v>
      </c>
      <c r="M546">
        <v>14</v>
      </c>
      <c r="N546">
        <v>12</v>
      </c>
      <c r="O546">
        <v>9</v>
      </c>
    </row>
    <row r="547" spans="1:15" x14ac:dyDescent="0.35">
      <c r="A547">
        <v>546</v>
      </c>
      <c r="B547" t="s">
        <v>90</v>
      </c>
      <c r="C547" t="s">
        <v>20</v>
      </c>
      <c r="D547">
        <v>3</v>
      </c>
      <c r="E547">
        <v>0</v>
      </c>
      <c r="F547">
        <v>74</v>
      </c>
      <c r="G547">
        <v>42319</v>
      </c>
      <c r="H547" t="s">
        <v>29</v>
      </c>
      <c r="I547">
        <v>20250327</v>
      </c>
      <c r="J547">
        <v>10</v>
      </c>
      <c r="K547">
        <v>1</v>
      </c>
      <c r="L547">
        <v>1</v>
      </c>
      <c r="M547">
        <v>26</v>
      </c>
      <c r="N547">
        <v>13</v>
      </c>
      <c r="O547">
        <v>1</v>
      </c>
    </row>
    <row r="548" spans="1:15" x14ac:dyDescent="0.35">
      <c r="A548">
        <v>547</v>
      </c>
      <c r="B548" t="s">
        <v>92</v>
      </c>
      <c r="C548" t="s">
        <v>20</v>
      </c>
      <c r="D548">
        <v>4</v>
      </c>
      <c r="E548">
        <v>1</v>
      </c>
      <c r="F548">
        <v>69</v>
      </c>
      <c r="G548">
        <v>48258</v>
      </c>
      <c r="H548" t="s">
        <v>29</v>
      </c>
      <c r="I548">
        <v>20250330</v>
      </c>
      <c r="J548">
        <v>10</v>
      </c>
      <c r="K548">
        <v>1</v>
      </c>
      <c r="L548">
        <v>1</v>
      </c>
      <c r="M548">
        <v>21</v>
      </c>
      <c r="N548">
        <v>10</v>
      </c>
      <c r="O548">
        <v>9</v>
      </c>
    </row>
    <row r="549" spans="1:15" x14ac:dyDescent="0.35">
      <c r="A549">
        <v>548</v>
      </c>
      <c r="B549" t="s">
        <v>139</v>
      </c>
      <c r="C549" t="s">
        <v>20</v>
      </c>
      <c r="D549">
        <v>1</v>
      </c>
      <c r="E549">
        <v>0</v>
      </c>
      <c r="F549">
        <v>57</v>
      </c>
      <c r="G549">
        <v>69014</v>
      </c>
      <c r="H549" t="s">
        <v>24</v>
      </c>
      <c r="I549">
        <v>20250402</v>
      </c>
      <c r="J549">
        <v>10</v>
      </c>
      <c r="K549">
        <v>5</v>
      </c>
      <c r="L549">
        <v>2</v>
      </c>
      <c r="M549">
        <v>14</v>
      </c>
      <c r="N549">
        <v>13</v>
      </c>
      <c r="O549">
        <v>9</v>
      </c>
    </row>
    <row r="550" spans="1:15" x14ac:dyDescent="0.35">
      <c r="A550">
        <v>549</v>
      </c>
      <c r="B550" t="s">
        <v>40</v>
      </c>
      <c r="C550" t="s">
        <v>41</v>
      </c>
      <c r="D550">
        <v>1</v>
      </c>
      <c r="E550">
        <v>1</v>
      </c>
      <c r="F550">
        <v>74</v>
      </c>
      <c r="G550">
        <v>47043</v>
      </c>
      <c r="H550" t="s">
        <v>32</v>
      </c>
      <c r="I550">
        <v>20250405</v>
      </c>
      <c r="J550">
        <v>10</v>
      </c>
      <c r="K550">
        <v>1</v>
      </c>
      <c r="L550">
        <v>1</v>
      </c>
      <c r="M550">
        <v>3</v>
      </c>
      <c r="N550">
        <v>10</v>
      </c>
      <c r="O550">
        <v>1</v>
      </c>
    </row>
    <row r="551" spans="1:15" x14ac:dyDescent="0.35">
      <c r="A551">
        <v>550</v>
      </c>
      <c r="B551" t="s">
        <v>138</v>
      </c>
      <c r="C551" t="s">
        <v>20</v>
      </c>
      <c r="D551">
        <v>4</v>
      </c>
      <c r="E551">
        <v>0</v>
      </c>
      <c r="F551">
        <v>60</v>
      </c>
      <c r="G551">
        <v>49760</v>
      </c>
      <c r="H551" t="s">
        <v>111</v>
      </c>
      <c r="I551">
        <v>20250409</v>
      </c>
      <c r="J551">
        <v>10</v>
      </c>
      <c r="K551">
        <v>4</v>
      </c>
      <c r="L551">
        <v>1</v>
      </c>
      <c r="M551">
        <v>53</v>
      </c>
      <c r="N551">
        <v>13</v>
      </c>
      <c r="O551">
        <v>9</v>
      </c>
    </row>
    <row r="552" spans="1:15" x14ac:dyDescent="0.35">
      <c r="A552">
        <v>551</v>
      </c>
      <c r="B552" t="s">
        <v>69</v>
      </c>
      <c r="C552" t="s">
        <v>20</v>
      </c>
      <c r="D552">
        <v>1</v>
      </c>
      <c r="E552">
        <v>0</v>
      </c>
      <c r="F552">
        <v>66</v>
      </c>
      <c r="G552">
        <v>12530</v>
      </c>
      <c r="H552" t="s">
        <v>111</v>
      </c>
      <c r="I552">
        <v>20250412</v>
      </c>
      <c r="J552">
        <v>10</v>
      </c>
      <c r="K552">
        <v>1</v>
      </c>
      <c r="L552">
        <v>2</v>
      </c>
      <c r="M552">
        <v>13</v>
      </c>
      <c r="N552">
        <v>10</v>
      </c>
      <c r="O552">
        <v>9</v>
      </c>
    </row>
    <row r="553" spans="1:15" x14ac:dyDescent="0.35">
      <c r="A553">
        <v>552</v>
      </c>
      <c r="B553" t="s">
        <v>138</v>
      </c>
      <c r="C553" t="s">
        <v>44</v>
      </c>
      <c r="D553">
        <v>1</v>
      </c>
      <c r="E553">
        <v>3</v>
      </c>
      <c r="F553">
        <v>54</v>
      </c>
      <c r="G553">
        <v>81365</v>
      </c>
      <c r="H553" t="s">
        <v>102</v>
      </c>
      <c r="I553">
        <v>20250415</v>
      </c>
      <c r="J553">
        <v>10</v>
      </c>
      <c r="K553">
        <v>4</v>
      </c>
      <c r="L553">
        <v>2</v>
      </c>
      <c r="M553">
        <v>53</v>
      </c>
      <c r="N553">
        <v>10</v>
      </c>
      <c r="O553">
        <v>9</v>
      </c>
    </row>
    <row r="554" spans="1:15" x14ac:dyDescent="0.35">
      <c r="A554">
        <v>553</v>
      </c>
      <c r="B554" t="s">
        <v>43</v>
      </c>
      <c r="C554" t="s">
        <v>20</v>
      </c>
      <c r="D554">
        <v>4</v>
      </c>
      <c r="E554">
        <v>3</v>
      </c>
      <c r="F554">
        <v>72</v>
      </c>
      <c r="G554">
        <v>48569</v>
      </c>
      <c r="H554" t="s">
        <v>54</v>
      </c>
      <c r="I554">
        <v>20250419</v>
      </c>
      <c r="J554">
        <v>10</v>
      </c>
      <c r="K554">
        <v>1</v>
      </c>
      <c r="L554">
        <v>1</v>
      </c>
      <c r="M554">
        <v>15</v>
      </c>
      <c r="N554">
        <v>13</v>
      </c>
      <c r="O554">
        <v>1</v>
      </c>
    </row>
    <row r="555" spans="1:15" x14ac:dyDescent="0.35">
      <c r="A555">
        <v>554</v>
      </c>
      <c r="B555" t="s">
        <v>93</v>
      </c>
      <c r="C555" t="s">
        <v>20</v>
      </c>
      <c r="D555">
        <v>1</v>
      </c>
      <c r="E555">
        <v>0</v>
      </c>
      <c r="F555">
        <v>78</v>
      </c>
      <c r="G555">
        <v>45602</v>
      </c>
      <c r="H555" t="s">
        <v>52</v>
      </c>
      <c r="I555">
        <v>20250422</v>
      </c>
      <c r="J555">
        <v>10</v>
      </c>
      <c r="K555">
        <v>1</v>
      </c>
      <c r="L555">
        <v>1</v>
      </c>
      <c r="M555">
        <v>25</v>
      </c>
      <c r="N555">
        <v>10</v>
      </c>
      <c r="O555">
        <v>9</v>
      </c>
    </row>
    <row r="556" spans="1:15" x14ac:dyDescent="0.35">
      <c r="A556">
        <v>555</v>
      </c>
      <c r="B556" t="s">
        <v>144</v>
      </c>
      <c r="C556" t="s">
        <v>20</v>
      </c>
      <c r="D556">
        <v>3</v>
      </c>
      <c r="E556">
        <v>2</v>
      </c>
      <c r="F556">
        <v>59</v>
      </c>
      <c r="G556">
        <v>55579</v>
      </c>
      <c r="H556" t="s">
        <v>32</v>
      </c>
      <c r="I556">
        <v>20250426</v>
      </c>
      <c r="J556">
        <v>10</v>
      </c>
      <c r="K556">
        <v>5</v>
      </c>
      <c r="L556">
        <v>1</v>
      </c>
      <c r="M556">
        <v>11</v>
      </c>
      <c r="N556">
        <v>13</v>
      </c>
      <c r="O556">
        <v>9</v>
      </c>
    </row>
    <row r="557" spans="1:15" x14ac:dyDescent="0.35">
      <c r="A557">
        <v>556</v>
      </c>
      <c r="B557" t="s">
        <v>139</v>
      </c>
      <c r="C557" t="s">
        <v>41</v>
      </c>
      <c r="D557">
        <v>3</v>
      </c>
      <c r="E557">
        <v>3</v>
      </c>
      <c r="F557">
        <v>72</v>
      </c>
      <c r="G557">
        <v>50314</v>
      </c>
      <c r="H557" t="s">
        <v>48</v>
      </c>
      <c r="I557">
        <v>20250430</v>
      </c>
      <c r="J557">
        <v>10</v>
      </c>
      <c r="K557">
        <v>4</v>
      </c>
      <c r="L557">
        <v>1</v>
      </c>
      <c r="M557">
        <v>48</v>
      </c>
      <c r="N557">
        <v>13</v>
      </c>
      <c r="O557">
        <v>9</v>
      </c>
    </row>
    <row r="558" spans="1:15" x14ac:dyDescent="0.35">
      <c r="A558">
        <v>557</v>
      </c>
      <c r="B558" t="s">
        <v>105</v>
      </c>
      <c r="C558" t="s">
        <v>20</v>
      </c>
      <c r="D558">
        <v>2</v>
      </c>
      <c r="E558">
        <v>1</v>
      </c>
      <c r="F558">
        <v>81</v>
      </c>
      <c r="G558">
        <v>23967</v>
      </c>
      <c r="H558" t="s">
        <v>52</v>
      </c>
      <c r="I558">
        <v>20250503</v>
      </c>
      <c r="J558">
        <v>10</v>
      </c>
      <c r="K558">
        <v>1</v>
      </c>
      <c r="L558">
        <v>2</v>
      </c>
      <c r="M558">
        <v>19</v>
      </c>
      <c r="N558">
        <v>8</v>
      </c>
      <c r="O558">
        <v>9</v>
      </c>
    </row>
    <row r="559" spans="1:15" x14ac:dyDescent="0.35">
      <c r="A559">
        <v>558</v>
      </c>
      <c r="B559" t="s">
        <v>139</v>
      </c>
      <c r="C559" t="s">
        <v>44</v>
      </c>
      <c r="D559">
        <v>3</v>
      </c>
      <c r="E559">
        <v>4</v>
      </c>
      <c r="F559">
        <v>71</v>
      </c>
      <c r="G559">
        <v>75504</v>
      </c>
      <c r="H559" t="s">
        <v>48</v>
      </c>
      <c r="I559">
        <v>20250506</v>
      </c>
      <c r="J559">
        <v>10</v>
      </c>
      <c r="K559">
        <v>4</v>
      </c>
      <c r="L559">
        <v>2</v>
      </c>
      <c r="M559">
        <v>48</v>
      </c>
      <c r="N559">
        <v>13</v>
      </c>
      <c r="O559">
        <v>9</v>
      </c>
    </row>
    <row r="560" spans="1:15" x14ac:dyDescent="0.35">
      <c r="A560">
        <v>559</v>
      </c>
      <c r="B560" t="s">
        <v>71</v>
      </c>
      <c r="C560" t="s">
        <v>20</v>
      </c>
      <c r="D560">
        <v>4</v>
      </c>
      <c r="E560">
        <v>3</v>
      </c>
      <c r="F560">
        <v>62</v>
      </c>
      <c r="G560">
        <v>50319</v>
      </c>
      <c r="H560" t="s">
        <v>32</v>
      </c>
      <c r="I560">
        <v>20250511</v>
      </c>
      <c r="J560">
        <v>10</v>
      </c>
      <c r="K560">
        <v>1</v>
      </c>
      <c r="L560">
        <v>1</v>
      </c>
      <c r="M560">
        <v>11</v>
      </c>
      <c r="N560">
        <v>13</v>
      </c>
      <c r="O560">
        <v>9</v>
      </c>
    </row>
    <row r="561" spans="1:15" x14ac:dyDescent="0.35">
      <c r="A561">
        <v>560</v>
      </c>
      <c r="B561" t="s">
        <v>115</v>
      </c>
      <c r="C561" t="s">
        <v>20</v>
      </c>
      <c r="D561">
        <v>2</v>
      </c>
      <c r="E561">
        <v>0</v>
      </c>
      <c r="F561">
        <v>75</v>
      </c>
      <c r="G561">
        <v>34283</v>
      </c>
      <c r="H561" t="s">
        <v>32</v>
      </c>
      <c r="I561">
        <v>20250515</v>
      </c>
      <c r="J561">
        <v>10</v>
      </c>
      <c r="K561">
        <v>1</v>
      </c>
      <c r="L561">
        <v>2</v>
      </c>
      <c r="M561">
        <v>17</v>
      </c>
      <c r="N561">
        <v>10</v>
      </c>
      <c r="O561">
        <v>9</v>
      </c>
    </row>
    <row r="562" spans="1:15" x14ac:dyDescent="0.35">
      <c r="A562">
        <v>561</v>
      </c>
      <c r="B562" t="s">
        <v>94</v>
      </c>
      <c r="C562" t="s">
        <v>44</v>
      </c>
      <c r="D562">
        <v>2</v>
      </c>
      <c r="E562">
        <v>3</v>
      </c>
      <c r="F562">
        <v>69</v>
      </c>
      <c r="G562">
        <v>49558</v>
      </c>
      <c r="H562" t="s">
        <v>29</v>
      </c>
      <c r="I562">
        <v>20250518</v>
      </c>
      <c r="J562">
        <v>10</v>
      </c>
      <c r="K562">
        <v>1</v>
      </c>
      <c r="L562">
        <v>1</v>
      </c>
      <c r="M562">
        <v>8</v>
      </c>
      <c r="N562">
        <v>8</v>
      </c>
      <c r="O562">
        <v>9</v>
      </c>
    </row>
    <row r="563" spans="1:15" x14ac:dyDescent="0.35">
      <c r="A563">
        <v>562</v>
      </c>
      <c r="B563" t="s">
        <v>95</v>
      </c>
      <c r="C563" t="s">
        <v>20</v>
      </c>
      <c r="D563">
        <v>3</v>
      </c>
      <c r="E563">
        <v>0</v>
      </c>
      <c r="F563">
        <v>76</v>
      </c>
      <c r="G563">
        <v>50231</v>
      </c>
      <c r="H563" t="s">
        <v>32</v>
      </c>
      <c r="I563">
        <v>20250525</v>
      </c>
      <c r="J563">
        <v>10</v>
      </c>
      <c r="K563">
        <v>1</v>
      </c>
      <c r="L563">
        <v>2</v>
      </c>
      <c r="M563">
        <v>10</v>
      </c>
      <c r="N563">
        <v>10</v>
      </c>
      <c r="O563">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4954A-07FD-4A62-B54D-60484745F7C6}">
  <dimension ref="A1:E563"/>
  <sheetViews>
    <sheetView workbookViewId="0">
      <selection sqref="A1:E563"/>
    </sheetView>
  </sheetViews>
  <sheetFormatPr defaultRowHeight="14.5" x14ac:dyDescent="0.35"/>
  <cols>
    <col min="1" max="1" width="10.6328125" bestFit="1" customWidth="1"/>
    <col min="2" max="2" width="10.36328125" bestFit="1" customWidth="1"/>
    <col min="3" max="3" width="13.36328125" bestFit="1" customWidth="1"/>
    <col min="4" max="4" width="13.6328125" bestFit="1" customWidth="1"/>
    <col min="5" max="5" width="9.54296875" bestFit="1" customWidth="1"/>
  </cols>
  <sheetData>
    <row r="1" spans="1:5" x14ac:dyDescent="0.35">
      <c r="A1" t="s">
        <v>221</v>
      </c>
      <c r="B1" t="s">
        <v>1</v>
      </c>
      <c r="C1" t="s">
        <v>3</v>
      </c>
      <c r="D1" t="s">
        <v>199</v>
      </c>
      <c r="E1" t="s">
        <v>200</v>
      </c>
    </row>
    <row r="2" spans="1:5" x14ac:dyDescent="0.35">
      <c r="A2">
        <v>20150920</v>
      </c>
      <c r="B2" s="1">
        <v>42267</v>
      </c>
      <c r="C2" s="2">
        <v>0.85416666666666674</v>
      </c>
      <c r="D2" t="s">
        <v>202</v>
      </c>
      <c r="E2">
        <v>3</v>
      </c>
    </row>
    <row r="3" spans="1:5" x14ac:dyDescent="0.35">
      <c r="A3">
        <v>20150926</v>
      </c>
      <c r="B3" s="1">
        <v>42273</v>
      </c>
      <c r="C3" s="2">
        <v>0.66666666666666674</v>
      </c>
      <c r="D3" t="s">
        <v>202</v>
      </c>
      <c r="E3">
        <v>3</v>
      </c>
    </row>
    <row r="4" spans="1:5" x14ac:dyDescent="0.35">
      <c r="A4">
        <v>20151230</v>
      </c>
      <c r="B4" s="1">
        <v>42368</v>
      </c>
      <c r="C4" s="2">
        <v>0.85416666666666674</v>
      </c>
      <c r="D4" t="s">
        <v>205</v>
      </c>
      <c r="E4">
        <v>4</v>
      </c>
    </row>
    <row r="5" spans="1:5" x14ac:dyDescent="0.35">
      <c r="A5">
        <v>20160109</v>
      </c>
      <c r="B5" s="1">
        <v>42378</v>
      </c>
      <c r="C5" s="2">
        <v>0.66666666666666674</v>
      </c>
      <c r="D5" t="s">
        <v>206</v>
      </c>
      <c r="E5">
        <v>1</v>
      </c>
    </row>
    <row r="6" spans="1:5" x14ac:dyDescent="0.35">
      <c r="A6">
        <v>20160217</v>
      </c>
      <c r="B6" s="1">
        <v>42417</v>
      </c>
      <c r="C6" s="2">
        <v>0.77083333333333326</v>
      </c>
      <c r="D6" t="s">
        <v>207</v>
      </c>
      <c r="E6">
        <v>1</v>
      </c>
    </row>
    <row r="7" spans="1:5" x14ac:dyDescent="0.35">
      <c r="A7">
        <v>20160228</v>
      </c>
      <c r="B7" s="1">
        <v>42428</v>
      </c>
      <c r="C7" s="2">
        <v>0.85416666666666674</v>
      </c>
      <c r="D7" t="s">
        <v>207</v>
      </c>
      <c r="E7">
        <v>1</v>
      </c>
    </row>
    <row r="8" spans="1:5" x14ac:dyDescent="0.35">
      <c r="A8">
        <v>20160306</v>
      </c>
      <c r="B8" s="1">
        <v>42435</v>
      </c>
      <c r="C8" s="2">
        <v>0.66666666666666674</v>
      </c>
      <c r="D8" t="s">
        <v>208</v>
      </c>
      <c r="E8">
        <v>1</v>
      </c>
    </row>
    <row r="9" spans="1:5" x14ac:dyDescent="0.35">
      <c r="A9">
        <v>20160320</v>
      </c>
      <c r="B9" s="1">
        <v>42449</v>
      </c>
      <c r="C9" s="2">
        <v>0.66666666666666674</v>
      </c>
      <c r="D9" t="s">
        <v>208</v>
      </c>
      <c r="E9">
        <v>1</v>
      </c>
    </row>
    <row r="10" spans="1:5" x14ac:dyDescent="0.35">
      <c r="A10">
        <v>20160409</v>
      </c>
      <c r="B10" s="1">
        <v>42469</v>
      </c>
      <c r="C10" s="2">
        <v>0.85416666666666674</v>
      </c>
      <c r="D10" t="s">
        <v>209</v>
      </c>
      <c r="E10">
        <v>2</v>
      </c>
    </row>
    <row r="11" spans="1:5" x14ac:dyDescent="0.35">
      <c r="A11">
        <v>20160820</v>
      </c>
      <c r="B11" s="1">
        <v>42602</v>
      </c>
      <c r="C11" s="2">
        <v>0.76041666666666674</v>
      </c>
      <c r="D11" t="s">
        <v>201</v>
      </c>
      <c r="E11">
        <v>3</v>
      </c>
    </row>
    <row r="12" spans="1:5" x14ac:dyDescent="0.35">
      <c r="A12">
        <v>20160828</v>
      </c>
      <c r="B12" s="1">
        <v>42610</v>
      </c>
      <c r="C12" s="2">
        <v>0.84375</v>
      </c>
      <c r="D12" t="s">
        <v>201</v>
      </c>
      <c r="E12">
        <v>3</v>
      </c>
    </row>
    <row r="13" spans="1:5" x14ac:dyDescent="0.35">
      <c r="A13">
        <v>20161029</v>
      </c>
      <c r="B13" s="1">
        <v>42672</v>
      </c>
      <c r="C13" s="2">
        <v>0.86458333333333326</v>
      </c>
      <c r="D13" t="s">
        <v>203</v>
      </c>
      <c r="E13">
        <v>4</v>
      </c>
    </row>
    <row r="14" spans="1:5" x14ac:dyDescent="0.35">
      <c r="A14">
        <v>20161106</v>
      </c>
      <c r="B14" s="1">
        <v>42680</v>
      </c>
      <c r="C14" s="2">
        <v>0.86458333333333326</v>
      </c>
      <c r="D14" t="s">
        <v>204</v>
      </c>
      <c r="E14">
        <v>4</v>
      </c>
    </row>
    <row r="15" spans="1:5" x14ac:dyDescent="0.35">
      <c r="A15">
        <v>20161127</v>
      </c>
      <c r="B15" s="1">
        <v>42701</v>
      </c>
      <c r="C15" s="2">
        <v>0.86458333333333326</v>
      </c>
      <c r="D15" t="s">
        <v>204</v>
      </c>
      <c r="E15">
        <v>4</v>
      </c>
    </row>
    <row r="16" spans="1:5" x14ac:dyDescent="0.35">
      <c r="A16">
        <v>20161203</v>
      </c>
      <c r="B16" s="1">
        <v>42707</v>
      </c>
      <c r="C16" s="2">
        <v>0.67708333333333326</v>
      </c>
      <c r="D16" t="s">
        <v>205</v>
      </c>
      <c r="E16">
        <v>4</v>
      </c>
    </row>
    <row r="17" spans="1:5" x14ac:dyDescent="0.35">
      <c r="A17">
        <v>20170114</v>
      </c>
      <c r="B17" s="1">
        <v>42749</v>
      </c>
      <c r="C17" s="2">
        <v>0.67708333333333326</v>
      </c>
      <c r="D17" t="s">
        <v>206</v>
      </c>
      <c r="E17">
        <v>1</v>
      </c>
    </row>
    <row r="18" spans="1:5" x14ac:dyDescent="0.35">
      <c r="A18">
        <v>20170122</v>
      </c>
      <c r="B18" s="1">
        <v>42757</v>
      </c>
      <c r="C18" s="2">
        <v>0.86458333333333326</v>
      </c>
      <c r="D18" t="s">
        <v>206</v>
      </c>
      <c r="E18">
        <v>1</v>
      </c>
    </row>
    <row r="19" spans="1:5" x14ac:dyDescent="0.35">
      <c r="A19">
        <v>20170129</v>
      </c>
      <c r="B19" s="1">
        <v>42764</v>
      </c>
      <c r="C19" s="2">
        <v>0.5</v>
      </c>
      <c r="D19" t="s">
        <v>206</v>
      </c>
      <c r="E19">
        <v>1</v>
      </c>
    </row>
    <row r="20" spans="1:5" x14ac:dyDescent="0.35">
      <c r="A20">
        <v>20170204</v>
      </c>
      <c r="B20" s="1">
        <v>42770</v>
      </c>
      <c r="C20" s="2">
        <v>0.67708333333333326</v>
      </c>
      <c r="D20" t="s">
        <v>207</v>
      </c>
      <c r="E20">
        <v>1</v>
      </c>
    </row>
    <row r="21" spans="1:5" x14ac:dyDescent="0.35">
      <c r="A21">
        <v>20170211</v>
      </c>
      <c r="B21" s="1">
        <v>42777</v>
      </c>
      <c r="C21" s="2">
        <v>0.67708333333333326</v>
      </c>
      <c r="D21" t="s">
        <v>207</v>
      </c>
      <c r="E21">
        <v>1</v>
      </c>
    </row>
    <row r="22" spans="1:5" x14ac:dyDescent="0.35">
      <c r="A22">
        <v>20170219</v>
      </c>
      <c r="B22" s="1">
        <v>42785</v>
      </c>
      <c r="C22" s="2">
        <v>0.86458333333333326</v>
      </c>
      <c r="D22" t="s">
        <v>207</v>
      </c>
      <c r="E22">
        <v>1</v>
      </c>
    </row>
    <row r="23" spans="1:5" x14ac:dyDescent="0.35">
      <c r="A23">
        <v>20170226</v>
      </c>
      <c r="B23" s="1">
        <v>42792</v>
      </c>
      <c r="C23" s="2">
        <v>0.67708333333333326</v>
      </c>
      <c r="D23" t="s">
        <v>207</v>
      </c>
      <c r="E23">
        <v>1</v>
      </c>
    </row>
    <row r="24" spans="1:5" x14ac:dyDescent="0.35">
      <c r="A24">
        <v>20170301</v>
      </c>
      <c r="B24" s="1">
        <v>42795</v>
      </c>
      <c r="C24" s="2">
        <v>0.8125</v>
      </c>
      <c r="D24" t="s">
        <v>208</v>
      </c>
      <c r="E24">
        <v>1</v>
      </c>
    </row>
    <row r="25" spans="1:5" x14ac:dyDescent="0.35">
      <c r="A25">
        <v>20170304</v>
      </c>
      <c r="B25" s="1">
        <v>42798</v>
      </c>
      <c r="C25" s="2">
        <v>0.86458333333333326</v>
      </c>
      <c r="D25" t="s">
        <v>208</v>
      </c>
      <c r="E25">
        <v>1</v>
      </c>
    </row>
    <row r="26" spans="1:5" x14ac:dyDescent="0.35">
      <c r="A26">
        <v>20170408</v>
      </c>
      <c r="B26" s="1">
        <v>42833</v>
      </c>
      <c r="C26" s="2">
        <v>0.86458333333333326</v>
      </c>
      <c r="D26" t="s">
        <v>209</v>
      </c>
      <c r="E26">
        <v>2</v>
      </c>
    </row>
    <row r="27" spans="1:5" x14ac:dyDescent="0.35">
      <c r="A27">
        <v>20170429</v>
      </c>
      <c r="B27" s="1">
        <v>42854</v>
      </c>
      <c r="C27" s="2">
        <v>0.86458333333333326</v>
      </c>
      <c r="D27" t="s">
        <v>209</v>
      </c>
      <c r="E27">
        <v>2</v>
      </c>
    </row>
    <row r="28" spans="1:5" x14ac:dyDescent="0.35">
      <c r="A28">
        <v>20180429</v>
      </c>
      <c r="B28" s="1">
        <v>43219</v>
      </c>
      <c r="C28" s="2">
        <v>0.86458333333333326</v>
      </c>
      <c r="D28" t="s">
        <v>209</v>
      </c>
      <c r="E28">
        <v>2</v>
      </c>
    </row>
    <row r="29" spans="1:5" x14ac:dyDescent="0.35">
      <c r="A29">
        <v>20180825</v>
      </c>
      <c r="B29" s="1">
        <v>43337</v>
      </c>
      <c r="C29" s="2">
        <v>0.92708333333333326</v>
      </c>
      <c r="D29" t="s">
        <v>201</v>
      </c>
      <c r="E29">
        <v>3</v>
      </c>
    </row>
    <row r="30" spans="1:5" x14ac:dyDescent="0.35">
      <c r="A30">
        <v>20180902</v>
      </c>
      <c r="B30" s="1">
        <v>43345</v>
      </c>
      <c r="C30" s="2">
        <v>0.77083333333333326</v>
      </c>
      <c r="D30" t="s">
        <v>202</v>
      </c>
      <c r="E30">
        <v>3</v>
      </c>
    </row>
    <row r="31" spans="1:5" x14ac:dyDescent="0.35">
      <c r="A31">
        <v>20180915</v>
      </c>
      <c r="B31" s="1">
        <v>43358</v>
      </c>
      <c r="C31" s="2">
        <v>0.67708333333333326</v>
      </c>
      <c r="D31" t="s">
        <v>202</v>
      </c>
      <c r="E31">
        <v>3</v>
      </c>
    </row>
    <row r="32" spans="1:5" x14ac:dyDescent="0.35">
      <c r="A32">
        <v>20180923</v>
      </c>
      <c r="B32" s="1">
        <v>43366</v>
      </c>
      <c r="C32" s="2">
        <v>0.86458333333333326</v>
      </c>
      <c r="D32" t="s">
        <v>202</v>
      </c>
      <c r="E32">
        <v>3</v>
      </c>
    </row>
    <row r="33" spans="1:5" x14ac:dyDescent="0.35">
      <c r="A33">
        <v>20180926</v>
      </c>
      <c r="B33" s="1">
        <v>43369</v>
      </c>
      <c r="C33" s="2">
        <v>0.83333333333333326</v>
      </c>
      <c r="D33" t="s">
        <v>202</v>
      </c>
      <c r="E33">
        <v>3</v>
      </c>
    </row>
    <row r="34" spans="1:5" x14ac:dyDescent="0.35">
      <c r="A34">
        <v>20181007</v>
      </c>
      <c r="B34" s="1">
        <v>43380</v>
      </c>
      <c r="C34" s="2">
        <v>0.86458333333333326</v>
      </c>
      <c r="D34" t="s">
        <v>203</v>
      </c>
      <c r="E34">
        <v>4</v>
      </c>
    </row>
    <row r="35" spans="1:5" x14ac:dyDescent="0.35">
      <c r="A35">
        <v>20181020</v>
      </c>
      <c r="B35" s="1">
        <v>43393</v>
      </c>
      <c r="C35" s="2">
        <v>0.86458333333333326</v>
      </c>
      <c r="D35" t="s">
        <v>203</v>
      </c>
      <c r="E35">
        <v>4</v>
      </c>
    </row>
    <row r="36" spans="1:5" x14ac:dyDescent="0.35">
      <c r="A36">
        <v>20181111</v>
      </c>
      <c r="B36" s="1">
        <v>43415</v>
      </c>
      <c r="C36" s="2">
        <v>0.67708333333333326</v>
      </c>
      <c r="D36" t="s">
        <v>204</v>
      </c>
      <c r="E36">
        <v>4</v>
      </c>
    </row>
    <row r="37" spans="1:5" x14ac:dyDescent="0.35">
      <c r="A37">
        <v>20181208</v>
      </c>
      <c r="B37" s="1">
        <v>43442</v>
      </c>
      <c r="C37" s="2">
        <v>0.86458333333333326</v>
      </c>
      <c r="D37" t="s">
        <v>205</v>
      </c>
      <c r="E37">
        <v>4</v>
      </c>
    </row>
    <row r="38" spans="1:5" x14ac:dyDescent="0.35">
      <c r="A38">
        <v>20181222</v>
      </c>
      <c r="B38" s="1">
        <v>43456</v>
      </c>
      <c r="C38" s="2">
        <v>0.77083333333333326</v>
      </c>
      <c r="D38" t="s">
        <v>205</v>
      </c>
      <c r="E38">
        <v>4</v>
      </c>
    </row>
    <row r="39" spans="1:5" x14ac:dyDescent="0.35">
      <c r="A39">
        <v>20190106</v>
      </c>
      <c r="B39" s="1">
        <v>43471</v>
      </c>
      <c r="C39" s="2">
        <v>0.86458333333333326</v>
      </c>
      <c r="D39" t="s">
        <v>206</v>
      </c>
      <c r="E39">
        <v>1</v>
      </c>
    </row>
    <row r="40" spans="1:5" x14ac:dyDescent="0.35">
      <c r="A40">
        <v>20190113</v>
      </c>
      <c r="B40" s="1">
        <v>43478</v>
      </c>
      <c r="C40" s="2">
        <v>0.77083333333333326</v>
      </c>
      <c r="D40" t="s">
        <v>206</v>
      </c>
      <c r="E40">
        <v>1</v>
      </c>
    </row>
    <row r="41" spans="1:5" x14ac:dyDescent="0.35">
      <c r="A41">
        <v>20190127</v>
      </c>
      <c r="B41" s="1">
        <v>43492</v>
      </c>
      <c r="C41" s="2">
        <v>0.67708333333333326</v>
      </c>
      <c r="D41" t="s">
        <v>206</v>
      </c>
      <c r="E41">
        <v>1</v>
      </c>
    </row>
    <row r="42" spans="1:5" x14ac:dyDescent="0.35">
      <c r="A42">
        <v>20190202</v>
      </c>
      <c r="B42" s="1">
        <v>43498</v>
      </c>
      <c r="C42" s="2">
        <v>0.77083333333333326</v>
      </c>
      <c r="D42" t="s">
        <v>207</v>
      </c>
      <c r="E42">
        <v>1</v>
      </c>
    </row>
    <row r="43" spans="1:5" x14ac:dyDescent="0.35">
      <c r="A43">
        <v>20190210</v>
      </c>
      <c r="B43" s="1">
        <v>43506</v>
      </c>
      <c r="C43" s="2">
        <v>0.86458333333333326</v>
      </c>
      <c r="D43" t="s">
        <v>207</v>
      </c>
      <c r="E43">
        <v>1</v>
      </c>
    </row>
    <row r="44" spans="1:5" x14ac:dyDescent="0.35">
      <c r="A44">
        <v>20190216</v>
      </c>
      <c r="B44" s="1">
        <v>43512</v>
      </c>
      <c r="C44" s="2">
        <v>0.86458333333333326</v>
      </c>
      <c r="D44" t="s">
        <v>207</v>
      </c>
      <c r="E44">
        <v>1</v>
      </c>
    </row>
    <row r="45" spans="1:5" x14ac:dyDescent="0.35">
      <c r="A45">
        <v>20190223</v>
      </c>
      <c r="B45" s="1">
        <v>43519</v>
      </c>
      <c r="C45" s="2">
        <v>0.67708333333333326</v>
      </c>
      <c r="D45" t="s">
        <v>207</v>
      </c>
      <c r="E45">
        <v>1</v>
      </c>
    </row>
    <row r="46" spans="1:5" x14ac:dyDescent="0.35">
      <c r="A46">
        <v>20190302</v>
      </c>
      <c r="B46" s="1">
        <v>43526</v>
      </c>
      <c r="C46" s="2">
        <v>0.86458333333333326</v>
      </c>
      <c r="D46" t="s">
        <v>208</v>
      </c>
      <c r="E46">
        <v>1</v>
      </c>
    </row>
    <row r="47" spans="1:5" x14ac:dyDescent="0.35">
      <c r="A47">
        <v>20190309</v>
      </c>
      <c r="B47" s="1">
        <v>43533</v>
      </c>
      <c r="C47" s="2">
        <v>0.77083333333333326</v>
      </c>
      <c r="D47" t="s">
        <v>208</v>
      </c>
      <c r="E47">
        <v>1</v>
      </c>
    </row>
    <row r="48" spans="1:5" x14ac:dyDescent="0.35">
      <c r="A48">
        <v>20190330</v>
      </c>
      <c r="B48" s="1">
        <v>43554</v>
      </c>
      <c r="C48" s="2">
        <v>0.67708333333333326</v>
      </c>
      <c r="D48" t="s">
        <v>208</v>
      </c>
      <c r="E48">
        <v>1</v>
      </c>
    </row>
    <row r="49" spans="1:5" x14ac:dyDescent="0.35">
      <c r="A49">
        <v>20190406</v>
      </c>
      <c r="B49" s="1">
        <v>43561</v>
      </c>
      <c r="C49" s="2">
        <v>0.86458333333333326</v>
      </c>
      <c r="D49" t="s">
        <v>209</v>
      </c>
      <c r="E49">
        <v>2</v>
      </c>
    </row>
    <row r="50" spans="1:5" x14ac:dyDescent="0.35">
      <c r="A50">
        <v>20190420</v>
      </c>
      <c r="B50" s="1">
        <v>43575</v>
      </c>
      <c r="C50" s="2">
        <v>0.86458333333333326</v>
      </c>
      <c r="D50" t="s">
        <v>209</v>
      </c>
      <c r="E50">
        <v>2</v>
      </c>
    </row>
    <row r="51" spans="1:5" x14ac:dyDescent="0.35">
      <c r="A51">
        <v>20190512</v>
      </c>
      <c r="B51" s="1">
        <v>43597</v>
      </c>
      <c r="C51" s="2">
        <v>0.77083333333333326</v>
      </c>
      <c r="D51" t="s">
        <v>210</v>
      </c>
      <c r="E51">
        <v>2</v>
      </c>
    </row>
    <row r="52" spans="1:5" x14ac:dyDescent="0.35">
      <c r="A52">
        <v>20190519</v>
      </c>
      <c r="B52" s="1">
        <v>43604</v>
      </c>
      <c r="C52" s="2">
        <v>0.67708333333333326</v>
      </c>
      <c r="D52" t="s">
        <v>210</v>
      </c>
      <c r="E52">
        <v>2</v>
      </c>
    </row>
    <row r="53" spans="1:5" x14ac:dyDescent="0.35">
      <c r="A53">
        <v>20190924</v>
      </c>
      <c r="B53" s="1">
        <v>43732</v>
      </c>
      <c r="C53" s="2">
        <v>0.875</v>
      </c>
      <c r="D53" t="s">
        <v>202</v>
      </c>
      <c r="E53">
        <v>3</v>
      </c>
    </row>
    <row r="54" spans="1:5" x14ac:dyDescent="0.35">
      <c r="A54">
        <v>20191006</v>
      </c>
      <c r="B54" s="1">
        <v>43744</v>
      </c>
      <c r="C54" s="2">
        <v>0.875</v>
      </c>
      <c r="D54" t="s">
        <v>203</v>
      </c>
      <c r="E54">
        <v>4</v>
      </c>
    </row>
    <row r="55" spans="1:5" x14ac:dyDescent="0.35">
      <c r="A55">
        <v>20191019</v>
      </c>
      <c r="B55" s="1">
        <v>43757</v>
      </c>
      <c r="C55" s="2">
        <v>0.54166666666666674</v>
      </c>
      <c r="D55" t="s">
        <v>203</v>
      </c>
      <c r="E55">
        <v>4</v>
      </c>
    </row>
    <row r="56" spans="1:5" x14ac:dyDescent="0.35">
      <c r="A56">
        <v>20191029</v>
      </c>
      <c r="B56" s="1">
        <v>43767</v>
      </c>
      <c r="C56" s="2">
        <v>0.88541666666666674</v>
      </c>
      <c r="D56" t="s">
        <v>203</v>
      </c>
      <c r="E56">
        <v>4</v>
      </c>
    </row>
    <row r="57" spans="1:5" x14ac:dyDescent="0.35">
      <c r="A57">
        <v>20191102</v>
      </c>
      <c r="B57" s="1">
        <v>43771</v>
      </c>
      <c r="C57" s="2">
        <v>0.66666666666666674</v>
      </c>
      <c r="D57" t="s">
        <v>204</v>
      </c>
      <c r="E57">
        <v>4</v>
      </c>
    </row>
    <row r="58" spans="1:5" x14ac:dyDescent="0.35">
      <c r="A58">
        <v>20191109</v>
      </c>
      <c r="B58" s="1">
        <v>43778</v>
      </c>
      <c r="C58" s="2">
        <v>0.875</v>
      </c>
      <c r="D58" t="s">
        <v>204</v>
      </c>
      <c r="E58">
        <v>4</v>
      </c>
    </row>
    <row r="59" spans="1:5" x14ac:dyDescent="0.35">
      <c r="A59">
        <v>20191201</v>
      </c>
      <c r="B59" s="1">
        <v>43800</v>
      </c>
      <c r="C59" s="2">
        <v>0.875</v>
      </c>
      <c r="D59" t="s">
        <v>205</v>
      </c>
      <c r="E59">
        <v>4</v>
      </c>
    </row>
    <row r="60" spans="1:5" x14ac:dyDescent="0.35">
      <c r="A60">
        <v>20191207</v>
      </c>
      <c r="B60" s="1">
        <v>43806</v>
      </c>
      <c r="C60" s="2">
        <v>0.875</v>
      </c>
      <c r="D60" t="s">
        <v>205</v>
      </c>
      <c r="E60">
        <v>4</v>
      </c>
    </row>
    <row r="61" spans="1:5" x14ac:dyDescent="0.35">
      <c r="A61">
        <v>20191214</v>
      </c>
      <c r="B61" s="1">
        <v>43813</v>
      </c>
      <c r="C61" s="2">
        <v>0.66666666666666674</v>
      </c>
      <c r="D61" t="s">
        <v>205</v>
      </c>
      <c r="E61">
        <v>4</v>
      </c>
    </row>
    <row r="62" spans="1:5" x14ac:dyDescent="0.35">
      <c r="A62">
        <v>20191218</v>
      </c>
      <c r="B62" s="1">
        <v>43817</v>
      </c>
      <c r="C62" s="2">
        <v>0.83333333333333326</v>
      </c>
      <c r="D62" t="s">
        <v>205</v>
      </c>
      <c r="E62">
        <v>4</v>
      </c>
    </row>
    <row r="63" spans="1:5" x14ac:dyDescent="0.35">
      <c r="A63">
        <v>20191221</v>
      </c>
      <c r="B63" s="1">
        <v>43820</v>
      </c>
      <c r="C63" s="2">
        <v>0.66666666666666674</v>
      </c>
      <c r="D63" t="s">
        <v>205</v>
      </c>
      <c r="E63">
        <v>4</v>
      </c>
    </row>
    <row r="64" spans="1:5" x14ac:dyDescent="0.35">
      <c r="A64">
        <v>20200104</v>
      </c>
      <c r="B64" s="1">
        <v>43834</v>
      </c>
      <c r="C64" s="2">
        <v>0.875</v>
      </c>
      <c r="D64" t="s">
        <v>206</v>
      </c>
      <c r="E64">
        <v>1</v>
      </c>
    </row>
    <row r="65" spans="1:5" x14ac:dyDescent="0.35">
      <c r="A65">
        <v>20200202</v>
      </c>
      <c r="B65" s="1">
        <v>43863</v>
      </c>
      <c r="C65" s="2">
        <v>0.875</v>
      </c>
      <c r="D65" t="s">
        <v>207</v>
      </c>
      <c r="E65">
        <v>1</v>
      </c>
    </row>
    <row r="66" spans="1:5" x14ac:dyDescent="0.35">
      <c r="A66">
        <v>20200215</v>
      </c>
      <c r="B66" s="1">
        <v>43876</v>
      </c>
      <c r="C66" s="2">
        <v>0.66666666666666674</v>
      </c>
      <c r="D66" t="s">
        <v>207</v>
      </c>
      <c r="E66">
        <v>1</v>
      </c>
    </row>
    <row r="67" spans="1:5" x14ac:dyDescent="0.35">
      <c r="A67">
        <v>20200222</v>
      </c>
      <c r="B67" s="1">
        <v>43883</v>
      </c>
      <c r="C67" s="2">
        <v>0.66666666666666674</v>
      </c>
      <c r="D67" t="s">
        <v>207</v>
      </c>
      <c r="E67">
        <v>1</v>
      </c>
    </row>
    <row r="68" spans="1:5" x14ac:dyDescent="0.35">
      <c r="A68">
        <v>20200307</v>
      </c>
      <c r="B68" s="1">
        <v>43897</v>
      </c>
      <c r="C68" s="2">
        <v>0.77083333333333326</v>
      </c>
      <c r="D68" t="s">
        <v>208</v>
      </c>
      <c r="E68">
        <v>1</v>
      </c>
    </row>
    <row r="69" spans="1:5" x14ac:dyDescent="0.35">
      <c r="A69">
        <v>20200613</v>
      </c>
      <c r="B69" s="1">
        <v>43995</v>
      </c>
      <c r="C69" s="2">
        <v>0.91666666666666674</v>
      </c>
      <c r="D69" t="s">
        <v>211</v>
      </c>
      <c r="E69">
        <v>2</v>
      </c>
    </row>
    <row r="70" spans="1:5" x14ac:dyDescent="0.35">
      <c r="A70">
        <v>20200616</v>
      </c>
      <c r="B70" s="1">
        <v>43998</v>
      </c>
      <c r="C70" s="2">
        <v>0.91666666666666674</v>
      </c>
      <c r="D70" t="s">
        <v>211</v>
      </c>
      <c r="E70">
        <v>2</v>
      </c>
    </row>
    <row r="71" spans="1:5" x14ac:dyDescent="0.35">
      <c r="A71">
        <v>20200623</v>
      </c>
      <c r="B71" s="1">
        <v>44005</v>
      </c>
      <c r="C71" s="2">
        <v>0.91666666666666674</v>
      </c>
      <c r="D71" t="s">
        <v>211</v>
      </c>
      <c r="E71">
        <v>2</v>
      </c>
    </row>
    <row r="72" spans="1:5" x14ac:dyDescent="0.35">
      <c r="A72">
        <v>20200627</v>
      </c>
      <c r="B72" s="1">
        <v>44009</v>
      </c>
      <c r="C72" s="2">
        <v>0.70833333333333326</v>
      </c>
      <c r="D72" t="s">
        <v>211</v>
      </c>
      <c r="E72">
        <v>2</v>
      </c>
    </row>
    <row r="73" spans="1:5" x14ac:dyDescent="0.35">
      <c r="A73">
        <v>20200716</v>
      </c>
      <c r="B73" s="1">
        <v>44028</v>
      </c>
      <c r="C73" s="2">
        <v>0.875</v>
      </c>
      <c r="D73" t="s">
        <v>212</v>
      </c>
      <c r="E73">
        <v>3</v>
      </c>
    </row>
    <row r="74" spans="1:5" x14ac:dyDescent="0.35">
      <c r="A74">
        <v>20200719</v>
      </c>
      <c r="B74" s="1">
        <v>44031</v>
      </c>
      <c r="C74" s="2">
        <v>0.70833333333333326</v>
      </c>
      <c r="D74" t="s">
        <v>212</v>
      </c>
      <c r="E74">
        <v>3</v>
      </c>
    </row>
    <row r="75" spans="1:5" x14ac:dyDescent="0.35">
      <c r="A75">
        <v>20201129</v>
      </c>
      <c r="B75" s="1">
        <v>44164</v>
      </c>
      <c r="C75" s="2">
        <v>0.58333333333333326</v>
      </c>
      <c r="D75" t="s">
        <v>204</v>
      </c>
      <c r="E75">
        <v>4</v>
      </c>
    </row>
    <row r="76" spans="1:5" x14ac:dyDescent="0.35">
      <c r="A76">
        <v>20210103</v>
      </c>
      <c r="B76" s="1">
        <v>44199</v>
      </c>
      <c r="C76" s="2">
        <v>0.875</v>
      </c>
      <c r="D76" t="s">
        <v>206</v>
      </c>
      <c r="E76">
        <v>1</v>
      </c>
    </row>
    <row r="77" spans="1:5" x14ac:dyDescent="0.35">
      <c r="A77">
        <v>20210106</v>
      </c>
      <c r="B77" s="1">
        <v>44202</v>
      </c>
      <c r="C77" s="2">
        <v>0.875</v>
      </c>
      <c r="D77" t="s">
        <v>206</v>
      </c>
      <c r="E77">
        <v>1</v>
      </c>
    </row>
    <row r="78" spans="1:5" x14ac:dyDescent="0.35">
      <c r="A78">
        <v>20210109</v>
      </c>
      <c r="B78" s="1">
        <v>44205</v>
      </c>
      <c r="C78" s="2">
        <v>0.77083333333333326</v>
      </c>
      <c r="D78" t="s">
        <v>206</v>
      </c>
      <c r="E78">
        <v>1</v>
      </c>
    </row>
    <row r="79" spans="1:5" x14ac:dyDescent="0.35">
      <c r="A79">
        <v>20210213</v>
      </c>
      <c r="B79" s="1">
        <v>44240</v>
      </c>
      <c r="C79" s="2">
        <v>0.875</v>
      </c>
      <c r="D79" t="s">
        <v>207</v>
      </c>
      <c r="E79">
        <v>1</v>
      </c>
    </row>
    <row r="80" spans="1:5" x14ac:dyDescent="0.35">
      <c r="A80">
        <v>20210221</v>
      </c>
      <c r="B80" s="1">
        <v>44248</v>
      </c>
      <c r="C80" s="2">
        <v>0.58333333333333326</v>
      </c>
      <c r="D80" t="s">
        <v>207</v>
      </c>
      <c r="E80">
        <v>1</v>
      </c>
    </row>
    <row r="81" spans="1:5" x14ac:dyDescent="0.35">
      <c r="A81">
        <v>20210224</v>
      </c>
      <c r="B81" s="1">
        <v>44251</v>
      </c>
      <c r="C81" s="2">
        <v>0.79166666666666674</v>
      </c>
      <c r="D81" t="s">
        <v>207</v>
      </c>
      <c r="E81">
        <v>1</v>
      </c>
    </row>
    <row r="82" spans="1:5" x14ac:dyDescent="0.35">
      <c r="A82">
        <v>20151003</v>
      </c>
      <c r="B82" s="1">
        <v>42280</v>
      </c>
      <c r="C82" s="2">
        <v>0.66666666666666674</v>
      </c>
      <c r="D82" t="s">
        <v>203</v>
      </c>
      <c r="E82">
        <v>4</v>
      </c>
    </row>
    <row r="83" spans="1:5" x14ac:dyDescent="0.35">
      <c r="A83">
        <v>20151017</v>
      </c>
      <c r="B83" s="1">
        <v>42294</v>
      </c>
      <c r="C83" s="2">
        <v>0.85416666666666674</v>
      </c>
      <c r="D83" t="s">
        <v>203</v>
      </c>
      <c r="E83">
        <v>4</v>
      </c>
    </row>
    <row r="84" spans="1:5" x14ac:dyDescent="0.35">
      <c r="A84">
        <v>20151025</v>
      </c>
      <c r="B84" s="1">
        <v>42302</v>
      </c>
      <c r="C84" s="2">
        <v>0.76041666666666674</v>
      </c>
      <c r="D84" t="s">
        <v>203</v>
      </c>
      <c r="E84">
        <v>4</v>
      </c>
    </row>
    <row r="85" spans="1:5" x14ac:dyDescent="0.35">
      <c r="A85">
        <v>20160910</v>
      </c>
      <c r="B85" s="1">
        <v>42623</v>
      </c>
      <c r="C85" s="2">
        <v>0.85416666666666674</v>
      </c>
      <c r="D85" t="s">
        <v>202</v>
      </c>
      <c r="E85">
        <v>3</v>
      </c>
    </row>
    <row r="86" spans="1:5" x14ac:dyDescent="0.35">
      <c r="A86">
        <v>20160924</v>
      </c>
      <c r="B86" s="1">
        <v>42637</v>
      </c>
      <c r="C86" s="2">
        <v>0.67708333333333326</v>
      </c>
      <c r="D86" t="s">
        <v>202</v>
      </c>
      <c r="E86">
        <v>3</v>
      </c>
    </row>
    <row r="87" spans="1:5" x14ac:dyDescent="0.35">
      <c r="A87">
        <v>20161002</v>
      </c>
      <c r="B87" s="1">
        <v>42645</v>
      </c>
      <c r="C87" s="2">
        <v>0.86458333333333326</v>
      </c>
      <c r="D87" t="s">
        <v>203</v>
      </c>
      <c r="E87">
        <v>4</v>
      </c>
    </row>
    <row r="88" spans="1:5" x14ac:dyDescent="0.35">
      <c r="A88">
        <v>20161119</v>
      </c>
      <c r="B88" s="1">
        <v>42693</v>
      </c>
      <c r="C88" s="2">
        <v>0.67708333333333326</v>
      </c>
      <c r="D88" t="s">
        <v>204</v>
      </c>
      <c r="E88">
        <v>4</v>
      </c>
    </row>
    <row r="89" spans="1:5" x14ac:dyDescent="0.35">
      <c r="A89">
        <v>20180310</v>
      </c>
      <c r="B89" s="1">
        <v>43169</v>
      </c>
      <c r="C89" s="2">
        <v>0.86458333333333326</v>
      </c>
      <c r="D89" t="s">
        <v>208</v>
      </c>
      <c r="E89">
        <v>1</v>
      </c>
    </row>
    <row r="90" spans="1:5" x14ac:dyDescent="0.35">
      <c r="A90">
        <v>20181028</v>
      </c>
      <c r="B90" s="1">
        <v>43401</v>
      </c>
      <c r="C90" s="2">
        <v>0.67708333333333326</v>
      </c>
      <c r="D90" t="s">
        <v>203</v>
      </c>
      <c r="E90">
        <v>4</v>
      </c>
    </row>
    <row r="91" spans="1:5" x14ac:dyDescent="0.35">
      <c r="A91">
        <v>20181103</v>
      </c>
      <c r="B91" s="1">
        <v>43407</v>
      </c>
      <c r="C91" s="2">
        <v>0.86458333333333326</v>
      </c>
      <c r="D91" t="s">
        <v>204</v>
      </c>
      <c r="E91">
        <v>4</v>
      </c>
    </row>
    <row r="92" spans="1:5" x14ac:dyDescent="0.35">
      <c r="A92">
        <v>20190120</v>
      </c>
      <c r="B92" s="1">
        <v>43485</v>
      </c>
      <c r="C92" s="2">
        <v>0.86458333333333326</v>
      </c>
      <c r="D92" t="s">
        <v>206</v>
      </c>
      <c r="E92">
        <v>1</v>
      </c>
    </row>
    <row r="93" spans="1:5" x14ac:dyDescent="0.35">
      <c r="A93">
        <v>20190402</v>
      </c>
      <c r="B93" s="1">
        <v>43557</v>
      </c>
      <c r="C93" s="2">
        <v>0.89583333333333326</v>
      </c>
      <c r="D93" t="s">
        <v>209</v>
      </c>
      <c r="E93">
        <v>2</v>
      </c>
    </row>
    <row r="94" spans="1:5" x14ac:dyDescent="0.35">
      <c r="A94">
        <v>20190423</v>
      </c>
      <c r="B94" s="1">
        <v>43578</v>
      </c>
      <c r="C94" s="2">
        <v>0.89583333333333326</v>
      </c>
      <c r="D94" t="s">
        <v>209</v>
      </c>
      <c r="E94">
        <v>2</v>
      </c>
    </row>
    <row r="95" spans="1:5" x14ac:dyDescent="0.35">
      <c r="A95">
        <v>20190825</v>
      </c>
      <c r="B95" s="1">
        <v>43702</v>
      </c>
      <c r="C95" s="2">
        <v>0.875</v>
      </c>
      <c r="D95" t="s">
        <v>201</v>
      </c>
      <c r="E95">
        <v>3</v>
      </c>
    </row>
    <row r="96" spans="1:5" x14ac:dyDescent="0.35">
      <c r="A96">
        <v>20190831</v>
      </c>
      <c r="B96" s="1">
        <v>43708</v>
      </c>
      <c r="C96" s="2">
        <v>0.70833333333333326</v>
      </c>
      <c r="D96" t="s">
        <v>201</v>
      </c>
      <c r="E96">
        <v>3</v>
      </c>
    </row>
    <row r="97" spans="1:5" x14ac:dyDescent="0.35">
      <c r="A97">
        <v>20190914</v>
      </c>
      <c r="B97" s="1">
        <v>43722</v>
      </c>
      <c r="C97" s="2">
        <v>0.875</v>
      </c>
      <c r="D97" t="s">
        <v>202</v>
      </c>
      <c r="E97">
        <v>3</v>
      </c>
    </row>
    <row r="98" spans="1:5" x14ac:dyDescent="0.35">
      <c r="A98">
        <v>20190928</v>
      </c>
      <c r="B98" s="1">
        <v>43736</v>
      </c>
      <c r="C98" s="2">
        <v>0.66666666666666674</v>
      </c>
      <c r="D98" t="s">
        <v>202</v>
      </c>
      <c r="E98">
        <v>3</v>
      </c>
    </row>
    <row r="99" spans="1:5" x14ac:dyDescent="0.35">
      <c r="A99">
        <v>20210124</v>
      </c>
      <c r="B99" s="1">
        <v>44220</v>
      </c>
      <c r="C99" s="2">
        <v>0.67708333333333326</v>
      </c>
      <c r="D99" t="s">
        <v>206</v>
      </c>
      <c r="E99">
        <v>1</v>
      </c>
    </row>
    <row r="100" spans="1:5" x14ac:dyDescent="0.35">
      <c r="A100">
        <v>20210207</v>
      </c>
      <c r="B100" s="1">
        <v>44234</v>
      </c>
      <c r="C100" s="2">
        <v>0.875</v>
      </c>
      <c r="D100" t="s">
        <v>207</v>
      </c>
      <c r="E100">
        <v>1</v>
      </c>
    </row>
    <row r="101" spans="1:5" x14ac:dyDescent="0.35">
      <c r="A101">
        <v>20210815</v>
      </c>
      <c r="B101" s="1">
        <v>44423</v>
      </c>
      <c r="C101" s="2">
        <v>0.83333333333333326</v>
      </c>
      <c r="D101" t="s">
        <v>201</v>
      </c>
      <c r="E101">
        <v>3</v>
      </c>
    </row>
    <row r="102" spans="1:5" x14ac:dyDescent="0.35">
      <c r="A102">
        <v>20210821</v>
      </c>
      <c r="B102" s="1">
        <v>44429</v>
      </c>
      <c r="C102" s="2">
        <v>0.91666666666666674</v>
      </c>
      <c r="D102" t="s">
        <v>201</v>
      </c>
      <c r="E102">
        <v>3</v>
      </c>
    </row>
    <row r="103" spans="1:5" x14ac:dyDescent="0.35">
      <c r="A103">
        <v>20210829</v>
      </c>
      <c r="B103" s="1">
        <v>44437</v>
      </c>
      <c r="C103" s="2">
        <v>0.70833333333333326</v>
      </c>
      <c r="D103" t="s">
        <v>201</v>
      </c>
      <c r="E103">
        <v>3</v>
      </c>
    </row>
    <row r="104" spans="1:5" x14ac:dyDescent="0.35">
      <c r="A104">
        <v>20210920</v>
      </c>
      <c r="B104" s="1">
        <v>44459</v>
      </c>
      <c r="C104" s="2">
        <v>0.875</v>
      </c>
      <c r="D104" t="s">
        <v>202</v>
      </c>
      <c r="E104">
        <v>3</v>
      </c>
    </row>
    <row r="105" spans="1:5" x14ac:dyDescent="0.35">
      <c r="A105">
        <v>20210923</v>
      </c>
      <c r="B105" s="1">
        <v>44462</v>
      </c>
      <c r="C105" s="2">
        <v>0.91666666666666674</v>
      </c>
      <c r="D105" t="s">
        <v>202</v>
      </c>
      <c r="E105">
        <v>3</v>
      </c>
    </row>
    <row r="106" spans="1:5" x14ac:dyDescent="0.35">
      <c r="A106">
        <v>20210926</v>
      </c>
      <c r="B106" s="1">
        <v>44465</v>
      </c>
      <c r="C106" s="2">
        <v>0.67708333333333326</v>
      </c>
      <c r="D106" t="s">
        <v>202</v>
      </c>
      <c r="E106">
        <v>3</v>
      </c>
    </row>
    <row r="107" spans="1:5" x14ac:dyDescent="0.35">
      <c r="A107">
        <v>20211017</v>
      </c>
      <c r="B107" s="1">
        <v>44486</v>
      </c>
      <c r="C107" s="2">
        <v>0.875</v>
      </c>
      <c r="D107" t="s">
        <v>203</v>
      </c>
      <c r="E107">
        <v>4</v>
      </c>
    </row>
    <row r="108" spans="1:5" x14ac:dyDescent="0.35">
      <c r="A108">
        <v>20211024</v>
      </c>
      <c r="B108" s="1">
        <v>44493</v>
      </c>
      <c r="C108" s="2">
        <v>0.67708333333333326</v>
      </c>
      <c r="D108" t="s">
        <v>203</v>
      </c>
      <c r="E108">
        <v>4</v>
      </c>
    </row>
    <row r="109" spans="1:5" x14ac:dyDescent="0.35">
      <c r="A109">
        <v>20211027</v>
      </c>
      <c r="B109" s="1">
        <v>44496</v>
      </c>
      <c r="C109" s="2">
        <v>0.79166666666666674</v>
      </c>
      <c r="D109" t="s">
        <v>203</v>
      </c>
      <c r="E109">
        <v>4</v>
      </c>
    </row>
    <row r="110" spans="1:5" x14ac:dyDescent="0.35">
      <c r="A110">
        <v>20211030</v>
      </c>
      <c r="B110" s="1">
        <v>44499</v>
      </c>
      <c r="C110" s="2">
        <v>0.875</v>
      </c>
      <c r="D110" t="s">
        <v>203</v>
      </c>
      <c r="E110">
        <v>4</v>
      </c>
    </row>
    <row r="111" spans="1:5" x14ac:dyDescent="0.35">
      <c r="A111">
        <v>20211106</v>
      </c>
      <c r="B111" s="1">
        <v>44506</v>
      </c>
      <c r="C111" s="2">
        <v>0.67708333333333326</v>
      </c>
      <c r="D111" t="s">
        <v>204</v>
      </c>
      <c r="E111">
        <v>4</v>
      </c>
    </row>
    <row r="112" spans="1:5" x14ac:dyDescent="0.35">
      <c r="A112">
        <v>20211120</v>
      </c>
      <c r="B112" s="1">
        <v>44520</v>
      </c>
      <c r="C112" s="2">
        <v>0.875</v>
      </c>
      <c r="D112" t="s">
        <v>204</v>
      </c>
      <c r="E112">
        <v>4</v>
      </c>
    </row>
    <row r="113" spans="1:5" x14ac:dyDescent="0.35">
      <c r="A113">
        <v>20211127</v>
      </c>
      <c r="B113" s="1">
        <v>44527</v>
      </c>
      <c r="C113" s="2">
        <v>0.875</v>
      </c>
      <c r="D113" t="s">
        <v>204</v>
      </c>
      <c r="E113">
        <v>4</v>
      </c>
    </row>
    <row r="114" spans="1:5" x14ac:dyDescent="0.35">
      <c r="A114">
        <v>20211204</v>
      </c>
      <c r="B114" s="1">
        <v>44534</v>
      </c>
      <c r="C114" s="2">
        <v>0.67708333333333326</v>
      </c>
      <c r="D114" t="s">
        <v>205</v>
      </c>
      <c r="E114">
        <v>4</v>
      </c>
    </row>
    <row r="115" spans="1:5" x14ac:dyDescent="0.35">
      <c r="A115">
        <v>20211221</v>
      </c>
      <c r="B115" s="1">
        <v>44551</v>
      </c>
      <c r="C115" s="2">
        <v>0.89583333333333326</v>
      </c>
      <c r="D115" t="s">
        <v>205</v>
      </c>
      <c r="E115">
        <v>4</v>
      </c>
    </row>
    <row r="116" spans="1:5" x14ac:dyDescent="0.35">
      <c r="A116">
        <v>20220108</v>
      </c>
      <c r="B116" s="1">
        <v>44569</v>
      </c>
      <c r="C116" s="2">
        <v>0.77083333333333326</v>
      </c>
      <c r="D116" t="s">
        <v>206</v>
      </c>
      <c r="E116">
        <v>1</v>
      </c>
    </row>
    <row r="117" spans="1:5" x14ac:dyDescent="0.35">
      <c r="A117">
        <v>20220123</v>
      </c>
      <c r="B117" s="1">
        <v>44584</v>
      </c>
      <c r="C117" s="2">
        <v>0.875</v>
      </c>
      <c r="D117" t="s">
        <v>206</v>
      </c>
      <c r="E117">
        <v>1</v>
      </c>
    </row>
    <row r="118" spans="1:5" x14ac:dyDescent="0.35">
      <c r="A118">
        <v>20220206</v>
      </c>
      <c r="B118" s="1">
        <v>44598</v>
      </c>
      <c r="C118" s="2">
        <v>0.67708333333333326</v>
      </c>
      <c r="D118" t="s">
        <v>207</v>
      </c>
      <c r="E118">
        <v>1</v>
      </c>
    </row>
    <row r="119" spans="1:5" x14ac:dyDescent="0.35">
      <c r="A119">
        <v>20220213</v>
      </c>
      <c r="B119" s="1">
        <v>44605</v>
      </c>
      <c r="C119" s="2">
        <v>0.875</v>
      </c>
      <c r="D119" t="s">
        <v>207</v>
      </c>
      <c r="E119">
        <v>1</v>
      </c>
    </row>
    <row r="120" spans="1:5" x14ac:dyDescent="0.35">
      <c r="A120">
        <v>20220220</v>
      </c>
      <c r="B120" s="1">
        <v>44612</v>
      </c>
      <c r="C120" s="2">
        <v>0.67708333333333326</v>
      </c>
      <c r="D120" t="s">
        <v>207</v>
      </c>
      <c r="E120">
        <v>1</v>
      </c>
    </row>
    <row r="121" spans="1:5" x14ac:dyDescent="0.35">
      <c r="A121">
        <v>20220227</v>
      </c>
      <c r="B121" s="1">
        <v>44619</v>
      </c>
      <c r="C121" s="2">
        <v>0.875</v>
      </c>
      <c r="D121" t="s">
        <v>207</v>
      </c>
      <c r="E121">
        <v>1</v>
      </c>
    </row>
    <row r="122" spans="1:5" x14ac:dyDescent="0.35">
      <c r="A122">
        <v>20220306</v>
      </c>
      <c r="B122" s="1">
        <v>44626</v>
      </c>
      <c r="C122" s="2">
        <v>0.67708333333333326</v>
      </c>
      <c r="D122" t="s">
        <v>208</v>
      </c>
      <c r="E122">
        <v>1</v>
      </c>
    </row>
    <row r="123" spans="1:5" x14ac:dyDescent="0.35">
      <c r="A123">
        <v>20220313</v>
      </c>
      <c r="B123" s="1">
        <v>44633</v>
      </c>
      <c r="C123" s="2">
        <v>0.875</v>
      </c>
      <c r="D123" t="s">
        <v>208</v>
      </c>
      <c r="E123">
        <v>1</v>
      </c>
    </row>
    <row r="124" spans="1:5" x14ac:dyDescent="0.35">
      <c r="A124">
        <v>20220320</v>
      </c>
      <c r="B124" s="1">
        <v>44640</v>
      </c>
      <c r="C124" s="2">
        <v>0.875</v>
      </c>
      <c r="D124" t="s">
        <v>208</v>
      </c>
      <c r="E124">
        <v>1</v>
      </c>
    </row>
    <row r="125" spans="1:5" x14ac:dyDescent="0.35">
      <c r="A125">
        <v>20220403</v>
      </c>
      <c r="B125" s="1">
        <v>44654</v>
      </c>
      <c r="C125" s="2">
        <v>0.875</v>
      </c>
      <c r="D125" t="s">
        <v>209</v>
      </c>
      <c r="E125">
        <v>2</v>
      </c>
    </row>
    <row r="126" spans="1:5" x14ac:dyDescent="0.35">
      <c r="A126">
        <v>20220410</v>
      </c>
      <c r="B126" s="1">
        <v>44661</v>
      </c>
      <c r="C126" s="2">
        <v>0.875</v>
      </c>
      <c r="D126" t="s">
        <v>209</v>
      </c>
      <c r="E126">
        <v>2</v>
      </c>
    </row>
    <row r="127" spans="1:5" x14ac:dyDescent="0.35">
      <c r="A127">
        <v>20220418</v>
      </c>
      <c r="B127" s="1">
        <v>44669</v>
      </c>
      <c r="C127" s="2">
        <v>0.875</v>
      </c>
      <c r="D127" t="s">
        <v>209</v>
      </c>
      <c r="E127">
        <v>2</v>
      </c>
    </row>
    <row r="128" spans="1:5" x14ac:dyDescent="0.35">
      <c r="A128">
        <v>20220421</v>
      </c>
      <c r="B128" s="1">
        <v>44672</v>
      </c>
      <c r="C128" s="2">
        <v>0.89583333333333326</v>
      </c>
      <c r="D128" t="s">
        <v>209</v>
      </c>
      <c r="E128">
        <v>2</v>
      </c>
    </row>
    <row r="129" spans="1:5" x14ac:dyDescent="0.35">
      <c r="A129">
        <v>20220424</v>
      </c>
      <c r="B129" s="1">
        <v>44675</v>
      </c>
      <c r="C129" s="2">
        <v>0.875</v>
      </c>
      <c r="D129" t="s">
        <v>209</v>
      </c>
      <c r="E129">
        <v>2</v>
      </c>
    </row>
    <row r="130" spans="1:5" x14ac:dyDescent="0.35">
      <c r="A130">
        <v>20220501</v>
      </c>
      <c r="B130" s="1">
        <v>44682</v>
      </c>
      <c r="C130" s="2">
        <v>0.875</v>
      </c>
      <c r="D130" t="s">
        <v>210</v>
      </c>
      <c r="E130">
        <v>2</v>
      </c>
    </row>
    <row r="131" spans="1:5" x14ac:dyDescent="0.35">
      <c r="A131">
        <v>20220507</v>
      </c>
      <c r="B131" s="1">
        <v>44688</v>
      </c>
      <c r="C131" s="2">
        <v>0.875</v>
      </c>
      <c r="D131" t="s">
        <v>210</v>
      </c>
      <c r="E131">
        <v>2</v>
      </c>
    </row>
    <row r="132" spans="1:5" x14ac:dyDescent="0.35">
      <c r="A132">
        <v>20220515</v>
      </c>
      <c r="B132" s="1">
        <v>44696</v>
      </c>
      <c r="C132" s="2">
        <v>0.8125</v>
      </c>
      <c r="D132" t="s">
        <v>210</v>
      </c>
      <c r="E132">
        <v>2</v>
      </c>
    </row>
    <row r="133" spans="1:5" x14ac:dyDescent="0.35">
      <c r="A133">
        <v>20220522</v>
      </c>
      <c r="B133" s="1">
        <v>44703</v>
      </c>
      <c r="C133" s="2">
        <v>0.91666666666666674</v>
      </c>
      <c r="D133" t="s">
        <v>210</v>
      </c>
      <c r="E133">
        <v>2</v>
      </c>
    </row>
    <row r="134" spans="1:5" x14ac:dyDescent="0.35">
      <c r="A134">
        <v>20220813</v>
      </c>
      <c r="B134" s="1">
        <v>44786</v>
      </c>
      <c r="C134" s="2">
        <v>0.875</v>
      </c>
      <c r="D134" t="s">
        <v>201</v>
      </c>
      <c r="E134">
        <v>3</v>
      </c>
    </row>
    <row r="135" spans="1:5" x14ac:dyDescent="0.35">
      <c r="A135">
        <v>20220828</v>
      </c>
      <c r="B135" s="1">
        <v>44801</v>
      </c>
      <c r="C135" s="2">
        <v>0.8125</v>
      </c>
      <c r="D135" t="s">
        <v>201</v>
      </c>
      <c r="E135">
        <v>3</v>
      </c>
    </row>
    <row r="136" spans="1:5" x14ac:dyDescent="0.35">
      <c r="A136">
        <v>20220903</v>
      </c>
      <c r="B136" s="1">
        <v>44807</v>
      </c>
      <c r="C136" s="2">
        <v>0.875</v>
      </c>
      <c r="D136" t="s">
        <v>202</v>
      </c>
      <c r="E136">
        <v>3</v>
      </c>
    </row>
    <row r="137" spans="1:5" x14ac:dyDescent="0.35">
      <c r="A137">
        <v>20220910</v>
      </c>
      <c r="B137" s="1">
        <v>44814</v>
      </c>
      <c r="C137" s="2">
        <v>0.77083333333333326</v>
      </c>
      <c r="D137" t="s">
        <v>202</v>
      </c>
      <c r="E137">
        <v>3</v>
      </c>
    </row>
    <row r="138" spans="1:5" x14ac:dyDescent="0.35">
      <c r="A138">
        <v>20221001</v>
      </c>
      <c r="B138" s="1">
        <v>44835</v>
      </c>
      <c r="C138" s="2">
        <v>0.875</v>
      </c>
      <c r="D138" t="s">
        <v>203</v>
      </c>
      <c r="E138">
        <v>4</v>
      </c>
    </row>
    <row r="139" spans="1:5" x14ac:dyDescent="0.35">
      <c r="A139">
        <v>20221009</v>
      </c>
      <c r="B139" s="1">
        <v>44843</v>
      </c>
      <c r="C139" s="2">
        <v>0.875</v>
      </c>
      <c r="D139" t="s">
        <v>203</v>
      </c>
      <c r="E139">
        <v>4</v>
      </c>
    </row>
    <row r="140" spans="1:5" x14ac:dyDescent="0.35">
      <c r="A140">
        <v>20221016</v>
      </c>
      <c r="B140" s="1">
        <v>44850</v>
      </c>
      <c r="C140" s="2">
        <v>0.67708333333333326</v>
      </c>
      <c r="D140" t="s">
        <v>203</v>
      </c>
      <c r="E140">
        <v>4</v>
      </c>
    </row>
    <row r="141" spans="1:5" x14ac:dyDescent="0.35">
      <c r="A141">
        <v>20221023</v>
      </c>
      <c r="B141" s="1">
        <v>44857</v>
      </c>
      <c r="C141" s="2">
        <v>0.875</v>
      </c>
      <c r="D141" t="s">
        <v>203</v>
      </c>
      <c r="E141">
        <v>4</v>
      </c>
    </row>
    <row r="142" spans="1:5" x14ac:dyDescent="0.35">
      <c r="A142">
        <v>20221029</v>
      </c>
      <c r="B142" s="1">
        <v>44863</v>
      </c>
      <c r="C142" s="2">
        <v>0.875</v>
      </c>
      <c r="D142" t="s">
        <v>203</v>
      </c>
      <c r="E142">
        <v>4</v>
      </c>
    </row>
    <row r="143" spans="1:5" x14ac:dyDescent="0.35">
      <c r="A143">
        <v>20221108</v>
      </c>
      <c r="B143" s="1">
        <v>44873</v>
      </c>
      <c r="C143" s="2">
        <v>0.89583333333333326</v>
      </c>
      <c r="D143" t="s">
        <v>204</v>
      </c>
      <c r="E143">
        <v>4</v>
      </c>
    </row>
    <row r="144" spans="1:5" x14ac:dyDescent="0.35">
      <c r="A144">
        <v>20230108</v>
      </c>
      <c r="B144" s="1">
        <v>44934</v>
      </c>
      <c r="C144" s="2">
        <v>0.875</v>
      </c>
      <c r="D144" t="s">
        <v>206</v>
      </c>
      <c r="E144">
        <v>1</v>
      </c>
    </row>
    <row r="145" spans="1:5" x14ac:dyDescent="0.35">
      <c r="A145">
        <v>20230122</v>
      </c>
      <c r="B145" s="1">
        <v>44948</v>
      </c>
      <c r="C145" s="2">
        <v>0.77083333333333326</v>
      </c>
      <c r="D145" t="s">
        <v>206</v>
      </c>
      <c r="E145">
        <v>1</v>
      </c>
    </row>
    <row r="146" spans="1:5" x14ac:dyDescent="0.35">
      <c r="A146">
        <v>20230128</v>
      </c>
      <c r="B146" s="1">
        <v>44954</v>
      </c>
      <c r="C146" s="2">
        <v>0.67708333333333326</v>
      </c>
      <c r="D146" t="s">
        <v>206</v>
      </c>
      <c r="E146">
        <v>1</v>
      </c>
    </row>
    <row r="147" spans="1:5" x14ac:dyDescent="0.35">
      <c r="A147">
        <v>20230201</v>
      </c>
      <c r="B147" s="1">
        <v>44958</v>
      </c>
      <c r="C147" s="2">
        <v>0.875</v>
      </c>
      <c r="D147" t="s">
        <v>207</v>
      </c>
      <c r="E147">
        <v>1</v>
      </c>
    </row>
    <row r="148" spans="1:5" x14ac:dyDescent="0.35">
      <c r="A148">
        <v>20230205</v>
      </c>
      <c r="B148" s="1">
        <v>44962</v>
      </c>
      <c r="C148" s="2">
        <v>0.875</v>
      </c>
      <c r="D148" t="s">
        <v>207</v>
      </c>
      <c r="E148">
        <v>1</v>
      </c>
    </row>
    <row r="149" spans="1:5" x14ac:dyDescent="0.35">
      <c r="A149">
        <v>20230226</v>
      </c>
      <c r="B149" s="1">
        <v>44983</v>
      </c>
      <c r="C149" s="2">
        <v>0.77083333333333326</v>
      </c>
      <c r="D149" t="s">
        <v>207</v>
      </c>
      <c r="E149">
        <v>1</v>
      </c>
    </row>
    <row r="150" spans="1:5" x14ac:dyDescent="0.35">
      <c r="A150">
        <v>20230305</v>
      </c>
      <c r="B150" s="1">
        <v>44990</v>
      </c>
      <c r="C150" s="2">
        <v>0.67708333333333326</v>
      </c>
      <c r="D150" t="s">
        <v>208</v>
      </c>
      <c r="E150">
        <v>1</v>
      </c>
    </row>
    <row r="151" spans="1:5" x14ac:dyDescent="0.35">
      <c r="A151">
        <v>20230312</v>
      </c>
      <c r="B151" s="1">
        <v>44997</v>
      </c>
      <c r="C151" s="2">
        <v>0.875</v>
      </c>
      <c r="D151" t="s">
        <v>208</v>
      </c>
      <c r="E151">
        <v>1</v>
      </c>
    </row>
    <row r="152" spans="1:5" x14ac:dyDescent="0.35">
      <c r="A152">
        <v>20230319</v>
      </c>
      <c r="B152" s="1">
        <v>45004</v>
      </c>
      <c r="C152" s="2">
        <v>0.875</v>
      </c>
      <c r="D152" t="s">
        <v>208</v>
      </c>
      <c r="E152">
        <v>1</v>
      </c>
    </row>
    <row r="153" spans="1:5" x14ac:dyDescent="0.35">
      <c r="A153">
        <v>20230410</v>
      </c>
      <c r="B153" s="1">
        <v>45026</v>
      </c>
      <c r="C153" s="2">
        <v>0.875</v>
      </c>
      <c r="D153" t="s">
        <v>209</v>
      </c>
      <c r="E153">
        <v>2</v>
      </c>
    </row>
    <row r="154" spans="1:5" x14ac:dyDescent="0.35">
      <c r="A154">
        <v>20230416</v>
      </c>
      <c r="B154" s="1">
        <v>45032</v>
      </c>
      <c r="C154" s="2">
        <v>0.67708333333333326</v>
      </c>
      <c r="D154" t="s">
        <v>209</v>
      </c>
      <c r="E154">
        <v>2</v>
      </c>
    </row>
    <row r="155" spans="1:5" x14ac:dyDescent="0.35">
      <c r="A155">
        <v>20230423</v>
      </c>
      <c r="B155" s="1">
        <v>45039</v>
      </c>
      <c r="C155" s="2">
        <v>0.67708333333333326</v>
      </c>
      <c r="D155" t="s">
        <v>209</v>
      </c>
      <c r="E155">
        <v>2</v>
      </c>
    </row>
    <row r="156" spans="1:5" x14ac:dyDescent="0.35">
      <c r="A156">
        <v>20230429</v>
      </c>
      <c r="B156" s="1">
        <v>45045</v>
      </c>
      <c r="C156" s="2">
        <v>0.875</v>
      </c>
      <c r="D156" t="s">
        <v>209</v>
      </c>
      <c r="E156">
        <v>2</v>
      </c>
    </row>
    <row r="157" spans="1:5" x14ac:dyDescent="0.35">
      <c r="A157">
        <v>20230514</v>
      </c>
      <c r="B157" s="1">
        <v>45060</v>
      </c>
      <c r="C157" s="2">
        <v>0.875</v>
      </c>
      <c r="D157" t="s">
        <v>210</v>
      </c>
      <c r="E157">
        <v>2</v>
      </c>
    </row>
    <row r="158" spans="1:5" x14ac:dyDescent="0.35">
      <c r="A158">
        <v>20230520</v>
      </c>
      <c r="B158" s="1">
        <v>45066</v>
      </c>
      <c r="C158" s="2">
        <v>0.875</v>
      </c>
      <c r="D158" t="s">
        <v>210</v>
      </c>
      <c r="E158">
        <v>2</v>
      </c>
    </row>
    <row r="159" spans="1:5" x14ac:dyDescent="0.35">
      <c r="A159">
        <v>20230528</v>
      </c>
      <c r="B159" s="1">
        <v>45074</v>
      </c>
      <c r="C159" s="2">
        <v>0.79166666666666674</v>
      </c>
      <c r="D159" t="s">
        <v>210</v>
      </c>
      <c r="E159">
        <v>2</v>
      </c>
    </row>
    <row r="160" spans="1:5" x14ac:dyDescent="0.35">
      <c r="A160">
        <v>20150823</v>
      </c>
      <c r="B160" s="1">
        <v>42239</v>
      </c>
      <c r="C160" s="2">
        <v>0.77083333333333326</v>
      </c>
      <c r="D160" t="s">
        <v>201</v>
      </c>
      <c r="E160">
        <v>3</v>
      </c>
    </row>
    <row r="161" spans="1:5" x14ac:dyDescent="0.35">
      <c r="A161">
        <v>20150829</v>
      </c>
      <c r="B161" s="1">
        <v>42245</v>
      </c>
      <c r="C161" s="2">
        <v>0.85416666666666674</v>
      </c>
      <c r="D161" t="s">
        <v>201</v>
      </c>
      <c r="E161">
        <v>3</v>
      </c>
    </row>
    <row r="162" spans="1:5" x14ac:dyDescent="0.35">
      <c r="A162">
        <v>20150912</v>
      </c>
      <c r="B162" s="1">
        <v>42259</v>
      </c>
      <c r="C162" s="2">
        <v>0.85416666666666674</v>
      </c>
      <c r="D162" t="s">
        <v>202</v>
      </c>
      <c r="E162">
        <v>3</v>
      </c>
    </row>
    <row r="163" spans="1:5" x14ac:dyDescent="0.35">
      <c r="A163">
        <v>20150923</v>
      </c>
      <c r="B163" s="1">
        <v>42270</v>
      </c>
      <c r="C163" s="2">
        <v>0.83333333333333326</v>
      </c>
      <c r="D163" t="s">
        <v>202</v>
      </c>
      <c r="E163">
        <v>3</v>
      </c>
    </row>
    <row r="164" spans="1:5" x14ac:dyDescent="0.35">
      <c r="A164">
        <v>20151031</v>
      </c>
      <c r="B164" s="1">
        <v>42308</v>
      </c>
      <c r="C164" s="2">
        <v>0.85416666666666674</v>
      </c>
      <c r="D164" t="s">
        <v>203</v>
      </c>
      <c r="E164">
        <v>4</v>
      </c>
    </row>
    <row r="165" spans="1:5" x14ac:dyDescent="0.35">
      <c r="A165">
        <v>20151108</v>
      </c>
      <c r="B165" s="1">
        <v>42316</v>
      </c>
      <c r="C165" s="2">
        <v>0.66666666666666674</v>
      </c>
      <c r="D165" t="s">
        <v>204</v>
      </c>
      <c r="E165">
        <v>4</v>
      </c>
    </row>
    <row r="166" spans="1:5" x14ac:dyDescent="0.35">
      <c r="A166">
        <v>20151121</v>
      </c>
      <c r="B166" s="1">
        <v>42329</v>
      </c>
      <c r="C166" s="2">
        <v>0.76041666666666674</v>
      </c>
      <c r="D166" t="s">
        <v>204</v>
      </c>
      <c r="E166">
        <v>4</v>
      </c>
    </row>
    <row r="167" spans="1:5" x14ac:dyDescent="0.35">
      <c r="A167">
        <v>20151128</v>
      </c>
      <c r="B167" s="1">
        <v>42336</v>
      </c>
      <c r="C167" s="2">
        <v>0.66666666666666674</v>
      </c>
      <c r="D167" t="s">
        <v>204</v>
      </c>
      <c r="E167">
        <v>4</v>
      </c>
    </row>
    <row r="168" spans="1:5" x14ac:dyDescent="0.35">
      <c r="A168">
        <v>20151205</v>
      </c>
      <c r="B168" s="1">
        <v>42343</v>
      </c>
      <c r="C168" s="2">
        <v>0.85416666666666674</v>
      </c>
      <c r="D168" t="s">
        <v>205</v>
      </c>
      <c r="E168">
        <v>4</v>
      </c>
    </row>
    <row r="169" spans="1:5" x14ac:dyDescent="0.35">
      <c r="A169">
        <v>20151212</v>
      </c>
      <c r="B169" s="1">
        <v>42350</v>
      </c>
      <c r="C169" s="2">
        <v>0.66666666666666674</v>
      </c>
      <c r="D169" t="s">
        <v>205</v>
      </c>
      <c r="E169">
        <v>4</v>
      </c>
    </row>
    <row r="170" spans="1:5" x14ac:dyDescent="0.35">
      <c r="A170">
        <v>20160102</v>
      </c>
      <c r="B170" s="1">
        <v>42371</v>
      </c>
      <c r="C170" s="2">
        <v>0.66666666666666674</v>
      </c>
      <c r="D170" t="s">
        <v>206</v>
      </c>
      <c r="E170">
        <v>1</v>
      </c>
    </row>
    <row r="171" spans="1:5" x14ac:dyDescent="0.35">
      <c r="A171">
        <v>20160117</v>
      </c>
      <c r="B171" s="1">
        <v>42386</v>
      </c>
      <c r="C171" s="2">
        <v>0.85416666666666674</v>
      </c>
      <c r="D171" t="s">
        <v>206</v>
      </c>
      <c r="E171">
        <v>1</v>
      </c>
    </row>
    <row r="172" spans="1:5" x14ac:dyDescent="0.35">
      <c r="A172">
        <v>20160123</v>
      </c>
      <c r="B172" s="1">
        <v>42392</v>
      </c>
      <c r="C172" s="2">
        <v>0.66666666666666674</v>
      </c>
      <c r="D172" t="s">
        <v>206</v>
      </c>
      <c r="E172">
        <v>1</v>
      </c>
    </row>
    <row r="173" spans="1:5" x14ac:dyDescent="0.35">
      <c r="A173">
        <v>20160130</v>
      </c>
      <c r="B173" s="1">
        <v>42399</v>
      </c>
      <c r="C173" s="2">
        <v>0.66666666666666674</v>
      </c>
      <c r="D173" t="s">
        <v>206</v>
      </c>
      <c r="E173">
        <v>1</v>
      </c>
    </row>
    <row r="174" spans="1:5" x14ac:dyDescent="0.35">
      <c r="A174">
        <v>20160207</v>
      </c>
      <c r="B174" s="1">
        <v>42407</v>
      </c>
      <c r="C174" s="2">
        <v>0.5</v>
      </c>
      <c r="D174" t="s">
        <v>207</v>
      </c>
      <c r="E174">
        <v>1</v>
      </c>
    </row>
    <row r="175" spans="1:5" x14ac:dyDescent="0.35">
      <c r="A175">
        <v>20160214</v>
      </c>
      <c r="B175" s="1">
        <v>42414</v>
      </c>
      <c r="C175" s="2">
        <v>0.85416666666666674</v>
      </c>
      <c r="D175" t="s">
        <v>207</v>
      </c>
      <c r="E175">
        <v>1</v>
      </c>
    </row>
    <row r="176" spans="1:5" x14ac:dyDescent="0.35">
      <c r="A176">
        <v>20160220</v>
      </c>
      <c r="B176" s="1">
        <v>42420</v>
      </c>
      <c r="C176" s="2">
        <v>0.625</v>
      </c>
      <c r="D176" t="s">
        <v>207</v>
      </c>
      <c r="E176">
        <v>1</v>
      </c>
    </row>
    <row r="177" spans="1:5" x14ac:dyDescent="0.35">
      <c r="A177">
        <v>20160303</v>
      </c>
      <c r="B177" s="1">
        <v>42432</v>
      </c>
      <c r="C177" s="2">
        <v>0.875</v>
      </c>
      <c r="D177" t="s">
        <v>208</v>
      </c>
      <c r="E177">
        <v>1</v>
      </c>
    </row>
    <row r="178" spans="1:5" x14ac:dyDescent="0.35">
      <c r="A178">
        <v>20160312</v>
      </c>
      <c r="B178" s="1">
        <v>42441</v>
      </c>
      <c r="C178" s="2">
        <v>0.66666666666666674</v>
      </c>
      <c r="D178" t="s">
        <v>208</v>
      </c>
      <c r="E178">
        <v>1</v>
      </c>
    </row>
    <row r="179" spans="1:5" x14ac:dyDescent="0.35">
      <c r="A179">
        <v>20160402</v>
      </c>
      <c r="B179" s="1">
        <v>42462</v>
      </c>
      <c r="C179" s="2">
        <v>0.85416666666666674</v>
      </c>
      <c r="D179" t="s">
        <v>209</v>
      </c>
      <c r="E179">
        <v>2</v>
      </c>
    </row>
    <row r="180" spans="1:5" x14ac:dyDescent="0.35">
      <c r="A180">
        <v>20160417</v>
      </c>
      <c r="B180" s="1">
        <v>42477</v>
      </c>
      <c r="C180" s="2">
        <v>0.85416666666666674</v>
      </c>
      <c r="D180" t="s">
        <v>209</v>
      </c>
      <c r="E180">
        <v>2</v>
      </c>
    </row>
    <row r="181" spans="1:5" x14ac:dyDescent="0.35">
      <c r="A181">
        <v>20160420</v>
      </c>
      <c r="B181" s="1">
        <v>42480</v>
      </c>
      <c r="C181" s="2">
        <v>0.83333333333333326</v>
      </c>
      <c r="D181" t="s">
        <v>209</v>
      </c>
      <c r="E181">
        <v>2</v>
      </c>
    </row>
    <row r="182" spans="1:5" x14ac:dyDescent="0.35">
      <c r="A182">
        <v>20160423</v>
      </c>
      <c r="B182" s="1">
        <v>42483</v>
      </c>
      <c r="C182" s="2">
        <v>0.85416666666666674</v>
      </c>
      <c r="D182" t="s">
        <v>209</v>
      </c>
      <c r="E182">
        <v>2</v>
      </c>
    </row>
    <row r="183" spans="1:5" x14ac:dyDescent="0.35">
      <c r="A183">
        <v>20160430</v>
      </c>
      <c r="B183" s="1">
        <v>42490</v>
      </c>
      <c r="C183" s="2">
        <v>0.85416666666666674</v>
      </c>
      <c r="D183" t="s">
        <v>209</v>
      </c>
      <c r="E183">
        <v>2</v>
      </c>
    </row>
    <row r="184" spans="1:5" x14ac:dyDescent="0.35">
      <c r="A184">
        <v>20160508</v>
      </c>
      <c r="B184" s="1">
        <v>42498</v>
      </c>
      <c r="C184" s="2">
        <v>0.70833333333333326</v>
      </c>
      <c r="D184" t="s">
        <v>210</v>
      </c>
      <c r="E184">
        <v>2</v>
      </c>
    </row>
    <row r="185" spans="1:5" x14ac:dyDescent="0.35">
      <c r="A185">
        <v>20160514</v>
      </c>
      <c r="B185" s="1">
        <v>42504</v>
      </c>
      <c r="C185" s="2">
        <v>0.70833333333333326</v>
      </c>
      <c r="D185" t="s">
        <v>210</v>
      </c>
      <c r="E185">
        <v>2</v>
      </c>
    </row>
    <row r="186" spans="1:5" x14ac:dyDescent="0.35">
      <c r="A186">
        <v>20160921</v>
      </c>
      <c r="B186" s="1">
        <v>42634</v>
      </c>
      <c r="C186" s="2">
        <v>0.91666666666666674</v>
      </c>
      <c r="D186" t="s">
        <v>202</v>
      </c>
      <c r="E186">
        <v>3</v>
      </c>
    </row>
    <row r="187" spans="1:5" x14ac:dyDescent="0.35">
      <c r="A187">
        <v>20161015</v>
      </c>
      <c r="B187" s="1">
        <v>42658</v>
      </c>
      <c r="C187" s="2">
        <v>0.67708333333333326</v>
      </c>
      <c r="D187" t="s">
        <v>203</v>
      </c>
      <c r="E187">
        <v>4</v>
      </c>
    </row>
    <row r="188" spans="1:5" x14ac:dyDescent="0.35">
      <c r="A188">
        <v>20161022</v>
      </c>
      <c r="B188" s="1">
        <v>42665</v>
      </c>
      <c r="C188" s="2">
        <v>0.67708333333333326</v>
      </c>
      <c r="D188" t="s">
        <v>203</v>
      </c>
      <c r="E188">
        <v>4</v>
      </c>
    </row>
    <row r="189" spans="1:5" x14ac:dyDescent="0.35">
      <c r="A189">
        <v>20161210</v>
      </c>
      <c r="B189" s="1">
        <v>42714</v>
      </c>
      <c r="C189" s="2">
        <v>0.54166666666666674</v>
      </c>
      <c r="D189" t="s">
        <v>205</v>
      </c>
      <c r="E189">
        <v>4</v>
      </c>
    </row>
    <row r="190" spans="1:5" x14ac:dyDescent="0.35">
      <c r="A190">
        <v>20161218</v>
      </c>
      <c r="B190" s="1">
        <v>42722</v>
      </c>
      <c r="C190" s="2">
        <v>0.86458333333333326</v>
      </c>
      <c r="D190" t="s">
        <v>205</v>
      </c>
      <c r="E190">
        <v>4</v>
      </c>
    </row>
    <row r="191" spans="1:5" x14ac:dyDescent="0.35">
      <c r="A191">
        <v>20170108</v>
      </c>
      <c r="B191" s="1">
        <v>42743</v>
      </c>
      <c r="C191" s="2">
        <v>0.86458333333333326</v>
      </c>
      <c r="D191" t="s">
        <v>206</v>
      </c>
      <c r="E191">
        <v>1</v>
      </c>
    </row>
    <row r="192" spans="1:5" x14ac:dyDescent="0.35">
      <c r="A192">
        <v>20170506</v>
      </c>
      <c r="B192" s="1">
        <v>42861</v>
      </c>
      <c r="C192" s="2">
        <v>0.77083333333333326</v>
      </c>
      <c r="D192" t="s">
        <v>210</v>
      </c>
      <c r="E192">
        <v>2</v>
      </c>
    </row>
    <row r="193" spans="1:5" x14ac:dyDescent="0.35">
      <c r="A193">
        <v>20170514</v>
      </c>
      <c r="B193" s="1">
        <v>42869</v>
      </c>
      <c r="C193" s="2">
        <v>0.79166666666666674</v>
      </c>
      <c r="D193" t="s">
        <v>210</v>
      </c>
      <c r="E193">
        <v>2</v>
      </c>
    </row>
    <row r="194" spans="1:5" x14ac:dyDescent="0.35">
      <c r="A194">
        <v>20170521</v>
      </c>
      <c r="B194" s="1">
        <v>42876</v>
      </c>
      <c r="C194" s="2">
        <v>0.83333333333333326</v>
      </c>
      <c r="D194" t="s">
        <v>210</v>
      </c>
      <c r="E194">
        <v>2</v>
      </c>
    </row>
    <row r="195" spans="1:5" x14ac:dyDescent="0.35">
      <c r="A195">
        <v>20170826</v>
      </c>
      <c r="B195" s="1">
        <v>42973</v>
      </c>
      <c r="C195" s="2">
        <v>0.76041666666666674</v>
      </c>
      <c r="D195" t="s">
        <v>201</v>
      </c>
      <c r="E195">
        <v>3</v>
      </c>
    </row>
    <row r="196" spans="1:5" x14ac:dyDescent="0.35">
      <c r="A196">
        <v>20170916</v>
      </c>
      <c r="B196" s="1">
        <v>42994</v>
      </c>
      <c r="C196" s="2">
        <v>0.67708333333333326</v>
      </c>
      <c r="D196" t="s">
        <v>202</v>
      </c>
      <c r="E196">
        <v>3</v>
      </c>
    </row>
    <row r="197" spans="1:5" x14ac:dyDescent="0.35">
      <c r="A197">
        <v>20170919</v>
      </c>
      <c r="B197" s="1">
        <v>42997</v>
      </c>
      <c r="C197" s="2">
        <v>0.91666666666666674</v>
      </c>
      <c r="D197" t="s">
        <v>202</v>
      </c>
      <c r="E197">
        <v>3</v>
      </c>
    </row>
    <row r="198" spans="1:5" x14ac:dyDescent="0.35">
      <c r="A198">
        <v>20180204</v>
      </c>
      <c r="B198" s="1">
        <v>43135</v>
      </c>
      <c r="C198" s="2">
        <v>0.67708333333333326</v>
      </c>
      <c r="D198" t="s">
        <v>207</v>
      </c>
      <c r="E198">
        <v>1</v>
      </c>
    </row>
    <row r="199" spans="1:5" x14ac:dyDescent="0.35">
      <c r="A199">
        <v>20180331</v>
      </c>
      <c r="B199" s="1">
        <v>43190</v>
      </c>
      <c r="C199" s="2">
        <v>0.86458333333333326</v>
      </c>
      <c r="D199" t="s">
        <v>208</v>
      </c>
      <c r="E199">
        <v>1</v>
      </c>
    </row>
    <row r="200" spans="1:5" x14ac:dyDescent="0.35">
      <c r="A200">
        <v>20180509</v>
      </c>
      <c r="B200" s="1">
        <v>43229</v>
      </c>
      <c r="C200" s="2">
        <v>0.83333333333333326</v>
      </c>
      <c r="D200" t="s">
        <v>210</v>
      </c>
      <c r="E200">
        <v>2</v>
      </c>
    </row>
    <row r="201" spans="1:5" x14ac:dyDescent="0.35">
      <c r="A201">
        <v>20180520</v>
      </c>
      <c r="B201" s="1">
        <v>43240</v>
      </c>
      <c r="C201" s="2">
        <v>0.86458333333333326</v>
      </c>
      <c r="D201" t="s">
        <v>210</v>
      </c>
      <c r="E201">
        <v>2</v>
      </c>
    </row>
    <row r="202" spans="1:5" x14ac:dyDescent="0.35">
      <c r="A202">
        <v>20180929</v>
      </c>
      <c r="B202" s="1">
        <v>43372</v>
      </c>
      <c r="C202" s="2">
        <v>0.67708333333333326</v>
      </c>
      <c r="D202" t="s">
        <v>202</v>
      </c>
      <c r="E202">
        <v>3</v>
      </c>
    </row>
    <row r="203" spans="1:5" x14ac:dyDescent="0.35">
      <c r="A203">
        <v>20190427</v>
      </c>
      <c r="B203" s="1">
        <v>43582</v>
      </c>
      <c r="C203" s="2">
        <v>0.86458333333333326</v>
      </c>
      <c r="D203" t="s">
        <v>209</v>
      </c>
      <c r="E203">
        <v>2</v>
      </c>
    </row>
    <row r="204" spans="1:5" x14ac:dyDescent="0.35">
      <c r="A204">
        <v>20190504</v>
      </c>
      <c r="B204" s="1">
        <v>43589</v>
      </c>
      <c r="C204" s="2">
        <v>0.86458333333333326</v>
      </c>
      <c r="D204" t="s">
        <v>210</v>
      </c>
      <c r="E204">
        <v>2</v>
      </c>
    </row>
    <row r="205" spans="1:5" x14ac:dyDescent="0.35">
      <c r="A205">
        <v>20190816</v>
      </c>
      <c r="B205" s="1">
        <v>43693</v>
      </c>
      <c r="C205" s="2">
        <v>0.875</v>
      </c>
      <c r="D205" t="s">
        <v>201</v>
      </c>
      <c r="E205">
        <v>3</v>
      </c>
    </row>
    <row r="206" spans="1:5" x14ac:dyDescent="0.35">
      <c r="A206">
        <v>20190921</v>
      </c>
      <c r="B206" s="1">
        <v>43729</v>
      </c>
      <c r="C206" s="2">
        <v>0.875</v>
      </c>
      <c r="D206" t="s">
        <v>202</v>
      </c>
      <c r="E206">
        <v>3</v>
      </c>
    </row>
    <row r="207" spans="1:5" x14ac:dyDescent="0.35">
      <c r="A207">
        <v>20220102</v>
      </c>
      <c r="B207" s="1">
        <v>44563</v>
      </c>
      <c r="C207" s="2">
        <v>0.875</v>
      </c>
      <c r="D207" t="s">
        <v>206</v>
      </c>
      <c r="E207">
        <v>1</v>
      </c>
    </row>
    <row r="208" spans="1:5" x14ac:dyDescent="0.35">
      <c r="A208">
        <v>20220917</v>
      </c>
      <c r="B208" s="1">
        <v>44821</v>
      </c>
      <c r="C208" s="2">
        <v>0.67708333333333326</v>
      </c>
      <c r="D208" t="s">
        <v>202</v>
      </c>
      <c r="E208">
        <v>3</v>
      </c>
    </row>
    <row r="209" spans="1:5" x14ac:dyDescent="0.35">
      <c r="A209">
        <v>20221020</v>
      </c>
      <c r="B209" s="1">
        <v>44854</v>
      </c>
      <c r="C209" s="2">
        <v>0.875</v>
      </c>
      <c r="D209" t="s">
        <v>203</v>
      </c>
      <c r="E209">
        <v>4</v>
      </c>
    </row>
    <row r="210" spans="1:5" x14ac:dyDescent="0.35">
      <c r="A210">
        <v>20221105</v>
      </c>
      <c r="B210" s="1">
        <v>44870</v>
      </c>
      <c r="C210" s="2">
        <v>0.875</v>
      </c>
      <c r="D210" t="s">
        <v>204</v>
      </c>
      <c r="E210">
        <v>4</v>
      </c>
    </row>
    <row r="211" spans="1:5" x14ac:dyDescent="0.35">
      <c r="A211">
        <v>20221231</v>
      </c>
      <c r="B211" s="1">
        <v>44926</v>
      </c>
      <c r="C211" s="2">
        <v>0.58333333333333326</v>
      </c>
      <c r="D211" t="s">
        <v>205</v>
      </c>
      <c r="E211">
        <v>4</v>
      </c>
    </row>
    <row r="212" spans="1:5" x14ac:dyDescent="0.35">
      <c r="A212">
        <v>20230212</v>
      </c>
      <c r="B212" s="1">
        <v>44969</v>
      </c>
      <c r="C212" s="2">
        <v>0.875</v>
      </c>
      <c r="D212" t="s">
        <v>207</v>
      </c>
      <c r="E212">
        <v>1</v>
      </c>
    </row>
    <row r="213" spans="1:5" x14ac:dyDescent="0.35">
      <c r="A213">
        <v>20230219</v>
      </c>
      <c r="B213" s="1">
        <v>44976</v>
      </c>
      <c r="C213" s="2">
        <v>0.875</v>
      </c>
      <c r="D213" t="s">
        <v>207</v>
      </c>
      <c r="E213">
        <v>1</v>
      </c>
    </row>
    <row r="214" spans="1:5" x14ac:dyDescent="0.35">
      <c r="A214">
        <v>20230401</v>
      </c>
      <c r="B214" s="1">
        <v>45017</v>
      </c>
      <c r="C214" s="2">
        <v>0.875</v>
      </c>
      <c r="D214" t="s">
        <v>209</v>
      </c>
      <c r="E214">
        <v>2</v>
      </c>
    </row>
    <row r="215" spans="1:5" x14ac:dyDescent="0.35">
      <c r="A215">
        <v>20230426</v>
      </c>
      <c r="B215" s="1">
        <v>45042</v>
      </c>
      <c r="C215" s="2">
        <v>0.91666666666666674</v>
      </c>
      <c r="D215" t="s">
        <v>209</v>
      </c>
      <c r="E215">
        <v>2</v>
      </c>
    </row>
    <row r="216" spans="1:5" x14ac:dyDescent="0.35">
      <c r="A216">
        <v>20230523</v>
      </c>
      <c r="B216" s="1">
        <v>45069</v>
      </c>
      <c r="C216" s="2">
        <v>0.91666666666666674</v>
      </c>
      <c r="D216" t="s">
        <v>210</v>
      </c>
      <c r="E216">
        <v>2</v>
      </c>
    </row>
    <row r="217" spans="1:5" x14ac:dyDescent="0.35">
      <c r="A217">
        <v>20230604</v>
      </c>
      <c r="B217" s="1">
        <v>45081</v>
      </c>
      <c r="C217" s="2">
        <v>0.875</v>
      </c>
      <c r="D217" t="s">
        <v>211</v>
      </c>
      <c r="E217">
        <v>2</v>
      </c>
    </row>
    <row r="218" spans="1:5" x14ac:dyDescent="0.35">
      <c r="A218">
        <v>20230827</v>
      </c>
      <c r="B218" s="1">
        <v>45165</v>
      </c>
      <c r="C218" s="2">
        <v>0.72916666666666674</v>
      </c>
      <c r="D218" t="s">
        <v>201</v>
      </c>
      <c r="E218">
        <v>3</v>
      </c>
    </row>
    <row r="219" spans="1:5" x14ac:dyDescent="0.35">
      <c r="A219">
        <v>20230903</v>
      </c>
      <c r="B219" s="1">
        <v>45172</v>
      </c>
      <c r="C219" s="2">
        <v>0.875</v>
      </c>
      <c r="D219" t="s">
        <v>202</v>
      </c>
      <c r="E219">
        <v>3</v>
      </c>
    </row>
    <row r="220" spans="1:5" x14ac:dyDescent="0.35">
      <c r="A220">
        <v>20230916</v>
      </c>
      <c r="B220" s="1">
        <v>45185</v>
      </c>
      <c r="C220" s="2">
        <v>0.875</v>
      </c>
      <c r="D220" t="s">
        <v>202</v>
      </c>
      <c r="E220">
        <v>3</v>
      </c>
    </row>
    <row r="221" spans="1:5" x14ac:dyDescent="0.35">
      <c r="A221">
        <v>20230923</v>
      </c>
      <c r="B221" s="1">
        <v>45192</v>
      </c>
      <c r="C221" s="2">
        <v>0.77083333333333326</v>
      </c>
      <c r="D221" t="s">
        <v>202</v>
      </c>
      <c r="E221">
        <v>3</v>
      </c>
    </row>
    <row r="222" spans="1:5" x14ac:dyDescent="0.35">
      <c r="A222">
        <v>20230926</v>
      </c>
      <c r="B222" s="1">
        <v>45195</v>
      </c>
      <c r="C222" s="2">
        <v>0.89583333333333326</v>
      </c>
      <c r="D222" t="s">
        <v>202</v>
      </c>
      <c r="E222">
        <v>3</v>
      </c>
    </row>
    <row r="223" spans="1:5" x14ac:dyDescent="0.35">
      <c r="A223">
        <v>20230929</v>
      </c>
      <c r="B223" s="1">
        <v>45198</v>
      </c>
      <c r="C223" s="2">
        <v>0.875</v>
      </c>
      <c r="D223" t="s">
        <v>202</v>
      </c>
      <c r="E223">
        <v>3</v>
      </c>
    </row>
    <row r="224" spans="1:5" x14ac:dyDescent="0.35">
      <c r="A224">
        <v>20231008</v>
      </c>
      <c r="B224" s="1">
        <v>45207</v>
      </c>
      <c r="C224" s="2">
        <v>0.875</v>
      </c>
      <c r="D224" t="s">
        <v>203</v>
      </c>
      <c r="E224">
        <v>4</v>
      </c>
    </row>
    <row r="225" spans="1:5" x14ac:dyDescent="0.35">
      <c r="A225">
        <v>20231022</v>
      </c>
      <c r="B225" s="1">
        <v>45221</v>
      </c>
      <c r="C225" s="2">
        <v>0.875</v>
      </c>
      <c r="D225" t="s">
        <v>203</v>
      </c>
      <c r="E225">
        <v>4</v>
      </c>
    </row>
    <row r="226" spans="1:5" x14ac:dyDescent="0.35">
      <c r="A226">
        <v>20231203</v>
      </c>
      <c r="B226" s="1">
        <v>45263</v>
      </c>
      <c r="C226" s="2">
        <v>0.875</v>
      </c>
      <c r="D226" t="s">
        <v>205</v>
      </c>
      <c r="E226">
        <v>4</v>
      </c>
    </row>
    <row r="227" spans="1:5" x14ac:dyDescent="0.35">
      <c r="A227">
        <v>20231210</v>
      </c>
      <c r="B227" s="1">
        <v>45270</v>
      </c>
      <c r="C227" s="2">
        <v>0.875</v>
      </c>
      <c r="D227" t="s">
        <v>205</v>
      </c>
      <c r="E227">
        <v>4</v>
      </c>
    </row>
    <row r="228" spans="1:5" x14ac:dyDescent="0.35">
      <c r="A228">
        <v>20231216</v>
      </c>
      <c r="B228" s="1">
        <v>45276</v>
      </c>
      <c r="C228" s="2">
        <v>0.875</v>
      </c>
      <c r="D228" t="s">
        <v>205</v>
      </c>
      <c r="E228">
        <v>4</v>
      </c>
    </row>
    <row r="229" spans="1:5" x14ac:dyDescent="0.35">
      <c r="A229">
        <v>20231220</v>
      </c>
      <c r="B229" s="1">
        <v>45280</v>
      </c>
      <c r="C229" s="2">
        <v>0.79166666666666674</v>
      </c>
      <c r="D229" t="s">
        <v>205</v>
      </c>
      <c r="E229">
        <v>4</v>
      </c>
    </row>
    <row r="230" spans="1:5" x14ac:dyDescent="0.35">
      <c r="A230">
        <v>20240104</v>
      </c>
      <c r="B230" s="1">
        <v>45295</v>
      </c>
      <c r="C230" s="2">
        <v>0.85416666666666674</v>
      </c>
      <c r="D230" t="s">
        <v>206</v>
      </c>
      <c r="E230">
        <v>1</v>
      </c>
    </row>
    <row r="231" spans="1:5" x14ac:dyDescent="0.35">
      <c r="A231">
        <v>20240121</v>
      </c>
      <c r="B231" s="1">
        <v>45312</v>
      </c>
      <c r="C231" s="2">
        <v>0.77083333333333326</v>
      </c>
      <c r="D231" t="s">
        <v>206</v>
      </c>
      <c r="E231">
        <v>1</v>
      </c>
    </row>
    <row r="232" spans="1:5" x14ac:dyDescent="0.35">
      <c r="A232">
        <v>20240127</v>
      </c>
      <c r="B232" s="1">
        <v>45318</v>
      </c>
      <c r="C232" s="2">
        <v>0.77083333333333326</v>
      </c>
      <c r="D232" t="s">
        <v>206</v>
      </c>
      <c r="E232">
        <v>1</v>
      </c>
    </row>
    <row r="233" spans="1:5" x14ac:dyDescent="0.35">
      <c r="A233">
        <v>20240131</v>
      </c>
      <c r="B233" s="1">
        <v>45322</v>
      </c>
      <c r="C233" s="2">
        <v>0.79166666666666674</v>
      </c>
      <c r="D233" t="s">
        <v>206</v>
      </c>
      <c r="E233">
        <v>1</v>
      </c>
    </row>
    <row r="234" spans="1:5" x14ac:dyDescent="0.35">
      <c r="A234">
        <v>20240203</v>
      </c>
      <c r="B234" s="1">
        <v>45325</v>
      </c>
      <c r="C234" s="2">
        <v>0.77083333333333326</v>
      </c>
      <c r="D234" t="s">
        <v>207</v>
      </c>
      <c r="E234">
        <v>1</v>
      </c>
    </row>
    <row r="235" spans="1:5" x14ac:dyDescent="0.35">
      <c r="A235">
        <v>20240211</v>
      </c>
      <c r="B235" s="1">
        <v>45333</v>
      </c>
      <c r="C235" s="2">
        <v>0.875</v>
      </c>
      <c r="D235" t="s">
        <v>207</v>
      </c>
      <c r="E235">
        <v>1</v>
      </c>
    </row>
    <row r="236" spans="1:5" x14ac:dyDescent="0.35">
      <c r="A236">
        <v>20240217</v>
      </c>
      <c r="B236" s="1">
        <v>45339</v>
      </c>
      <c r="C236" s="2">
        <v>0.77083333333333326</v>
      </c>
      <c r="D236" t="s">
        <v>207</v>
      </c>
      <c r="E236">
        <v>1</v>
      </c>
    </row>
    <row r="237" spans="1:5" x14ac:dyDescent="0.35">
      <c r="A237">
        <v>20240224</v>
      </c>
      <c r="B237" s="1">
        <v>45346</v>
      </c>
      <c r="C237" s="2">
        <v>0.67708333333333326</v>
      </c>
      <c r="D237" t="s">
        <v>207</v>
      </c>
      <c r="E237">
        <v>1</v>
      </c>
    </row>
    <row r="238" spans="1:5" x14ac:dyDescent="0.35">
      <c r="A238">
        <v>20240303</v>
      </c>
      <c r="B238" s="1">
        <v>45354</v>
      </c>
      <c r="C238" s="2">
        <v>0.875</v>
      </c>
      <c r="D238" t="s">
        <v>208</v>
      </c>
      <c r="E238">
        <v>1</v>
      </c>
    </row>
    <row r="239" spans="1:5" x14ac:dyDescent="0.35">
      <c r="A239">
        <v>20240308</v>
      </c>
      <c r="B239" s="1">
        <v>45359</v>
      </c>
      <c r="C239" s="2">
        <v>0.875</v>
      </c>
      <c r="D239" t="s">
        <v>208</v>
      </c>
      <c r="E239">
        <v>1</v>
      </c>
    </row>
    <row r="240" spans="1:5" x14ac:dyDescent="0.35">
      <c r="A240">
        <v>20240317</v>
      </c>
      <c r="B240" s="1">
        <v>45368</v>
      </c>
      <c r="C240" s="2">
        <v>0.875</v>
      </c>
      <c r="D240" t="s">
        <v>208</v>
      </c>
      <c r="E240">
        <v>1</v>
      </c>
    </row>
    <row r="241" spans="1:5" x14ac:dyDescent="0.35">
      <c r="A241">
        <v>20240330</v>
      </c>
      <c r="B241" s="1">
        <v>45381</v>
      </c>
      <c r="C241" s="2">
        <v>0.875</v>
      </c>
      <c r="D241" t="s">
        <v>208</v>
      </c>
      <c r="E241">
        <v>1</v>
      </c>
    </row>
    <row r="242" spans="1:5" x14ac:dyDescent="0.35">
      <c r="A242">
        <v>20240413</v>
      </c>
      <c r="B242" s="1">
        <v>45395</v>
      </c>
      <c r="C242" s="2">
        <v>0.875</v>
      </c>
      <c r="D242" t="s">
        <v>209</v>
      </c>
      <c r="E242">
        <v>2</v>
      </c>
    </row>
    <row r="243" spans="1:5" x14ac:dyDescent="0.35">
      <c r="A243">
        <v>20240421</v>
      </c>
      <c r="B243" s="1">
        <v>45403</v>
      </c>
      <c r="C243" s="2">
        <v>0.875</v>
      </c>
      <c r="D243" t="s">
        <v>209</v>
      </c>
      <c r="E243">
        <v>2</v>
      </c>
    </row>
    <row r="244" spans="1:5" x14ac:dyDescent="0.35">
      <c r="A244">
        <v>20240429</v>
      </c>
      <c r="B244" s="1">
        <v>45411</v>
      </c>
      <c r="C244" s="2">
        <v>0.875</v>
      </c>
      <c r="D244" t="s">
        <v>209</v>
      </c>
      <c r="E244">
        <v>2</v>
      </c>
    </row>
    <row r="245" spans="1:5" x14ac:dyDescent="0.35">
      <c r="A245">
        <v>20240504</v>
      </c>
      <c r="B245" s="1">
        <v>45416</v>
      </c>
      <c r="C245" s="2">
        <v>0.77083333333333326</v>
      </c>
      <c r="D245" t="s">
        <v>210</v>
      </c>
      <c r="E245">
        <v>2</v>
      </c>
    </row>
    <row r="246" spans="1:5" x14ac:dyDescent="0.35">
      <c r="A246">
        <v>20240513</v>
      </c>
      <c r="B246" s="1">
        <v>45425</v>
      </c>
      <c r="C246" s="2">
        <v>0.875</v>
      </c>
      <c r="D246" t="s">
        <v>210</v>
      </c>
      <c r="E246">
        <v>2</v>
      </c>
    </row>
    <row r="247" spans="1:5" x14ac:dyDescent="0.35">
      <c r="A247">
        <v>20240516</v>
      </c>
      <c r="B247" s="1">
        <v>45428</v>
      </c>
      <c r="C247" s="2">
        <v>0.89583333333333326</v>
      </c>
      <c r="D247" t="s">
        <v>210</v>
      </c>
      <c r="E247">
        <v>2</v>
      </c>
    </row>
    <row r="248" spans="1:5" x14ac:dyDescent="0.35">
      <c r="A248">
        <v>20240526</v>
      </c>
      <c r="B248" s="1">
        <v>45438</v>
      </c>
      <c r="C248" s="2">
        <v>0.875</v>
      </c>
      <c r="D248" t="s">
        <v>210</v>
      </c>
      <c r="E248">
        <v>2</v>
      </c>
    </row>
    <row r="249" spans="1:5" x14ac:dyDescent="0.35">
      <c r="A249">
        <v>20240831</v>
      </c>
      <c r="B249" s="1">
        <v>45535</v>
      </c>
      <c r="C249" s="2">
        <v>0.70833333333333326</v>
      </c>
      <c r="D249" t="s">
        <v>201</v>
      </c>
      <c r="E249">
        <v>3</v>
      </c>
    </row>
    <row r="250" spans="1:5" x14ac:dyDescent="0.35">
      <c r="A250">
        <v>20240922</v>
      </c>
      <c r="B250" s="1">
        <v>45557</v>
      </c>
      <c r="C250" s="2">
        <v>0.77083333333333326</v>
      </c>
      <c r="D250" t="s">
        <v>202</v>
      </c>
      <c r="E250">
        <v>3</v>
      </c>
    </row>
    <row r="251" spans="1:5" x14ac:dyDescent="0.35">
      <c r="A251">
        <v>20240928</v>
      </c>
      <c r="B251" s="1">
        <v>45563</v>
      </c>
      <c r="C251" s="2">
        <v>0.875</v>
      </c>
      <c r="D251" t="s">
        <v>202</v>
      </c>
      <c r="E251">
        <v>3</v>
      </c>
    </row>
    <row r="252" spans="1:5" x14ac:dyDescent="0.35">
      <c r="A252">
        <v>20241207</v>
      </c>
      <c r="B252" s="1">
        <v>45633</v>
      </c>
      <c r="C252" s="2">
        <v>0.67708333333333326</v>
      </c>
      <c r="D252" t="s">
        <v>205</v>
      </c>
      <c r="E252">
        <v>4</v>
      </c>
    </row>
    <row r="253" spans="1:5" x14ac:dyDescent="0.35">
      <c r="A253">
        <v>20250202</v>
      </c>
      <c r="B253" s="1">
        <v>45690</v>
      </c>
      <c r="C253" s="2">
        <v>0.58333333333333326</v>
      </c>
      <c r="D253" t="s">
        <v>207</v>
      </c>
      <c r="E253">
        <v>1</v>
      </c>
    </row>
    <row r="254" spans="1:5" x14ac:dyDescent="0.35">
      <c r="A254">
        <v>20250327</v>
      </c>
      <c r="B254" s="1">
        <v>45743</v>
      </c>
      <c r="C254" s="2">
        <v>0.875</v>
      </c>
      <c r="D254" t="s">
        <v>208</v>
      </c>
      <c r="E254">
        <v>1</v>
      </c>
    </row>
    <row r="255" spans="1:5" x14ac:dyDescent="0.35">
      <c r="A255">
        <v>20250405</v>
      </c>
      <c r="B255" s="1">
        <v>45752</v>
      </c>
      <c r="C255" s="2">
        <v>0.875</v>
      </c>
      <c r="D255" t="s">
        <v>209</v>
      </c>
      <c r="E255">
        <v>2</v>
      </c>
    </row>
    <row r="256" spans="1:5" x14ac:dyDescent="0.35">
      <c r="A256">
        <v>20250419</v>
      </c>
      <c r="B256" s="1">
        <v>45766</v>
      </c>
      <c r="C256" s="2">
        <v>0.67708333333333326</v>
      </c>
      <c r="D256" t="s">
        <v>209</v>
      </c>
      <c r="E256">
        <v>2</v>
      </c>
    </row>
    <row r="257" spans="1:5" x14ac:dyDescent="0.35">
      <c r="A257">
        <v>20150811</v>
      </c>
      <c r="B257" s="1">
        <v>42227</v>
      </c>
      <c r="C257" s="2">
        <v>0.94791666666666674</v>
      </c>
      <c r="D257" t="s">
        <v>201</v>
      </c>
      <c r="E257">
        <v>3</v>
      </c>
    </row>
    <row r="258" spans="1:5" x14ac:dyDescent="0.35">
      <c r="A258">
        <v>20150814</v>
      </c>
      <c r="B258" s="1">
        <v>42230</v>
      </c>
      <c r="C258" s="2">
        <v>0.91666666666666674</v>
      </c>
      <c r="D258" t="s">
        <v>201</v>
      </c>
      <c r="E258">
        <v>3</v>
      </c>
    </row>
    <row r="259" spans="1:5" x14ac:dyDescent="0.35">
      <c r="A259">
        <v>20150817</v>
      </c>
      <c r="B259" s="1">
        <v>42233</v>
      </c>
      <c r="C259" s="2">
        <v>0.91666666666666674</v>
      </c>
      <c r="D259" t="s">
        <v>201</v>
      </c>
      <c r="E259">
        <v>3</v>
      </c>
    </row>
    <row r="260" spans="1:5" x14ac:dyDescent="0.35">
      <c r="A260">
        <v>20150916</v>
      </c>
      <c r="B260" s="1">
        <v>42263</v>
      </c>
      <c r="C260" s="2">
        <v>0.86458333333333326</v>
      </c>
      <c r="D260" t="s">
        <v>202</v>
      </c>
      <c r="E260">
        <v>3</v>
      </c>
    </row>
    <row r="261" spans="1:5" x14ac:dyDescent="0.35">
      <c r="A261">
        <v>20150929</v>
      </c>
      <c r="B261" s="1">
        <v>42276</v>
      </c>
      <c r="C261" s="2">
        <v>0.86458333333333326</v>
      </c>
      <c r="D261" t="s">
        <v>202</v>
      </c>
      <c r="E261">
        <v>3</v>
      </c>
    </row>
    <row r="262" spans="1:5" x14ac:dyDescent="0.35">
      <c r="A262">
        <v>20151020</v>
      </c>
      <c r="B262" s="1">
        <v>42297</v>
      </c>
      <c r="C262" s="2">
        <v>0.90625</v>
      </c>
      <c r="D262" t="s">
        <v>203</v>
      </c>
      <c r="E262">
        <v>4</v>
      </c>
    </row>
    <row r="263" spans="1:5" x14ac:dyDescent="0.35">
      <c r="A263">
        <v>20151028</v>
      </c>
      <c r="B263" s="1">
        <v>42305</v>
      </c>
      <c r="C263" s="2">
        <v>0.85416666666666674</v>
      </c>
      <c r="D263" t="s">
        <v>203</v>
      </c>
      <c r="E263">
        <v>4</v>
      </c>
    </row>
    <row r="264" spans="1:5" x14ac:dyDescent="0.35">
      <c r="A264">
        <v>20151124</v>
      </c>
      <c r="B264" s="1">
        <v>42332</v>
      </c>
      <c r="C264" s="2">
        <v>0.86458333333333326</v>
      </c>
      <c r="D264" t="s">
        <v>204</v>
      </c>
      <c r="E264">
        <v>4</v>
      </c>
    </row>
    <row r="265" spans="1:5" x14ac:dyDescent="0.35">
      <c r="A265">
        <v>20151202</v>
      </c>
      <c r="B265" s="1">
        <v>42340</v>
      </c>
      <c r="C265" s="2">
        <v>0.83333333333333326</v>
      </c>
      <c r="D265" t="s">
        <v>205</v>
      </c>
      <c r="E265">
        <v>4</v>
      </c>
    </row>
    <row r="266" spans="1:5" x14ac:dyDescent="0.35">
      <c r="A266">
        <v>20151209</v>
      </c>
      <c r="B266" s="1">
        <v>42347</v>
      </c>
      <c r="C266" s="2">
        <v>0.86458333333333326</v>
      </c>
      <c r="D266" t="s">
        <v>205</v>
      </c>
      <c r="E266">
        <v>4</v>
      </c>
    </row>
    <row r="267" spans="1:5" x14ac:dyDescent="0.35">
      <c r="A267">
        <v>20160106</v>
      </c>
      <c r="B267" s="1">
        <v>42375</v>
      </c>
      <c r="C267" s="2">
        <v>0.85416666666666674</v>
      </c>
      <c r="D267" t="s">
        <v>206</v>
      </c>
      <c r="E267">
        <v>1</v>
      </c>
    </row>
    <row r="268" spans="1:5" x14ac:dyDescent="0.35">
      <c r="A268">
        <v>20160113</v>
      </c>
      <c r="B268" s="1">
        <v>42382</v>
      </c>
      <c r="C268" s="2">
        <v>0.875</v>
      </c>
      <c r="D268" t="s">
        <v>206</v>
      </c>
      <c r="E268">
        <v>1</v>
      </c>
    </row>
    <row r="269" spans="1:5" x14ac:dyDescent="0.35">
      <c r="A269">
        <v>20160120</v>
      </c>
      <c r="B269" s="1">
        <v>42389</v>
      </c>
      <c r="C269" s="2">
        <v>0.875</v>
      </c>
      <c r="D269" t="s">
        <v>206</v>
      </c>
      <c r="E269">
        <v>1</v>
      </c>
    </row>
    <row r="270" spans="1:5" x14ac:dyDescent="0.35">
      <c r="A270">
        <v>20160127</v>
      </c>
      <c r="B270" s="1">
        <v>42396</v>
      </c>
      <c r="C270" s="2">
        <v>0.89583333333333326</v>
      </c>
      <c r="D270" t="s">
        <v>206</v>
      </c>
      <c r="E270">
        <v>1</v>
      </c>
    </row>
    <row r="271" spans="1:5" x14ac:dyDescent="0.35">
      <c r="A271">
        <v>20160203</v>
      </c>
      <c r="B271" s="1">
        <v>42403</v>
      </c>
      <c r="C271" s="2">
        <v>0.875</v>
      </c>
      <c r="D271" t="s">
        <v>207</v>
      </c>
      <c r="E271">
        <v>1</v>
      </c>
    </row>
    <row r="272" spans="1:5" x14ac:dyDescent="0.35">
      <c r="A272">
        <v>20160210</v>
      </c>
      <c r="B272" s="1">
        <v>42410</v>
      </c>
      <c r="C272" s="2">
        <v>0.875</v>
      </c>
      <c r="D272" t="s">
        <v>207</v>
      </c>
      <c r="E272">
        <v>1</v>
      </c>
    </row>
    <row r="273" spans="1:5" x14ac:dyDescent="0.35">
      <c r="A273">
        <v>20160223</v>
      </c>
      <c r="B273" s="1">
        <v>42423</v>
      </c>
      <c r="C273" s="2">
        <v>0.82291666666666674</v>
      </c>
      <c r="D273" t="s">
        <v>207</v>
      </c>
      <c r="E273">
        <v>1</v>
      </c>
    </row>
    <row r="274" spans="1:5" x14ac:dyDescent="0.35">
      <c r="A274">
        <v>20160316</v>
      </c>
      <c r="B274" s="1">
        <v>42445</v>
      </c>
      <c r="C274" s="2">
        <v>0.86458333333333326</v>
      </c>
      <c r="D274" t="s">
        <v>208</v>
      </c>
      <c r="E274">
        <v>1</v>
      </c>
    </row>
    <row r="275" spans="1:5" x14ac:dyDescent="0.35">
      <c r="A275">
        <v>20160405</v>
      </c>
      <c r="B275" s="1">
        <v>42465</v>
      </c>
      <c r="C275" s="2">
        <v>0.86458333333333326</v>
      </c>
      <c r="D275" t="s">
        <v>209</v>
      </c>
      <c r="E275">
        <v>2</v>
      </c>
    </row>
    <row r="276" spans="1:5" x14ac:dyDescent="0.35">
      <c r="A276">
        <v>20160413</v>
      </c>
      <c r="B276" s="1">
        <v>42473</v>
      </c>
      <c r="C276" s="2">
        <v>0.86458333333333326</v>
      </c>
      <c r="D276" t="s">
        <v>209</v>
      </c>
      <c r="E276">
        <v>2</v>
      </c>
    </row>
    <row r="277" spans="1:5" x14ac:dyDescent="0.35">
      <c r="A277">
        <v>20160522</v>
      </c>
      <c r="B277" s="1">
        <v>42512</v>
      </c>
      <c r="C277" s="2">
        <v>0.89583333333333326</v>
      </c>
      <c r="D277" t="s">
        <v>210</v>
      </c>
      <c r="E277">
        <v>2</v>
      </c>
    </row>
    <row r="278" spans="1:5" x14ac:dyDescent="0.35">
      <c r="A278">
        <v>20160814</v>
      </c>
      <c r="B278" s="1">
        <v>42596</v>
      </c>
      <c r="C278" s="2">
        <v>0.91666666666666674</v>
      </c>
      <c r="D278" t="s">
        <v>201</v>
      </c>
      <c r="E278">
        <v>3</v>
      </c>
    </row>
    <row r="279" spans="1:5" x14ac:dyDescent="0.35">
      <c r="A279">
        <v>20160817</v>
      </c>
      <c r="B279" s="1">
        <v>42599</v>
      </c>
      <c r="C279" s="2">
        <v>0.95833333333333326</v>
      </c>
      <c r="D279" t="s">
        <v>201</v>
      </c>
      <c r="E279">
        <v>3</v>
      </c>
    </row>
    <row r="280" spans="1:5" x14ac:dyDescent="0.35">
      <c r="A280">
        <v>20160913</v>
      </c>
      <c r="B280" s="1">
        <v>42626</v>
      </c>
      <c r="C280" s="2">
        <v>0.86458333333333326</v>
      </c>
      <c r="D280" t="s">
        <v>202</v>
      </c>
      <c r="E280">
        <v>3</v>
      </c>
    </row>
    <row r="281" spans="1:5" x14ac:dyDescent="0.35">
      <c r="A281">
        <v>20161019</v>
      </c>
      <c r="B281" s="1">
        <v>42662</v>
      </c>
      <c r="C281" s="2">
        <v>0.86458333333333326</v>
      </c>
      <c r="D281" t="s">
        <v>203</v>
      </c>
      <c r="E281">
        <v>4</v>
      </c>
    </row>
    <row r="282" spans="1:5" x14ac:dyDescent="0.35">
      <c r="A282">
        <v>20161101</v>
      </c>
      <c r="B282" s="1">
        <v>42675</v>
      </c>
      <c r="C282" s="2">
        <v>0.82291666666666674</v>
      </c>
      <c r="D282" t="s">
        <v>204</v>
      </c>
      <c r="E282">
        <v>4</v>
      </c>
    </row>
    <row r="283" spans="1:5" x14ac:dyDescent="0.35">
      <c r="A283">
        <v>20161123</v>
      </c>
      <c r="B283" s="1">
        <v>42697</v>
      </c>
      <c r="C283" s="2">
        <v>0.82291666666666674</v>
      </c>
      <c r="D283" t="s">
        <v>204</v>
      </c>
      <c r="E283">
        <v>4</v>
      </c>
    </row>
    <row r="284" spans="1:5" x14ac:dyDescent="0.35">
      <c r="A284">
        <v>20161130</v>
      </c>
      <c r="B284" s="1">
        <v>42704</v>
      </c>
      <c r="C284" s="2">
        <v>0.91666666666666674</v>
      </c>
      <c r="D284" t="s">
        <v>204</v>
      </c>
      <c r="E284">
        <v>4</v>
      </c>
    </row>
    <row r="285" spans="1:5" x14ac:dyDescent="0.35">
      <c r="A285">
        <v>20161206</v>
      </c>
      <c r="B285" s="1">
        <v>42710</v>
      </c>
      <c r="C285" s="2">
        <v>0.86458333333333326</v>
      </c>
      <c r="D285" t="s">
        <v>205</v>
      </c>
      <c r="E285">
        <v>4</v>
      </c>
    </row>
    <row r="286" spans="1:5" x14ac:dyDescent="0.35">
      <c r="A286">
        <v>20161221</v>
      </c>
      <c r="B286" s="1">
        <v>42725</v>
      </c>
      <c r="C286" s="2">
        <v>0.91666666666666674</v>
      </c>
      <c r="D286" t="s">
        <v>205</v>
      </c>
      <c r="E286">
        <v>4</v>
      </c>
    </row>
    <row r="287" spans="1:5" x14ac:dyDescent="0.35">
      <c r="A287">
        <v>20170105</v>
      </c>
      <c r="B287" s="1">
        <v>42740</v>
      </c>
      <c r="C287" s="2">
        <v>0.88541666666666674</v>
      </c>
      <c r="D287" t="s">
        <v>206</v>
      </c>
      <c r="E287">
        <v>1</v>
      </c>
    </row>
    <row r="288" spans="1:5" x14ac:dyDescent="0.35">
      <c r="A288">
        <v>20170111</v>
      </c>
      <c r="B288" s="1">
        <v>42746</v>
      </c>
      <c r="C288" s="2">
        <v>0.88541666666666674</v>
      </c>
      <c r="D288" t="s">
        <v>206</v>
      </c>
      <c r="E288">
        <v>1</v>
      </c>
    </row>
    <row r="289" spans="1:5" x14ac:dyDescent="0.35">
      <c r="A289">
        <v>20170119</v>
      </c>
      <c r="B289" s="1">
        <v>42754</v>
      </c>
      <c r="C289" s="2">
        <v>0.88541666666666674</v>
      </c>
      <c r="D289" t="s">
        <v>206</v>
      </c>
      <c r="E289">
        <v>1</v>
      </c>
    </row>
    <row r="290" spans="1:5" x14ac:dyDescent="0.35">
      <c r="A290">
        <v>20170126</v>
      </c>
      <c r="B290" s="1">
        <v>42761</v>
      </c>
      <c r="C290" s="2">
        <v>0.88541666666666674</v>
      </c>
      <c r="D290" t="s">
        <v>206</v>
      </c>
      <c r="E290">
        <v>1</v>
      </c>
    </row>
    <row r="291" spans="1:5" x14ac:dyDescent="0.35">
      <c r="A291">
        <v>20170201</v>
      </c>
      <c r="B291" s="1">
        <v>42767</v>
      </c>
      <c r="C291" s="2">
        <v>0.875</v>
      </c>
      <c r="D291" t="s">
        <v>207</v>
      </c>
      <c r="E291">
        <v>1</v>
      </c>
    </row>
    <row r="292" spans="1:5" x14ac:dyDescent="0.35">
      <c r="A292">
        <v>20170207</v>
      </c>
      <c r="B292" s="1">
        <v>42773</v>
      </c>
      <c r="C292" s="2">
        <v>0.875</v>
      </c>
      <c r="D292" t="s">
        <v>207</v>
      </c>
      <c r="E292">
        <v>1</v>
      </c>
    </row>
    <row r="293" spans="1:5" x14ac:dyDescent="0.35">
      <c r="A293">
        <v>20170214</v>
      </c>
      <c r="B293" s="1">
        <v>42780</v>
      </c>
      <c r="C293" s="2">
        <v>0.86458333333333326</v>
      </c>
      <c r="D293" t="s">
        <v>207</v>
      </c>
      <c r="E293">
        <v>1</v>
      </c>
    </row>
    <row r="294" spans="1:5" x14ac:dyDescent="0.35">
      <c r="A294">
        <v>20170411</v>
      </c>
      <c r="B294" s="1">
        <v>42836</v>
      </c>
      <c r="C294" s="2">
        <v>0.86458333333333326</v>
      </c>
      <c r="D294" t="s">
        <v>209</v>
      </c>
      <c r="E294">
        <v>2</v>
      </c>
    </row>
    <row r="295" spans="1:5" x14ac:dyDescent="0.35">
      <c r="A295">
        <v>20170419</v>
      </c>
      <c r="B295" s="1">
        <v>42844</v>
      </c>
      <c r="C295" s="2">
        <v>0.86458333333333326</v>
      </c>
      <c r="D295" t="s">
        <v>209</v>
      </c>
      <c r="E295">
        <v>2</v>
      </c>
    </row>
    <row r="296" spans="1:5" x14ac:dyDescent="0.35">
      <c r="A296">
        <v>20170527</v>
      </c>
      <c r="B296" s="1">
        <v>42882</v>
      </c>
      <c r="C296" s="2">
        <v>0.89583333333333326</v>
      </c>
      <c r="D296" t="s">
        <v>210</v>
      </c>
      <c r="E296">
        <v>2</v>
      </c>
    </row>
    <row r="297" spans="1:5" x14ac:dyDescent="0.35">
      <c r="A297">
        <v>20170813</v>
      </c>
      <c r="B297" s="1">
        <v>42960</v>
      </c>
      <c r="C297" s="2">
        <v>0.91666666666666674</v>
      </c>
      <c r="D297" t="s">
        <v>201</v>
      </c>
      <c r="E297">
        <v>3</v>
      </c>
    </row>
    <row r="298" spans="1:5" x14ac:dyDescent="0.35">
      <c r="A298">
        <v>20170912</v>
      </c>
      <c r="B298" s="1">
        <v>42990</v>
      </c>
      <c r="C298" s="2">
        <v>0.86458333333333326</v>
      </c>
      <c r="D298" t="s">
        <v>202</v>
      </c>
      <c r="E298">
        <v>3</v>
      </c>
    </row>
    <row r="299" spans="1:5" x14ac:dyDescent="0.35">
      <c r="A299">
        <v>20171018</v>
      </c>
      <c r="B299" s="1">
        <v>43026</v>
      </c>
      <c r="C299" s="2">
        <v>0.86458333333333326</v>
      </c>
      <c r="D299" t="s">
        <v>203</v>
      </c>
      <c r="E299">
        <v>4</v>
      </c>
    </row>
    <row r="300" spans="1:5" x14ac:dyDescent="0.35">
      <c r="A300">
        <v>20171024</v>
      </c>
      <c r="B300" s="1">
        <v>43032</v>
      </c>
      <c r="C300" s="2">
        <v>0.89583333333333326</v>
      </c>
      <c r="D300" t="s">
        <v>203</v>
      </c>
      <c r="E300">
        <v>4</v>
      </c>
    </row>
    <row r="301" spans="1:5" x14ac:dyDescent="0.35">
      <c r="A301">
        <v>20171129</v>
      </c>
      <c r="B301" s="1">
        <v>43068</v>
      </c>
      <c r="C301" s="2">
        <v>0.8125</v>
      </c>
      <c r="D301" t="s">
        <v>204</v>
      </c>
      <c r="E301">
        <v>4</v>
      </c>
    </row>
    <row r="302" spans="1:5" x14ac:dyDescent="0.35">
      <c r="A302">
        <v>20171205</v>
      </c>
      <c r="B302" s="1">
        <v>43074</v>
      </c>
      <c r="C302" s="2">
        <v>0.86458333333333326</v>
      </c>
      <c r="D302" t="s">
        <v>205</v>
      </c>
      <c r="E302">
        <v>4</v>
      </c>
    </row>
    <row r="303" spans="1:5" x14ac:dyDescent="0.35">
      <c r="A303">
        <v>20180812</v>
      </c>
      <c r="B303" s="1">
        <v>43324</v>
      </c>
      <c r="C303" s="2">
        <v>0.875</v>
      </c>
      <c r="D303" t="s">
        <v>201</v>
      </c>
      <c r="E303">
        <v>3</v>
      </c>
    </row>
    <row r="304" spans="1:5" x14ac:dyDescent="0.35">
      <c r="A304">
        <v>20180918</v>
      </c>
      <c r="B304" s="1">
        <v>43361</v>
      </c>
      <c r="C304" s="2">
        <v>0.78819444444444442</v>
      </c>
      <c r="D304" t="s">
        <v>202</v>
      </c>
      <c r="E304">
        <v>3</v>
      </c>
    </row>
    <row r="305" spans="1:5" x14ac:dyDescent="0.35">
      <c r="A305">
        <v>20181003</v>
      </c>
      <c r="B305" s="1">
        <v>43376</v>
      </c>
      <c r="C305" s="2">
        <v>0.83333333333333326</v>
      </c>
      <c r="D305" t="s">
        <v>203</v>
      </c>
      <c r="E305">
        <v>4</v>
      </c>
    </row>
    <row r="306" spans="1:5" x14ac:dyDescent="0.35">
      <c r="A306">
        <v>20181024</v>
      </c>
      <c r="B306" s="1">
        <v>43397</v>
      </c>
      <c r="C306" s="2">
        <v>0.875</v>
      </c>
      <c r="D306" t="s">
        <v>203</v>
      </c>
      <c r="E306">
        <v>4</v>
      </c>
    </row>
    <row r="307" spans="1:5" x14ac:dyDescent="0.35">
      <c r="A307">
        <v>20181031</v>
      </c>
      <c r="B307" s="1">
        <v>43404</v>
      </c>
      <c r="C307" s="2">
        <v>0.89583333333333326</v>
      </c>
      <c r="D307" t="s">
        <v>203</v>
      </c>
      <c r="E307">
        <v>4</v>
      </c>
    </row>
    <row r="308" spans="1:5" x14ac:dyDescent="0.35">
      <c r="A308">
        <v>20181106</v>
      </c>
      <c r="B308" s="1">
        <v>43410</v>
      </c>
      <c r="C308" s="2">
        <v>0.875</v>
      </c>
      <c r="D308" t="s">
        <v>204</v>
      </c>
      <c r="E308">
        <v>4</v>
      </c>
    </row>
    <row r="309" spans="1:5" x14ac:dyDescent="0.35">
      <c r="A309">
        <v>20181128</v>
      </c>
      <c r="B309" s="1">
        <v>43432</v>
      </c>
      <c r="C309" s="2">
        <v>0.875</v>
      </c>
      <c r="D309" t="s">
        <v>204</v>
      </c>
      <c r="E309">
        <v>4</v>
      </c>
    </row>
    <row r="310" spans="1:5" x14ac:dyDescent="0.35">
      <c r="A310">
        <v>20181205</v>
      </c>
      <c r="B310" s="1">
        <v>43439</v>
      </c>
      <c r="C310" s="2">
        <v>0.89583333333333326</v>
      </c>
      <c r="D310" t="s">
        <v>205</v>
      </c>
      <c r="E310">
        <v>4</v>
      </c>
    </row>
    <row r="311" spans="1:5" x14ac:dyDescent="0.35">
      <c r="A311">
        <v>20181211</v>
      </c>
      <c r="B311" s="1">
        <v>43445</v>
      </c>
      <c r="C311" s="2">
        <v>0.875</v>
      </c>
      <c r="D311" t="s">
        <v>205</v>
      </c>
      <c r="E311">
        <v>4</v>
      </c>
    </row>
    <row r="312" spans="1:5" x14ac:dyDescent="0.35">
      <c r="A312">
        <v>20190117</v>
      </c>
      <c r="B312" s="1">
        <v>43482</v>
      </c>
      <c r="C312" s="2">
        <v>0.89583333333333326</v>
      </c>
      <c r="D312" t="s">
        <v>206</v>
      </c>
      <c r="E312">
        <v>1</v>
      </c>
    </row>
    <row r="313" spans="1:5" x14ac:dyDescent="0.35">
      <c r="A313">
        <v>20190123</v>
      </c>
      <c r="B313" s="1">
        <v>43488</v>
      </c>
      <c r="C313" s="2">
        <v>0.89583333333333326</v>
      </c>
      <c r="D313" t="s">
        <v>206</v>
      </c>
      <c r="E313">
        <v>1</v>
      </c>
    </row>
    <row r="314" spans="1:5" x14ac:dyDescent="0.35">
      <c r="A314">
        <v>20190130</v>
      </c>
      <c r="B314" s="1">
        <v>43495</v>
      </c>
      <c r="C314" s="2">
        <v>0.89583333333333326</v>
      </c>
      <c r="D314" t="s">
        <v>206</v>
      </c>
      <c r="E314">
        <v>1</v>
      </c>
    </row>
    <row r="315" spans="1:5" x14ac:dyDescent="0.35">
      <c r="A315">
        <v>20190206</v>
      </c>
      <c r="B315" s="1">
        <v>43502</v>
      </c>
      <c r="C315" s="2">
        <v>0.875</v>
      </c>
      <c r="D315" t="s">
        <v>207</v>
      </c>
      <c r="E315">
        <v>1</v>
      </c>
    </row>
    <row r="316" spans="1:5" x14ac:dyDescent="0.35">
      <c r="A316">
        <v>20190219</v>
      </c>
      <c r="B316" s="1">
        <v>43515</v>
      </c>
      <c r="C316" s="2">
        <v>0.875</v>
      </c>
      <c r="D316" t="s">
        <v>207</v>
      </c>
      <c r="E316">
        <v>1</v>
      </c>
    </row>
    <row r="317" spans="1:5" x14ac:dyDescent="0.35">
      <c r="A317">
        <v>20190313</v>
      </c>
      <c r="B317" s="1">
        <v>43537</v>
      </c>
      <c r="C317" s="2">
        <v>0.875</v>
      </c>
      <c r="D317" t="s">
        <v>208</v>
      </c>
      <c r="E317">
        <v>1</v>
      </c>
    </row>
    <row r="318" spans="1:5" x14ac:dyDescent="0.35">
      <c r="A318">
        <v>20190410</v>
      </c>
      <c r="B318" s="1">
        <v>43565</v>
      </c>
      <c r="C318" s="2">
        <v>0.83333333333333326</v>
      </c>
      <c r="D318" t="s">
        <v>209</v>
      </c>
      <c r="E318">
        <v>2</v>
      </c>
    </row>
    <row r="319" spans="1:5" x14ac:dyDescent="0.35">
      <c r="A319">
        <v>20190416</v>
      </c>
      <c r="B319" s="1">
        <v>43571</v>
      </c>
      <c r="C319" s="2">
        <v>0.875</v>
      </c>
      <c r="D319" t="s">
        <v>209</v>
      </c>
      <c r="E319">
        <v>2</v>
      </c>
    </row>
    <row r="320" spans="1:5" x14ac:dyDescent="0.35">
      <c r="A320">
        <v>20190501</v>
      </c>
      <c r="B320" s="1">
        <v>43586</v>
      </c>
      <c r="C320" s="2">
        <v>0.875</v>
      </c>
      <c r="D320" t="s">
        <v>210</v>
      </c>
      <c r="E320">
        <v>2</v>
      </c>
    </row>
    <row r="321" spans="1:5" x14ac:dyDescent="0.35">
      <c r="A321">
        <v>20190917</v>
      </c>
      <c r="B321" s="1">
        <v>43725</v>
      </c>
      <c r="C321" s="2">
        <v>0.875</v>
      </c>
      <c r="D321" t="s">
        <v>202</v>
      </c>
      <c r="E321">
        <v>3</v>
      </c>
    </row>
    <row r="322" spans="1:5" x14ac:dyDescent="0.35">
      <c r="A322">
        <v>20191002</v>
      </c>
      <c r="B322" s="1">
        <v>43740</v>
      </c>
      <c r="C322" s="2">
        <v>0.875</v>
      </c>
      <c r="D322" t="s">
        <v>203</v>
      </c>
      <c r="E322">
        <v>4</v>
      </c>
    </row>
    <row r="323" spans="1:5" x14ac:dyDescent="0.35">
      <c r="A323">
        <v>20191023</v>
      </c>
      <c r="B323" s="1">
        <v>43761</v>
      </c>
      <c r="C323" s="2">
        <v>0.875</v>
      </c>
      <c r="D323" t="s">
        <v>203</v>
      </c>
      <c r="E323">
        <v>4</v>
      </c>
    </row>
    <row r="324" spans="1:5" x14ac:dyDescent="0.35">
      <c r="A324">
        <v>20191127</v>
      </c>
      <c r="B324" s="1">
        <v>43796</v>
      </c>
      <c r="C324" s="2">
        <v>0.875</v>
      </c>
      <c r="D324" t="s">
        <v>204</v>
      </c>
      <c r="E324">
        <v>4</v>
      </c>
    </row>
    <row r="325" spans="1:5" x14ac:dyDescent="0.35">
      <c r="A325">
        <v>20200109</v>
      </c>
      <c r="B325" s="1">
        <v>43839</v>
      </c>
      <c r="C325" s="2">
        <v>0.83333333333333326</v>
      </c>
      <c r="D325" t="s">
        <v>206</v>
      </c>
      <c r="E325">
        <v>1</v>
      </c>
    </row>
    <row r="326" spans="1:5" x14ac:dyDescent="0.35">
      <c r="A326">
        <v>20200130</v>
      </c>
      <c r="B326" s="1">
        <v>43860</v>
      </c>
      <c r="C326" s="2">
        <v>0.79166666666666674</v>
      </c>
      <c r="D326" t="s">
        <v>206</v>
      </c>
      <c r="E326">
        <v>1</v>
      </c>
    </row>
    <row r="327" spans="1:5" x14ac:dyDescent="0.35">
      <c r="A327">
        <v>20200206</v>
      </c>
      <c r="B327" s="1">
        <v>43867</v>
      </c>
      <c r="C327" s="2">
        <v>0.875</v>
      </c>
      <c r="D327" t="s">
        <v>207</v>
      </c>
      <c r="E327">
        <v>1</v>
      </c>
    </row>
    <row r="328" spans="1:5" x14ac:dyDescent="0.35">
      <c r="A328">
        <v>20200225</v>
      </c>
      <c r="B328" s="1">
        <v>43886</v>
      </c>
      <c r="C328" s="2">
        <v>0.875</v>
      </c>
      <c r="D328" t="s">
        <v>207</v>
      </c>
      <c r="E328">
        <v>1</v>
      </c>
    </row>
    <row r="329" spans="1:5" x14ac:dyDescent="0.35">
      <c r="A329">
        <v>20200808</v>
      </c>
      <c r="B329" s="1">
        <v>44051</v>
      </c>
      <c r="C329" s="2">
        <v>0.875</v>
      </c>
      <c r="D329" t="s">
        <v>201</v>
      </c>
      <c r="E329">
        <v>3</v>
      </c>
    </row>
    <row r="330" spans="1:5" x14ac:dyDescent="0.35">
      <c r="A330">
        <v>20210117</v>
      </c>
      <c r="B330" s="1">
        <v>44213</v>
      </c>
      <c r="C330" s="2">
        <v>0.875</v>
      </c>
      <c r="D330" t="s">
        <v>206</v>
      </c>
      <c r="E330">
        <v>1</v>
      </c>
    </row>
    <row r="331" spans="1:5" x14ac:dyDescent="0.35">
      <c r="A331">
        <v>20210121</v>
      </c>
      <c r="B331" s="1">
        <v>44217</v>
      </c>
      <c r="C331" s="2">
        <v>0.875</v>
      </c>
      <c r="D331" t="s">
        <v>206</v>
      </c>
      <c r="E331">
        <v>1</v>
      </c>
    </row>
    <row r="332" spans="1:5" x14ac:dyDescent="0.35">
      <c r="A332">
        <v>20210127</v>
      </c>
      <c r="B332" s="1">
        <v>44223</v>
      </c>
      <c r="C332" s="2">
        <v>0.875</v>
      </c>
      <c r="D332" t="s">
        <v>206</v>
      </c>
      <c r="E332">
        <v>1</v>
      </c>
    </row>
    <row r="333" spans="1:5" x14ac:dyDescent="0.35">
      <c r="A333">
        <v>20210203</v>
      </c>
      <c r="B333" s="1">
        <v>44230</v>
      </c>
      <c r="C333" s="2">
        <v>0.875</v>
      </c>
      <c r="D333" t="s">
        <v>207</v>
      </c>
      <c r="E333">
        <v>1</v>
      </c>
    </row>
    <row r="334" spans="1:5" x14ac:dyDescent="0.35">
      <c r="A334">
        <v>20210210</v>
      </c>
      <c r="B334" s="1">
        <v>44237</v>
      </c>
      <c r="C334" s="2">
        <v>0.875</v>
      </c>
      <c r="D334" t="s">
        <v>207</v>
      </c>
      <c r="E334">
        <v>1</v>
      </c>
    </row>
    <row r="335" spans="1:5" x14ac:dyDescent="0.35">
      <c r="A335">
        <v>20210216</v>
      </c>
      <c r="B335" s="1">
        <v>44243</v>
      </c>
      <c r="C335" s="2">
        <v>0.875</v>
      </c>
      <c r="D335" t="s">
        <v>207</v>
      </c>
      <c r="E335">
        <v>1</v>
      </c>
    </row>
    <row r="336" spans="1:5" x14ac:dyDescent="0.35">
      <c r="A336">
        <v>20211020</v>
      </c>
      <c r="B336" s="1">
        <v>44489</v>
      </c>
      <c r="C336" s="2">
        <v>0.78125</v>
      </c>
      <c r="D336" t="s">
        <v>203</v>
      </c>
      <c r="E336">
        <v>4</v>
      </c>
    </row>
    <row r="337" spans="1:5" x14ac:dyDescent="0.35">
      <c r="A337">
        <v>20211102</v>
      </c>
      <c r="B337" s="1">
        <v>44502</v>
      </c>
      <c r="C337" s="2">
        <v>0.91666666666666674</v>
      </c>
      <c r="D337" t="s">
        <v>204</v>
      </c>
      <c r="E337">
        <v>4</v>
      </c>
    </row>
    <row r="338" spans="1:5" x14ac:dyDescent="0.35">
      <c r="A338">
        <v>20211123</v>
      </c>
      <c r="B338" s="1">
        <v>44523</v>
      </c>
      <c r="C338" s="2">
        <v>0.875</v>
      </c>
      <c r="D338" t="s">
        <v>204</v>
      </c>
      <c r="E338">
        <v>4</v>
      </c>
    </row>
    <row r="339" spans="1:5" x14ac:dyDescent="0.35">
      <c r="A339">
        <v>20211208</v>
      </c>
      <c r="B339" s="1">
        <v>44538</v>
      </c>
      <c r="C339" s="2">
        <v>0.875</v>
      </c>
      <c r="D339" t="s">
        <v>205</v>
      </c>
      <c r="E339">
        <v>4</v>
      </c>
    </row>
    <row r="340" spans="1:5" x14ac:dyDescent="0.35">
      <c r="A340">
        <v>20220112</v>
      </c>
      <c r="B340" s="1">
        <v>44573</v>
      </c>
      <c r="C340" s="2">
        <v>0.91666666666666674</v>
      </c>
      <c r="D340" t="s">
        <v>206</v>
      </c>
      <c r="E340">
        <v>1</v>
      </c>
    </row>
    <row r="341" spans="1:5" x14ac:dyDescent="0.35">
      <c r="A341">
        <v>20220120</v>
      </c>
      <c r="B341" s="1">
        <v>44581</v>
      </c>
      <c r="C341" s="2">
        <v>0.89583333333333326</v>
      </c>
      <c r="D341" t="s">
        <v>206</v>
      </c>
      <c r="E341">
        <v>1</v>
      </c>
    </row>
    <row r="342" spans="1:5" x14ac:dyDescent="0.35">
      <c r="A342">
        <v>20220217</v>
      </c>
      <c r="B342" s="1">
        <v>44609</v>
      </c>
      <c r="C342" s="2">
        <v>0.78125</v>
      </c>
      <c r="D342" t="s">
        <v>207</v>
      </c>
      <c r="E342">
        <v>1</v>
      </c>
    </row>
    <row r="343" spans="1:5" x14ac:dyDescent="0.35">
      <c r="A343">
        <v>20220224</v>
      </c>
      <c r="B343" s="1">
        <v>44616</v>
      </c>
      <c r="C343" s="2">
        <v>0.875</v>
      </c>
      <c r="D343" t="s">
        <v>207</v>
      </c>
      <c r="E343">
        <v>1</v>
      </c>
    </row>
    <row r="344" spans="1:5" x14ac:dyDescent="0.35">
      <c r="A344">
        <v>20220310</v>
      </c>
      <c r="B344" s="1">
        <v>44630</v>
      </c>
      <c r="C344" s="2">
        <v>0.875</v>
      </c>
      <c r="D344" t="s">
        <v>208</v>
      </c>
      <c r="E344">
        <v>1</v>
      </c>
    </row>
    <row r="345" spans="1:5" x14ac:dyDescent="0.35">
      <c r="A345">
        <v>20220407</v>
      </c>
      <c r="B345" s="1">
        <v>44658</v>
      </c>
      <c r="C345" s="2">
        <v>0.875</v>
      </c>
      <c r="D345" t="s">
        <v>209</v>
      </c>
      <c r="E345">
        <v>2</v>
      </c>
    </row>
    <row r="346" spans="1:5" x14ac:dyDescent="0.35">
      <c r="A346">
        <v>20220414</v>
      </c>
      <c r="B346" s="1">
        <v>44665</v>
      </c>
      <c r="C346" s="2">
        <v>0.875</v>
      </c>
      <c r="D346" t="s">
        <v>209</v>
      </c>
      <c r="E346">
        <v>2</v>
      </c>
    </row>
    <row r="347" spans="1:5" x14ac:dyDescent="0.35">
      <c r="A347">
        <v>20220907</v>
      </c>
      <c r="B347" s="1">
        <v>44811</v>
      </c>
      <c r="C347" s="2">
        <v>0.875</v>
      </c>
      <c r="D347" t="s">
        <v>202</v>
      </c>
      <c r="E347">
        <v>3</v>
      </c>
    </row>
    <row r="348" spans="1:5" x14ac:dyDescent="0.35">
      <c r="A348">
        <v>20220913</v>
      </c>
      <c r="B348" s="1">
        <v>44817</v>
      </c>
      <c r="C348" s="2">
        <v>0.875</v>
      </c>
      <c r="D348" t="s">
        <v>202</v>
      </c>
      <c r="E348">
        <v>3</v>
      </c>
    </row>
    <row r="349" spans="1:5" x14ac:dyDescent="0.35">
      <c r="A349">
        <v>20221004</v>
      </c>
      <c r="B349" s="1">
        <v>44838</v>
      </c>
      <c r="C349" s="2">
        <v>0.875</v>
      </c>
      <c r="D349" t="s">
        <v>203</v>
      </c>
      <c r="E349">
        <v>4</v>
      </c>
    </row>
    <row r="350" spans="1:5" x14ac:dyDescent="0.35">
      <c r="A350">
        <v>20221012</v>
      </c>
      <c r="B350" s="1">
        <v>44846</v>
      </c>
      <c r="C350" s="2">
        <v>0.875</v>
      </c>
      <c r="D350" t="s">
        <v>203</v>
      </c>
      <c r="E350">
        <v>4</v>
      </c>
    </row>
    <row r="351" spans="1:5" x14ac:dyDescent="0.35">
      <c r="A351">
        <v>20221026</v>
      </c>
      <c r="B351" s="1">
        <v>44860</v>
      </c>
      <c r="C351" s="2">
        <v>0.875</v>
      </c>
      <c r="D351" t="s">
        <v>203</v>
      </c>
      <c r="E351">
        <v>4</v>
      </c>
    </row>
    <row r="352" spans="1:5" x14ac:dyDescent="0.35">
      <c r="A352">
        <v>20221101</v>
      </c>
      <c r="B352" s="1">
        <v>44866</v>
      </c>
      <c r="C352" s="2">
        <v>0.875</v>
      </c>
      <c r="D352" t="s">
        <v>204</v>
      </c>
      <c r="E352">
        <v>4</v>
      </c>
    </row>
    <row r="353" spans="1:5" x14ac:dyDescent="0.35">
      <c r="A353">
        <v>20230104</v>
      </c>
      <c r="B353" s="1">
        <v>44930</v>
      </c>
      <c r="C353" s="2">
        <v>0.875</v>
      </c>
      <c r="D353" t="s">
        <v>206</v>
      </c>
      <c r="E353">
        <v>1</v>
      </c>
    </row>
    <row r="354" spans="1:5" x14ac:dyDescent="0.35">
      <c r="A354">
        <v>20230112</v>
      </c>
      <c r="B354" s="1">
        <v>44938</v>
      </c>
      <c r="C354" s="2">
        <v>0.91666666666666674</v>
      </c>
      <c r="D354" t="s">
        <v>206</v>
      </c>
      <c r="E354">
        <v>1</v>
      </c>
    </row>
    <row r="355" spans="1:5" x14ac:dyDescent="0.35">
      <c r="A355">
        <v>20230119</v>
      </c>
      <c r="B355" s="1">
        <v>44945</v>
      </c>
      <c r="C355" s="2">
        <v>0.83333333333333326</v>
      </c>
      <c r="D355" t="s">
        <v>206</v>
      </c>
      <c r="E355">
        <v>1</v>
      </c>
    </row>
    <row r="356" spans="1:5" x14ac:dyDescent="0.35">
      <c r="A356">
        <v>20230125</v>
      </c>
      <c r="B356" s="1">
        <v>44951</v>
      </c>
      <c r="C356" s="2">
        <v>0.875</v>
      </c>
      <c r="D356" t="s">
        <v>206</v>
      </c>
      <c r="E356">
        <v>1</v>
      </c>
    </row>
    <row r="357" spans="1:5" x14ac:dyDescent="0.35">
      <c r="A357">
        <v>20230216</v>
      </c>
      <c r="B357" s="1">
        <v>44973</v>
      </c>
      <c r="C357" s="2">
        <v>0.78125</v>
      </c>
      <c r="D357" t="s">
        <v>207</v>
      </c>
      <c r="E357">
        <v>1</v>
      </c>
    </row>
    <row r="358" spans="1:5" x14ac:dyDescent="0.35">
      <c r="A358">
        <v>20230223</v>
      </c>
      <c r="B358" s="1">
        <v>44980</v>
      </c>
      <c r="C358" s="2">
        <v>0.83333333333333326</v>
      </c>
      <c r="D358" t="s">
        <v>207</v>
      </c>
      <c r="E358">
        <v>1</v>
      </c>
    </row>
    <row r="359" spans="1:5" x14ac:dyDescent="0.35">
      <c r="A359">
        <v>20230302</v>
      </c>
      <c r="B359" s="1">
        <v>44987</v>
      </c>
      <c r="C359" s="2">
        <v>0.875</v>
      </c>
      <c r="D359" t="s">
        <v>208</v>
      </c>
      <c r="E359">
        <v>1</v>
      </c>
    </row>
    <row r="360" spans="1:5" x14ac:dyDescent="0.35">
      <c r="A360">
        <v>20230405</v>
      </c>
      <c r="B360" s="1">
        <v>45021</v>
      </c>
      <c r="C360" s="2">
        <v>0.875</v>
      </c>
      <c r="D360" t="s">
        <v>209</v>
      </c>
      <c r="E360">
        <v>2</v>
      </c>
    </row>
    <row r="361" spans="1:5" x14ac:dyDescent="0.35">
      <c r="A361">
        <v>20230919</v>
      </c>
      <c r="B361" s="1">
        <v>45188</v>
      </c>
      <c r="C361" s="2">
        <v>0.875</v>
      </c>
      <c r="D361" t="s">
        <v>202</v>
      </c>
      <c r="E361">
        <v>3</v>
      </c>
    </row>
    <row r="362" spans="1:5" x14ac:dyDescent="0.35">
      <c r="A362">
        <v>20231004</v>
      </c>
      <c r="B362" s="1">
        <v>45203</v>
      </c>
      <c r="C362" s="2">
        <v>0.83333333333333326</v>
      </c>
      <c r="D362" t="s">
        <v>203</v>
      </c>
      <c r="E362">
        <v>4</v>
      </c>
    </row>
    <row r="363" spans="1:5" x14ac:dyDescent="0.35">
      <c r="A363">
        <v>20231025</v>
      </c>
      <c r="B363" s="1">
        <v>45224</v>
      </c>
      <c r="C363" s="2">
        <v>0.78125</v>
      </c>
      <c r="D363" t="s">
        <v>203</v>
      </c>
      <c r="E363">
        <v>4</v>
      </c>
    </row>
    <row r="364" spans="1:5" x14ac:dyDescent="0.35">
      <c r="A364">
        <v>20231107</v>
      </c>
      <c r="B364" s="1">
        <v>45237</v>
      </c>
      <c r="C364" s="2">
        <v>0.82291666666666674</v>
      </c>
      <c r="D364" t="s">
        <v>204</v>
      </c>
      <c r="E364">
        <v>4</v>
      </c>
    </row>
    <row r="365" spans="1:5" x14ac:dyDescent="0.35">
      <c r="A365">
        <v>20231128</v>
      </c>
      <c r="B365" s="1">
        <v>45258</v>
      </c>
      <c r="C365" s="2">
        <v>0.875</v>
      </c>
      <c r="D365" t="s">
        <v>204</v>
      </c>
      <c r="E365">
        <v>4</v>
      </c>
    </row>
    <row r="366" spans="1:5" x14ac:dyDescent="0.35">
      <c r="A366">
        <v>20231213</v>
      </c>
      <c r="B366" s="1">
        <v>45273</v>
      </c>
      <c r="C366" s="2">
        <v>0.875</v>
      </c>
      <c r="D366" t="s">
        <v>205</v>
      </c>
      <c r="E366">
        <v>4</v>
      </c>
    </row>
    <row r="367" spans="1:5" x14ac:dyDescent="0.35">
      <c r="A367">
        <v>20240107</v>
      </c>
      <c r="B367" s="1">
        <v>45298</v>
      </c>
      <c r="C367" s="2">
        <v>0.875</v>
      </c>
      <c r="D367" t="s">
        <v>206</v>
      </c>
      <c r="E367">
        <v>1</v>
      </c>
    </row>
    <row r="368" spans="1:5" x14ac:dyDescent="0.35">
      <c r="A368">
        <v>20240111</v>
      </c>
      <c r="B368" s="1">
        <v>45302</v>
      </c>
      <c r="C368" s="2">
        <v>0.91666666666666674</v>
      </c>
      <c r="D368" t="s">
        <v>206</v>
      </c>
      <c r="E368">
        <v>1</v>
      </c>
    </row>
    <row r="369" spans="1:5" x14ac:dyDescent="0.35">
      <c r="A369">
        <v>20240118</v>
      </c>
      <c r="B369" s="1">
        <v>45309</v>
      </c>
      <c r="C369" s="2">
        <v>0.8125</v>
      </c>
      <c r="D369" t="s">
        <v>206</v>
      </c>
      <c r="E369">
        <v>1</v>
      </c>
    </row>
    <row r="370" spans="1:5" x14ac:dyDescent="0.35">
      <c r="A370">
        <v>20240124</v>
      </c>
      <c r="B370" s="1">
        <v>45315</v>
      </c>
      <c r="C370" s="2">
        <v>0.89583333333333326</v>
      </c>
      <c r="D370" t="s">
        <v>206</v>
      </c>
      <c r="E370">
        <v>1</v>
      </c>
    </row>
    <row r="371" spans="1:5" x14ac:dyDescent="0.35">
      <c r="A371">
        <v>20240221</v>
      </c>
      <c r="B371" s="1">
        <v>45343</v>
      </c>
      <c r="C371" s="2">
        <v>0.875</v>
      </c>
      <c r="D371" t="s">
        <v>207</v>
      </c>
      <c r="E371">
        <v>1</v>
      </c>
    </row>
    <row r="372" spans="1:5" x14ac:dyDescent="0.35">
      <c r="A372">
        <v>20240312</v>
      </c>
      <c r="B372" s="1">
        <v>45363</v>
      </c>
      <c r="C372" s="2">
        <v>0.875</v>
      </c>
      <c r="D372" t="s">
        <v>208</v>
      </c>
      <c r="E372">
        <v>1</v>
      </c>
    </row>
    <row r="373" spans="1:5" x14ac:dyDescent="0.35">
      <c r="A373">
        <v>20240410</v>
      </c>
      <c r="B373" s="1">
        <v>45392</v>
      </c>
      <c r="C373" s="2">
        <v>0.875</v>
      </c>
      <c r="D373" t="s">
        <v>209</v>
      </c>
      <c r="E373">
        <v>2</v>
      </c>
    </row>
    <row r="374" spans="1:5" x14ac:dyDescent="0.35">
      <c r="A374">
        <v>20250115</v>
      </c>
      <c r="B374" s="1">
        <v>45672</v>
      </c>
      <c r="C374" s="2">
        <v>0.875</v>
      </c>
      <c r="D374" t="s">
        <v>206</v>
      </c>
      <c r="E374">
        <v>1</v>
      </c>
    </row>
    <row r="375" spans="1:5" x14ac:dyDescent="0.35">
      <c r="A375">
        <v>20250206</v>
      </c>
      <c r="B375" s="1">
        <v>45694</v>
      </c>
      <c r="C375" s="2">
        <v>0.89583333333333326</v>
      </c>
      <c r="D375" t="s">
        <v>207</v>
      </c>
      <c r="E375">
        <v>1</v>
      </c>
    </row>
    <row r="376" spans="1:5" x14ac:dyDescent="0.35">
      <c r="A376">
        <v>20151104</v>
      </c>
      <c r="B376" s="1">
        <v>42312</v>
      </c>
      <c r="C376" s="2">
        <v>0.86458333333333326</v>
      </c>
      <c r="D376" t="s">
        <v>204</v>
      </c>
      <c r="E376">
        <v>4</v>
      </c>
    </row>
    <row r="377" spans="1:5" x14ac:dyDescent="0.35">
      <c r="A377">
        <v>20160917</v>
      </c>
      <c r="B377" s="1">
        <v>42630</v>
      </c>
      <c r="C377" s="2">
        <v>0.54166666666666674</v>
      </c>
      <c r="D377" t="s">
        <v>202</v>
      </c>
      <c r="E377">
        <v>3</v>
      </c>
    </row>
    <row r="378" spans="1:5" x14ac:dyDescent="0.35">
      <c r="A378">
        <v>20160928</v>
      </c>
      <c r="B378" s="1">
        <v>42641</v>
      </c>
      <c r="C378" s="2">
        <v>0.86458333333333326</v>
      </c>
      <c r="D378" t="s">
        <v>202</v>
      </c>
      <c r="E378">
        <v>3</v>
      </c>
    </row>
    <row r="379" spans="1:5" x14ac:dyDescent="0.35">
      <c r="A379">
        <v>20170308</v>
      </c>
      <c r="B379" s="1">
        <v>42802</v>
      </c>
      <c r="C379" s="2">
        <v>0.86458333333333326</v>
      </c>
      <c r="D379" t="s">
        <v>208</v>
      </c>
      <c r="E379">
        <v>1</v>
      </c>
    </row>
    <row r="380" spans="1:5" x14ac:dyDescent="0.35">
      <c r="A380">
        <v>20170312</v>
      </c>
      <c r="B380" s="1">
        <v>42806</v>
      </c>
      <c r="C380" s="2">
        <v>0.67708333333333326</v>
      </c>
      <c r="D380" t="s">
        <v>208</v>
      </c>
      <c r="E380">
        <v>1</v>
      </c>
    </row>
    <row r="381" spans="1:5" x14ac:dyDescent="0.35">
      <c r="A381">
        <v>20170319</v>
      </c>
      <c r="B381" s="1">
        <v>42813</v>
      </c>
      <c r="C381" s="2">
        <v>0.86458333333333326</v>
      </c>
      <c r="D381" t="s">
        <v>208</v>
      </c>
      <c r="E381">
        <v>1</v>
      </c>
    </row>
    <row r="382" spans="1:5" x14ac:dyDescent="0.35">
      <c r="A382">
        <v>20170402</v>
      </c>
      <c r="B382" s="1">
        <v>42827</v>
      </c>
      <c r="C382" s="2">
        <v>0.86458333333333326</v>
      </c>
      <c r="D382" t="s">
        <v>209</v>
      </c>
      <c r="E382">
        <v>2</v>
      </c>
    </row>
    <row r="383" spans="1:5" x14ac:dyDescent="0.35">
      <c r="A383">
        <v>20170405</v>
      </c>
      <c r="B383" s="1">
        <v>42830</v>
      </c>
      <c r="C383" s="2">
        <v>0.8125</v>
      </c>
      <c r="D383" t="s">
        <v>209</v>
      </c>
      <c r="E383">
        <v>2</v>
      </c>
    </row>
    <row r="384" spans="1:5" x14ac:dyDescent="0.35">
      <c r="A384">
        <v>20170415</v>
      </c>
      <c r="B384" s="1">
        <v>42840</v>
      </c>
      <c r="C384" s="2">
        <v>0.86458333333333326</v>
      </c>
      <c r="D384" t="s">
        <v>209</v>
      </c>
      <c r="E384">
        <v>2</v>
      </c>
    </row>
    <row r="385" spans="1:5" x14ac:dyDescent="0.35">
      <c r="A385">
        <v>20170423</v>
      </c>
      <c r="B385" s="1">
        <v>42848</v>
      </c>
      <c r="C385" s="2">
        <v>0.86458333333333326</v>
      </c>
      <c r="D385" t="s">
        <v>209</v>
      </c>
      <c r="E385">
        <v>2</v>
      </c>
    </row>
    <row r="386" spans="1:5" x14ac:dyDescent="0.35">
      <c r="A386">
        <v>20170426</v>
      </c>
      <c r="B386" s="1">
        <v>42851</v>
      </c>
      <c r="C386" s="2">
        <v>0.8125</v>
      </c>
      <c r="D386" t="s">
        <v>209</v>
      </c>
      <c r="E386">
        <v>2</v>
      </c>
    </row>
    <row r="387" spans="1:5" x14ac:dyDescent="0.35">
      <c r="A387">
        <v>20170816</v>
      </c>
      <c r="B387" s="1">
        <v>42963</v>
      </c>
      <c r="C387" s="2">
        <v>0.95833333333333326</v>
      </c>
      <c r="D387" t="s">
        <v>201</v>
      </c>
      <c r="E387">
        <v>3</v>
      </c>
    </row>
    <row r="388" spans="1:5" x14ac:dyDescent="0.35">
      <c r="A388">
        <v>20170820</v>
      </c>
      <c r="B388" s="1">
        <v>42967</v>
      </c>
      <c r="C388" s="2">
        <v>0.84375</v>
      </c>
      <c r="D388" t="s">
        <v>201</v>
      </c>
      <c r="E388">
        <v>3</v>
      </c>
    </row>
    <row r="389" spans="1:5" x14ac:dyDescent="0.35">
      <c r="A389">
        <v>20170909</v>
      </c>
      <c r="B389" s="1">
        <v>42987</v>
      </c>
      <c r="C389" s="2">
        <v>0.86458333333333326</v>
      </c>
      <c r="D389" t="s">
        <v>202</v>
      </c>
      <c r="E389">
        <v>3</v>
      </c>
    </row>
    <row r="390" spans="1:5" x14ac:dyDescent="0.35">
      <c r="A390">
        <v>20170923</v>
      </c>
      <c r="B390" s="1">
        <v>43001</v>
      </c>
      <c r="C390" s="2">
        <v>0.86458333333333326</v>
      </c>
      <c r="D390" t="s">
        <v>202</v>
      </c>
      <c r="E390">
        <v>3</v>
      </c>
    </row>
    <row r="391" spans="1:5" x14ac:dyDescent="0.35">
      <c r="A391">
        <v>20170927</v>
      </c>
      <c r="B391" s="1">
        <v>43005</v>
      </c>
      <c r="C391" s="2">
        <v>0.82291666666666674</v>
      </c>
      <c r="D391" t="s">
        <v>202</v>
      </c>
      <c r="E391">
        <v>3</v>
      </c>
    </row>
    <row r="392" spans="1:5" x14ac:dyDescent="0.35">
      <c r="A392">
        <v>20171001</v>
      </c>
      <c r="B392" s="1">
        <v>43009</v>
      </c>
      <c r="C392" s="2">
        <v>0.67708333333333326</v>
      </c>
      <c r="D392" t="s">
        <v>203</v>
      </c>
      <c r="E392">
        <v>4</v>
      </c>
    </row>
    <row r="393" spans="1:5" x14ac:dyDescent="0.35">
      <c r="A393">
        <v>20171014</v>
      </c>
      <c r="B393" s="1">
        <v>43022</v>
      </c>
      <c r="C393" s="2">
        <v>0.86458333333333326</v>
      </c>
      <c r="D393" t="s">
        <v>203</v>
      </c>
      <c r="E393">
        <v>4</v>
      </c>
    </row>
    <row r="394" spans="1:5" x14ac:dyDescent="0.35">
      <c r="A394">
        <v>20171021</v>
      </c>
      <c r="B394" s="1">
        <v>43029</v>
      </c>
      <c r="C394" s="2">
        <v>0.86458333333333326</v>
      </c>
      <c r="D394" t="s">
        <v>203</v>
      </c>
      <c r="E394">
        <v>4</v>
      </c>
    </row>
    <row r="395" spans="1:5" x14ac:dyDescent="0.35">
      <c r="A395">
        <v>20171028</v>
      </c>
      <c r="B395" s="1">
        <v>43036</v>
      </c>
      <c r="C395" s="2">
        <v>0.86458333333333326</v>
      </c>
      <c r="D395" t="s">
        <v>203</v>
      </c>
      <c r="E395">
        <v>4</v>
      </c>
    </row>
    <row r="396" spans="1:5" x14ac:dyDescent="0.35">
      <c r="A396">
        <v>20171031</v>
      </c>
      <c r="B396" s="1">
        <v>43039</v>
      </c>
      <c r="C396" s="2">
        <v>0.90625</v>
      </c>
      <c r="D396" t="s">
        <v>203</v>
      </c>
      <c r="E396">
        <v>4</v>
      </c>
    </row>
    <row r="397" spans="1:5" x14ac:dyDescent="0.35">
      <c r="A397">
        <v>20171104</v>
      </c>
      <c r="B397" s="1">
        <v>43043</v>
      </c>
      <c r="C397" s="2">
        <v>0.86458333333333326</v>
      </c>
      <c r="D397" t="s">
        <v>204</v>
      </c>
      <c r="E397">
        <v>4</v>
      </c>
    </row>
    <row r="398" spans="1:5" x14ac:dyDescent="0.35">
      <c r="A398">
        <v>20171118</v>
      </c>
      <c r="B398" s="1">
        <v>43057</v>
      </c>
      <c r="C398" s="2">
        <v>0.67708333333333326</v>
      </c>
      <c r="D398" t="s">
        <v>204</v>
      </c>
      <c r="E398">
        <v>4</v>
      </c>
    </row>
    <row r="399" spans="1:5" x14ac:dyDescent="0.35">
      <c r="A399">
        <v>20171122</v>
      </c>
      <c r="B399" s="1">
        <v>43061</v>
      </c>
      <c r="C399" s="2">
        <v>0.86458333333333326</v>
      </c>
      <c r="D399" t="s">
        <v>204</v>
      </c>
      <c r="E399">
        <v>4</v>
      </c>
    </row>
    <row r="400" spans="1:5" x14ac:dyDescent="0.35">
      <c r="A400">
        <v>20171126</v>
      </c>
      <c r="B400" s="1">
        <v>43065</v>
      </c>
      <c r="C400" s="2">
        <v>0.86458333333333326</v>
      </c>
      <c r="D400" t="s">
        <v>204</v>
      </c>
      <c r="E400">
        <v>4</v>
      </c>
    </row>
    <row r="401" spans="1:5" x14ac:dyDescent="0.35">
      <c r="A401">
        <v>20171202</v>
      </c>
      <c r="B401" s="1">
        <v>43071</v>
      </c>
      <c r="C401" s="2">
        <v>0.54166666666666674</v>
      </c>
      <c r="D401" t="s">
        <v>205</v>
      </c>
      <c r="E401">
        <v>4</v>
      </c>
    </row>
    <row r="402" spans="1:5" x14ac:dyDescent="0.35">
      <c r="A402">
        <v>20171210</v>
      </c>
      <c r="B402" s="1">
        <v>43079</v>
      </c>
      <c r="C402" s="2">
        <v>0.86458333333333326</v>
      </c>
      <c r="D402" t="s">
        <v>205</v>
      </c>
      <c r="E402">
        <v>4</v>
      </c>
    </row>
    <row r="403" spans="1:5" x14ac:dyDescent="0.35">
      <c r="A403">
        <v>20171217</v>
      </c>
      <c r="B403" s="1">
        <v>43086</v>
      </c>
      <c r="C403" s="2">
        <v>0.86458333333333326</v>
      </c>
      <c r="D403" t="s">
        <v>205</v>
      </c>
      <c r="E403">
        <v>4</v>
      </c>
    </row>
    <row r="404" spans="1:5" x14ac:dyDescent="0.35">
      <c r="A404">
        <v>20171223</v>
      </c>
      <c r="B404" s="1">
        <v>43092</v>
      </c>
      <c r="C404" s="2">
        <v>0.54166666666666674</v>
      </c>
      <c r="D404" t="s">
        <v>205</v>
      </c>
      <c r="E404">
        <v>4</v>
      </c>
    </row>
    <row r="405" spans="1:5" x14ac:dyDescent="0.35">
      <c r="A405">
        <v>20180104</v>
      </c>
      <c r="B405" s="1">
        <v>43104</v>
      </c>
      <c r="C405" s="2">
        <v>0.79166666666666674</v>
      </c>
      <c r="D405" t="s">
        <v>206</v>
      </c>
      <c r="E405">
        <v>1</v>
      </c>
    </row>
    <row r="406" spans="1:5" x14ac:dyDescent="0.35">
      <c r="A406">
        <v>20180107</v>
      </c>
      <c r="B406" s="1">
        <v>43107</v>
      </c>
      <c r="C406" s="2">
        <v>0.67708333333333326</v>
      </c>
      <c r="D406" t="s">
        <v>206</v>
      </c>
      <c r="E406">
        <v>1</v>
      </c>
    </row>
    <row r="407" spans="1:5" x14ac:dyDescent="0.35">
      <c r="A407">
        <v>20180111</v>
      </c>
      <c r="B407" s="1">
        <v>43111</v>
      </c>
      <c r="C407" s="2">
        <v>0.89583333333333326</v>
      </c>
      <c r="D407" t="s">
        <v>206</v>
      </c>
      <c r="E407">
        <v>1</v>
      </c>
    </row>
    <row r="408" spans="1:5" x14ac:dyDescent="0.35">
      <c r="A408">
        <v>20180114</v>
      </c>
      <c r="B408" s="1">
        <v>43114</v>
      </c>
      <c r="C408" s="2">
        <v>0.86458333333333326</v>
      </c>
      <c r="D408" t="s">
        <v>206</v>
      </c>
      <c r="E408">
        <v>1</v>
      </c>
    </row>
    <row r="409" spans="1:5" x14ac:dyDescent="0.35">
      <c r="A409">
        <v>20180117</v>
      </c>
      <c r="B409" s="1">
        <v>43117</v>
      </c>
      <c r="C409" s="2">
        <v>0.875</v>
      </c>
      <c r="D409" t="s">
        <v>206</v>
      </c>
      <c r="E409">
        <v>1</v>
      </c>
    </row>
    <row r="410" spans="1:5" x14ac:dyDescent="0.35">
      <c r="A410">
        <v>20180121</v>
      </c>
      <c r="B410" s="1">
        <v>43121</v>
      </c>
      <c r="C410" s="2">
        <v>0.86458333333333326</v>
      </c>
      <c r="D410" t="s">
        <v>206</v>
      </c>
      <c r="E410">
        <v>1</v>
      </c>
    </row>
    <row r="411" spans="1:5" x14ac:dyDescent="0.35">
      <c r="A411">
        <v>20180125</v>
      </c>
      <c r="B411" s="1">
        <v>43125</v>
      </c>
      <c r="C411" s="2">
        <v>0.89583333333333326</v>
      </c>
      <c r="D411" t="s">
        <v>206</v>
      </c>
      <c r="E411">
        <v>1</v>
      </c>
    </row>
    <row r="412" spans="1:5" x14ac:dyDescent="0.35">
      <c r="A412">
        <v>20180128</v>
      </c>
      <c r="B412" s="1">
        <v>43128</v>
      </c>
      <c r="C412" s="2">
        <v>0.86458333333333326</v>
      </c>
      <c r="D412" t="s">
        <v>206</v>
      </c>
      <c r="E412">
        <v>1</v>
      </c>
    </row>
    <row r="413" spans="1:5" x14ac:dyDescent="0.35">
      <c r="A413">
        <v>20180201</v>
      </c>
      <c r="B413" s="1">
        <v>43132</v>
      </c>
      <c r="C413" s="2">
        <v>0.89583333333333326</v>
      </c>
      <c r="D413" t="s">
        <v>207</v>
      </c>
      <c r="E413">
        <v>1</v>
      </c>
    </row>
    <row r="414" spans="1:5" x14ac:dyDescent="0.35">
      <c r="A414">
        <v>20180208</v>
      </c>
      <c r="B414" s="1">
        <v>43139</v>
      </c>
      <c r="C414" s="2">
        <v>0.89583333333333326</v>
      </c>
      <c r="D414" t="s">
        <v>207</v>
      </c>
      <c r="E414">
        <v>1</v>
      </c>
    </row>
    <row r="415" spans="1:5" x14ac:dyDescent="0.35">
      <c r="A415">
        <v>20180211</v>
      </c>
      <c r="B415" s="1">
        <v>43142</v>
      </c>
      <c r="C415" s="2">
        <v>0.67708333333333326</v>
      </c>
      <c r="D415" t="s">
        <v>207</v>
      </c>
      <c r="E415">
        <v>1</v>
      </c>
    </row>
    <row r="416" spans="1:5" x14ac:dyDescent="0.35">
      <c r="A416">
        <v>20180217</v>
      </c>
      <c r="B416" s="1">
        <v>43148</v>
      </c>
      <c r="C416" s="2">
        <v>0.67708333333333326</v>
      </c>
      <c r="D416" t="s">
        <v>207</v>
      </c>
      <c r="E416">
        <v>1</v>
      </c>
    </row>
    <row r="417" spans="1:5" x14ac:dyDescent="0.35">
      <c r="A417">
        <v>20180220</v>
      </c>
      <c r="B417" s="1">
        <v>43151</v>
      </c>
      <c r="C417" s="2">
        <v>0.82291666666666674</v>
      </c>
      <c r="D417" t="s">
        <v>207</v>
      </c>
      <c r="E417">
        <v>1</v>
      </c>
    </row>
    <row r="418" spans="1:5" x14ac:dyDescent="0.35">
      <c r="A418">
        <v>20180224</v>
      </c>
      <c r="B418" s="1">
        <v>43155</v>
      </c>
      <c r="C418" s="2">
        <v>0.86458333333333326</v>
      </c>
      <c r="D418" t="s">
        <v>207</v>
      </c>
      <c r="E418">
        <v>1</v>
      </c>
    </row>
    <row r="419" spans="1:5" x14ac:dyDescent="0.35">
      <c r="A419">
        <v>20180301</v>
      </c>
      <c r="B419" s="1">
        <v>43160</v>
      </c>
      <c r="C419" s="2">
        <v>0.83333333333333326</v>
      </c>
      <c r="D419" t="s">
        <v>208</v>
      </c>
      <c r="E419">
        <v>1</v>
      </c>
    </row>
    <row r="420" spans="1:5" x14ac:dyDescent="0.35">
      <c r="A420">
        <v>20180304</v>
      </c>
      <c r="B420" s="1">
        <v>43163</v>
      </c>
      <c r="C420" s="2">
        <v>0.67708333333333326</v>
      </c>
      <c r="D420" t="s">
        <v>208</v>
      </c>
      <c r="E420">
        <v>1</v>
      </c>
    </row>
    <row r="421" spans="1:5" x14ac:dyDescent="0.35">
      <c r="A421">
        <v>20180314</v>
      </c>
      <c r="B421" s="1">
        <v>43173</v>
      </c>
      <c r="C421" s="2">
        <v>0.86458333333333326</v>
      </c>
      <c r="D421" t="s">
        <v>208</v>
      </c>
      <c r="E421">
        <v>1</v>
      </c>
    </row>
    <row r="422" spans="1:5" x14ac:dyDescent="0.35">
      <c r="A422">
        <v>20180318</v>
      </c>
      <c r="B422" s="1">
        <v>43177</v>
      </c>
      <c r="C422" s="2">
        <v>0.67708333333333326</v>
      </c>
      <c r="D422" t="s">
        <v>208</v>
      </c>
      <c r="E422">
        <v>1</v>
      </c>
    </row>
    <row r="423" spans="1:5" x14ac:dyDescent="0.35">
      <c r="A423">
        <v>20180404</v>
      </c>
      <c r="B423" s="1">
        <v>43194</v>
      </c>
      <c r="C423" s="2">
        <v>0.86458333333333326</v>
      </c>
      <c r="D423" t="s">
        <v>209</v>
      </c>
      <c r="E423">
        <v>2</v>
      </c>
    </row>
    <row r="424" spans="1:5" x14ac:dyDescent="0.35">
      <c r="A424">
        <v>20180407</v>
      </c>
      <c r="B424" s="1">
        <v>43197</v>
      </c>
      <c r="C424" s="2">
        <v>0.86458333333333326</v>
      </c>
      <c r="D424" t="s">
        <v>209</v>
      </c>
      <c r="E424">
        <v>2</v>
      </c>
    </row>
    <row r="425" spans="1:5" x14ac:dyDescent="0.35">
      <c r="A425">
        <v>20180410</v>
      </c>
      <c r="B425" s="1">
        <v>43200</v>
      </c>
      <c r="C425" s="2">
        <v>0.86458333333333326</v>
      </c>
      <c r="D425" t="s">
        <v>209</v>
      </c>
      <c r="E425">
        <v>2</v>
      </c>
    </row>
    <row r="426" spans="1:5" x14ac:dyDescent="0.35">
      <c r="A426">
        <v>20180414</v>
      </c>
      <c r="B426" s="1">
        <v>43204</v>
      </c>
      <c r="C426" s="2">
        <v>0.67708333333333326</v>
      </c>
      <c r="D426" t="s">
        <v>209</v>
      </c>
      <c r="E426">
        <v>2</v>
      </c>
    </row>
    <row r="427" spans="1:5" x14ac:dyDescent="0.35">
      <c r="A427">
        <v>20180417</v>
      </c>
      <c r="B427" s="1">
        <v>43207</v>
      </c>
      <c r="C427" s="2">
        <v>0.875</v>
      </c>
      <c r="D427" t="s">
        <v>209</v>
      </c>
      <c r="E427">
        <v>2</v>
      </c>
    </row>
    <row r="428" spans="1:5" x14ac:dyDescent="0.35">
      <c r="A428">
        <v>20180421</v>
      </c>
      <c r="B428" s="1">
        <v>43211</v>
      </c>
      <c r="C428" s="2">
        <v>0.89583333333333326</v>
      </c>
      <c r="D428" t="s">
        <v>209</v>
      </c>
      <c r="E428">
        <v>2</v>
      </c>
    </row>
    <row r="429" spans="1:5" x14ac:dyDescent="0.35">
      <c r="A429">
        <v>20180506</v>
      </c>
      <c r="B429" s="1">
        <v>43226</v>
      </c>
      <c r="C429" s="2">
        <v>0.86458333333333326</v>
      </c>
      <c r="D429" t="s">
        <v>210</v>
      </c>
      <c r="E429">
        <v>2</v>
      </c>
    </row>
    <row r="430" spans="1:5" x14ac:dyDescent="0.35">
      <c r="A430">
        <v>20180513</v>
      </c>
      <c r="B430" s="1">
        <v>43233</v>
      </c>
      <c r="C430" s="2">
        <v>0.86458333333333326</v>
      </c>
      <c r="D430" t="s">
        <v>210</v>
      </c>
      <c r="E430">
        <v>2</v>
      </c>
    </row>
    <row r="431" spans="1:5" x14ac:dyDescent="0.35">
      <c r="A431">
        <v>20180818</v>
      </c>
      <c r="B431" s="1">
        <v>43330</v>
      </c>
      <c r="C431" s="2">
        <v>0.92708333333333326</v>
      </c>
      <c r="D431" t="s">
        <v>201</v>
      </c>
      <c r="E431">
        <v>3</v>
      </c>
    </row>
    <row r="432" spans="1:5" x14ac:dyDescent="0.35">
      <c r="A432">
        <v>20181124</v>
      </c>
      <c r="B432" s="1">
        <v>43428</v>
      </c>
      <c r="C432" s="2">
        <v>0.86458333333333326</v>
      </c>
      <c r="D432" t="s">
        <v>204</v>
      </c>
      <c r="E432">
        <v>4</v>
      </c>
    </row>
    <row r="433" spans="1:5" x14ac:dyDescent="0.35">
      <c r="A433">
        <v>20181202</v>
      </c>
      <c r="B433" s="1">
        <v>43436</v>
      </c>
      <c r="C433" s="2">
        <v>0.77083333333333326</v>
      </c>
      <c r="D433" t="s">
        <v>205</v>
      </c>
      <c r="E433">
        <v>4</v>
      </c>
    </row>
    <row r="434" spans="1:5" x14ac:dyDescent="0.35">
      <c r="A434">
        <v>20181216</v>
      </c>
      <c r="B434" s="1">
        <v>43450</v>
      </c>
      <c r="C434" s="2">
        <v>0.86458333333333326</v>
      </c>
      <c r="D434" t="s">
        <v>205</v>
      </c>
      <c r="E434">
        <v>4</v>
      </c>
    </row>
    <row r="435" spans="1:5" x14ac:dyDescent="0.35">
      <c r="A435">
        <v>20190110</v>
      </c>
      <c r="B435" s="1">
        <v>43475</v>
      </c>
      <c r="C435" s="2">
        <v>0.89583333333333326</v>
      </c>
      <c r="D435" t="s">
        <v>206</v>
      </c>
      <c r="E435">
        <v>1</v>
      </c>
    </row>
    <row r="436" spans="1:5" x14ac:dyDescent="0.35">
      <c r="A436">
        <v>20190227</v>
      </c>
      <c r="B436" s="1">
        <v>43523</v>
      </c>
      <c r="C436" s="2">
        <v>0.875</v>
      </c>
      <c r="D436" t="s">
        <v>207</v>
      </c>
      <c r="E436">
        <v>1</v>
      </c>
    </row>
    <row r="437" spans="1:5" x14ac:dyDescent="0.35">
      <c r="A437">
        <v>20190317</v>
      </c>
      <c r="B437" s="1">
        <v>43541</v>
      </c>
      <c r="C437" s="2">
        <v>0.86458333333333326</v>
      </c>
      <c r="D437" t="s">
        <v>208</v>
      </c>
      <c r="E437">
        <v>1</v>
      </c>
    </row>
    <row r="438" spans="1:5" x14ac:dyDescent="0.35">
      <c r="A438">
        <v>20190413</v>
      </c>
      <c r="B438" s="1">
        <v>43568</v>
      </c>
      <c r="C438" s="2">
        <v>0.67708333333333326</v>
      </c>
      <c r="D438" t="s">
        <v>209</v>
      </c>
      <c r="E438">
        <v>2</v>
      </c>
    </row>
    <row r="439" spans="1:5" x14ac:dyDescent="0.35">
      <c r="A439">
        <v>20190507</v>
      </c>
      <c r="B439" s="1">
        <v>43592</v>
      </c>
      <c r="C439" s="2">
        <v>0.83333333333333326</v>
      </c>
      <c r="D439" t="s">
        <v>210</v>
      </c>
      <c r="E439">
        <v>2</v>
      </c>
    </row>
    <row r="440" spans="1:5" x14ac:dyDescent="0.35">
      <c r="A440">
        <v>20190525</v>
      </c>
      <c r="B440" s="1">
        <v>43610</v>
      </c>
      <c r="C440" s="2">
        <v>0.875</v>
      </c>
      <c r="D440" t="s">
        <v>210</v>
      </c>
      <c r="E440">
        <v>2</v>
      </c>
    </row>
    <row r="441" spans="1:5" x14ac:dyDescent="0.35">
      <c r="A441">
        <v>20191105</v>
      </c>
      <c r="B441" s="1">
        <v>43774</v>
      </c>
      <c r="C441" s="2">
        <v>0.78819444444444442</v>
      </c>
      <c r="D441" t="s">
        <v>204</v>
      </c>
      <c r="E441">
        <v>4</v>
      </c>
    </row>
    <row r="442" spans="1:5" x14ac:dyDescent="0.35">
      <c r="A442">
        <v>20191123</v>
      </c>
      <c r="B442" s="1">
        <v>43792</v>
      </c>
      <c r="C442" s="2">
        <v>0.54166666666666674</v>
      </c>
      <c r="D442" t="s">
        <v>204</v>
      </c>
      <c r="E442">
        <v>4</v>
      </c>
    </row>
    <row r="443" spans="1:5" x14ac:dyDescent="0.35">
      <c r="A443">
        <v>20191210</v>
      </c>
      <c r="B443" s="1">
        <v>43809</v>
      </c>
      <c r="C443" s="2">
        <v>0.875</v>
      </c>
      <c r="D443" t="s">
        <v>205</v>
      </c>
      <c r="E443">
        <v>4</v>
      </c>
    </row>
    <row r="444" spans="1:5" x14ac:dyDescent="0.35">
      <c r="A444">
        <v>20200119</v>
      </c>
      <c r="B444" s="1">
        <v>43849</v>
      </c>
      <c r="C444" s="2">
        <v>0.875</v>
      </c>
      <c r="D444" t="s">
        <v>206</v>
      </c>
      <c r="E444">
        <v>1</v>
      </c>
    </row>
    <row r="445" spans="1:5" x14ac:dyDescent="0.35">
      <c r="A445">
        <v>20200122</v>
      </c>
      <c r="B445" s="1">
        <v>43852</v>
      </c>
      <c r="C445" s="2">
        <v>0.79166666666666674</v>
      </c>
      <c r="D445" t="s">
        <v>206</v>
      </c>
      <c r="E445">
        <v>1</v>
      </c>
    </row>
    <row r="446" spans="1:5" x14ac:dyDescent="0.35">
      <c r="A446">
        <v>20200125</v>
      </c>
      <c r="B446" s="1">
        <v>43855</v>
      </c>
      <c r="C446" s="2">
        <v>0.66666666666666674</v>
      </c>
      <c r="D446" t="s">
        <v>206</v>
      </c>
      <c r="E446">
        <v>1</v>
      </c>
    </row>
    <row r="447" spans="1:5" x14ac:dyDescent="0.35">
      <c r="A447">
        <v>20200209</v>
      </c>
      <c r="B447" s="1">
        <v>43870</v>
      </c>
      <c r="C447" s="2">
        <v>0.875</v>
      </c>
      <c r="D447" t="s">
        <v>207</v>
      </c>
      <c r="E447">
        <v>1</v>
      </c>
    </row>
    <row r="448" spans="1:5" x14ac:dyDescent="0.35">
      <c r="A448">
        <v>20200301</v>
      </c>
      <c r="B448" s="1">
        <v>43891</v>
      </c>
      <c r="C448" s="2">
        <v>0.875</v>
      </c>
      <c r="D448" t="s">
        <v>208</v>
      </c>
      <c r="E448">
        <v>1</v>
      </c>
    </row>
    <row r="449" spans="1:5" x14ac:dyDescent="0.35">
      <c r="A449">
        <v>20200619</v>
      </c>
      <c r="B449" s="1">
        <v>44001</v>
      </c>
      <c r="C449" s="2">
        <v>0.91666666666666674</v>
      </c>
      <c r="D449" t="s">
        <v>211</v>
      </c>
      <c r="E449">
        <v>2</v>
      </c>
    </row>
    <row r="450" spans="1:5" x14ac:dyDescent="0.35">
      <c r="A450">
        <v>20200630</v>
      </c>
      <c r="B450" s="1">
        <v>44012</v>
      </c>
      <c r="C450" s="2">
        <v>0.91666666666666674</v>
      </c>
      <c r="D450" t="s">
        <v>211</v>
      </c>
      <c r="E450">
        <v>2</v>
      </c>
    </row>
    <row r="451" spans="1:5" x14ac:dyDescent="0.35">
      <c r="A451">
        <v>20200705</v>
      </c>
      <c r="B451" s="1">
        <v>44017</v>
      </c>
      <c r="C451" s="2">
        <v>0.91666666666666674</v>
      </c>
      <c r="D451" t="s">
        <v>212</v>
      </c>
      <c r="E451">
        <v>3</v>
      </c>
    </row>
    <row r="452" spans="1:5" x14ac:dyDescent="0.35">
      <c r="A452">
        <v>20200708</v>
      </c>
      <c r="B452" s="1">
        <v>44020</v>
      </c>
      <c r="C452" s="2">
        <v>0.91666666666666674</v>
      </c>
      <c r="D452" t="s">
        <v>212</v>
      </c>
      <c r="E452">
        <v>3</v>
      </c>
    </row>
    <row r="453" spans="1:5" x14ac:dyDescent="0.35">
      <c r="A453">
        <v>20200711</v>
      </c>
      <c r="B453" s="1">
        <v>44023</v>
      </c>
      <c r="C453" s="2">
        <v>0.8125</v>
      </c>
      <c r="D453" t="s">
        <v>212</v>
      </c>
      <c r="E453">
        <v>3</v>
      </c>
    </row>
    <row r="454" spans="1:5" x14ac:dyDescent="0.35">
      <c r="A454">
        <v>20200814</v>
      </c>
      <c r="B454" s="1">
        <v>44057</v>
      </c>
      <c r="C454" s="2">
        <v>0.83333333333333326</v>
      </c>
      <c r="D454" t="s">
        <v>201</v>
      </c>
      <c r="E454">
        <v>3</v>
      </c>
    </row>
    <row r="455" spans="1:5" x14ac:dyDescent="0.35">
      <c r="A455">
        <v>20200927</v>
      </c>
      <c r="B455" s="1">
        <v>44101</v>
      </c>
      <c r="C455" s="2">
        <v>0.875</v>
      </c>
      <c r="D455" t="s">
        <v>202</v>
      </c>
      <c r="E455">
        <v>3</v>
      </c>
    </row>
    <row r="456" spans="1:5" x14ac:dyDescent="0.35">
      <c r="A456">
        <v>20201001</v>
      </c>
      <c r="B456" s="1">
        <v>44105</v>
      </c>
      <c r="C456" s="2">
        <v>0.89583333333333326</v>
      </c>
      <c r="D456" t="s">
        <v>203</v>
      </c>
      <c r="E456">
        <v>4</v>
      </c>
    </row>
    <row r="457" spans="1:5" x14ac:dyDescent="0.35">
      <c r="A457">
        <v>20201004</v>
      </c>
      <c r="B457" s="1">
        <v>44108</v>
      </c>
      <c r="C457" s="2">
        <v>0.875</v>
      </c>
      <c r="D457" t="s">
        <v>203</v>
      </c>
      <c r="E457">
        <v>4</v>
      </c>
    </row>
    <row r="458" spans="1:5" x14ac:dyDescent="0.35">
      <c r="A458">
        <v>20201017</v>
      </c>
      <c r="B458" s="1">
        <v>44121</v>
      </c>
      <c r="C458" s="2">
        <v>0.875</v>
      </c>
      <c r="D458" t="s">
        <v>203</v>
      </c>
      <c r="E458">
        <v>4</v>
      </c>
    </row>
    <row r="459" spans="1:5" x14ac:dyDescent="0.35">
      <c r="A459">
        <v>20201020</v>
      </c>
      <c r="B459" s="1">
        <v>44124</v>
      </c>
      <c r="C459" s="2">
        <v>0.875</v>
      </c>
      <c r="D459" t="s">
        <v>203</v>
      </c>
      <c r="E459">
        <v>4</v>
      </c>
    </row>
    <row r="460" spans="1:5" x14ac:dyDescent="0.35">
      <c r="A460">
        <v>20201024</v>
      </c>
      <c r="B460" s="1">
        <v>44128</v>
      </c>
      <c r="C460" s="2">
        <v>0.66666666666666674</v>
      </c>
      <c r="D460" t="s">
        <v>203</v>
      </c>
      <c r="E460">
        <v>4</v>
      </c>
    </row>
    <row r="461" spans="1:5" x14ac:dyDescent="0.35">
      <c r="A461">
        <v>20201028</v>
      </c>
      <c r="B461" s="1">
        <v>44132</v>
      </c>
      <c r="C461" s="2">
        <v>0.875</v>
      </c>
      <c r="D461" t="s">
        <v>203</v>
      </c>
      <c r="E461">
        <v>4</v>
      </c>
    </row>
    <row r="462" spans="1:5" x14ac:dyDescent="0.35">
      <c r="A462">
        <v>20201031</v>
      </c>
      <c r="B462" s="1">
        <v>44135</v>
      </c>
      <c r="C462" s="2">
        <v>0.875</v>
      </c>
      <c r="D462" t="s">
        <v>203</v>
      </c>
      <c r="E462">
        <v>4</v>
      </c>
    </row>
    <row r="463" spans="1:5" x14ac:dyDescent="0.35">
      <c r="A463">
        <v>20201104</v>
      </c>
      <c r="B463" s="1">
        <v>44139</v>
      </c>
      <c r="C463" s="2">
        <v>0.875</v>
      </c>
      <c r="D463" t="s">
        <v>204</v>
      </c>
      <c r="E463">
        <v>4</v>
      </c>
    </row>
    <row r="464" spans="1:5" x14ac:dyDescent="0.35">
      <c r="A464">
        <v>20201107</v>
      </c>
      <c r="B464" s="1">
        <v>44142</v>
      </c>
      <c r="C464" s="2">
        <v>0.67708333333333326</v>
      </c>
      <c r="D464" t="s">
        <v>204</v>
      </c>
      <c r="E464">
        <v>4</v>
      </c>
    </row>
    <row r="465" spans="1:5" x14ac:dyDescent="0.35">
      <c r="A465">
        <v>20201121</v>
      </c>
      <c r="B465" s="1">
        <v>44156</v>
      </c>
      <c r="C465" s="2">
        <v>0.875</v>
      </c>
      <c r="D465" t="s">
        <v>204</v>
      </c>
      <c r="E465">
        <v>4</v>
      </c>
    </row>
    <row r="466" spans="1:5" x14ac:dyDescent="0.35">
      <c r="A466">
        <v>20201124</v>
      </c>
      <c r="B466" s="1">
        <v>44159</v>
      </c>
      <c r="C466" s="2">
        <v>0.91666666666666674</v>
      </c>
      <c r="D466" t="s">
        <v>204</v>
      </c>
      <c r="E466">
        <v>4</v>
      </c>
    </row>
    <row r="467" spans="1:5" x14ac:dyDescent="0.35">
      <c r="A467">
        <v>20201202</v>
      </c>
      <c r="B467" s="1">
        <v>44167</v>
      </c>
      <c r="C467" s="2">
        <v>0.875</v>
      </c>
      <c r="D467" t="s">
        <v>205</v>
      </c>
      <c r="E467">
        <v>4</v>
      </c>
    </row>
    <row r="468" spans="1:5" x14ac:dyDescent="0.35">
      <c r="A468">
        <v>20201205</v>
      </c>
      <c r="B468" s="1">
        <v>44170</v>
      </c>
      <c r="C468" s="2">
        <v>0.875</v>
      </c>
      <c r="D468" t="s">
        <v>205</v>
      </c>
      <c r="E468">
        <v>4</v>
      </c>
    </row>
    <row r="469" spans="1:5" x14ac:dyDescent="0.35">
      <c r="A469">
        <v>20201208</v>
      </c>
      <c r="B469" s="1">
        <v>44173</v>
      </c>
      <c r="C469" s="2">
        <v>0.875</v>
      </c>
      <c r="D469" t="s">
        <v>205</v>
      </c>
      <c r="E469">
        <v>4</v>
      </c>
    </row>
    <row r="470" spans="1:5" x14ac:dyDescent="0.35">
      <c r="A470">
        <v>20201213</v>
      </c>
      <c r="B470" s="1">
        <v>44178</v>
      </c>
      <c r="C470" s="2">
        <v>0.875</v>
      </c>
      <c r="D470" t="s">
        <v>205</v>
      </c>
      <c r="E470">
        <v>4</v>
      </c>
    </row>
    <row r="471" spans="1:5" x14ac:dyDescent="0.35">
      <c r="A471">
        <v>20201216</v>
      </c>
      <c r="B471" s="1">
        <v>44181</v>
      </c>
      <c r="C471" s="2">
        <v>0.875</v>
      </c>
      <c r="D471" t="s">
        <v>205</v>
      </c>
      <c r="E471">
        <v>4</v>
      </c>
    </row>
    <row r="472" spans="1:5" x14ac:dyDescent="0.35">
      <c r="A472">
        <v>20201219</v>
      </c>
      <c r="B472" s="1">
        <v>44184</v>
      </c>
      <c r="C472" s="2">
        <v>0.67708333333333326</v>
      </c>
      <c r="D472" t="s">
        <v>205</v>
      </c>
      <c r="E472">
        <v>4</v>
      </c>
    </row>
    <row r="473" spans="1:5" x14ac:dyDescent="0.35">
      <c r="A473">
        <v>20201222</v>
      </c>
      <c r="B473" s="1">
        <v>44187</v>
      </c>
      <c r="C473" s="2">
        <v>0.91666666666666674</v>
      </c>
      <c r="D473" t="s">
        <v>205</v>
      </c>
      <c r="E473">
        <v>4</v>
      </c>
    </row>
    <row r="474" spans="1:5" x14ac:dyDescent="0.35">
      <c r="A474">
        <v>20201229</v>
      </c>
      <c r="B474" s="1">
        <v>44194</v>
      </c>
      <c r="C474" s="2">
        <v>0.80208333333333326</v>
      </c>
      <c r="D474" t="s">
        <v>205</v>
      </c>
      <c r="E474">
        <v>4</v>
      </c>
    </row>
    <row r="475" spans="1:5" x14ac:dyDescent="0.35">
      <c r="A475">
        <v>20210113</v>
      </c>
      <c r="B475" s="1">
        <v>44209</v>
      </c>
      <c r="C475" s="2">
        <v>0.875</v>
      </c>
      <c r="D475" t="s">
        <v>206</v>
      </c>
      <c r="E475">
        <v>1</v>
      </c>
    </row>
    <row r="476" spans="1:5" x14ac:dyDescent="0.35">
      <c r="A476">
        <v>20210131</v>
      </c>
      <c r="B476" s="1">
        <v>44227</v>
      </c>
      <c r="C476" s="2">
        <v>0.875</v>
      </c>
      <c r="D476" t="s">
        <v>206</v>
      </c>
      <c r="E476">
        <v>1</v>
      </c>
    </row>
    <row r="477" spans="1:5" x14ac:dyDescent="0.35">
      <c r="A477">
        <v>20210227</v>
      </c>
      <c r="B477" s="1">
        <v>44254</v>
      </c>
      <c r="C477" s="2">
        <v>0.67708333333333326</v>
      </c>
      <c r="D477" t="s">
        <v>207</v>
      </c>
      <c r="E477">
        <v>1</v>
      </c>
    </row>
    <row r="478" spans="1:5" x14ac:dyDescent="0.35">
      <c r="A478">
        <v>20210303</v>
      </c>
      <c r="B478" s="1">
        <v>44258</v>
      </c>
      <c r="C478" s="2">
        <v>0.875</v>
      </c>
      <c r="D478" t="s">
        <v>208</v>
      </c>
      <c r="E478">
        <v>1</v>
      </c>
    </row>
    <row r="479" spans="1:5" x14ac:dyDescent="0.35">
      <c r="A479">
        <v>20210306</v>
      </c>
      <c r="B479" s="1">
        <v>44261</v>
      </c>
      <c r="C479" s="2">
        <v>0.875</v>
      </c>
      <c r="D479" t="s">
        <v>208</v>
      </c>
      <c r="E479">
        <v>1</v>
      </c>
    </row>
    <row r="480" spans="1:5" x14ac:dyDescent="0.35">
      <c r="A480">
        <v>20210310</v>
      </c>
      <c r="B480" s="1">
        <v>44265</v>
      </c>
      <c r="C480" s="2">
        <v>0.875</v>
      </c>
      <c r="D480" t="s">
        <v>208</v>
      </c>
      <c r="E480">
        <v>1</v>
      </c>
    </row>
    <row r="481" spans="1:5" x14ac:dyDescent="0.35">
      <c r="A481">
        <v>20210315</v>
      </c>
      <c r="B481" s="1">
        <v>44270</v>
      </c>
      <c r="C481" s="2">
        <v>0.875</v>
      </c>
      <c r="D481" t="s">
        <v>208</v>
      </c>
      <c r="E481">
        <v>1</v>
      </c>
    </row>
    <row r="482" spans="1:5" x14ac:dyDescent="0.35">
      <c r="A482">
        <v>20210321</v>
      </c>
      <c r="B482" s="1">
        <v>44276</v>
      </c>
      <c r="C482" s="2">
        <v>0.875</v>
      </c>
      <c r="D482" t="s">
        <v>208</v>
      </c>
      <c r="E482">
        <v>1</v>
      </c>
    </row>
    <row r="483" spans="1:5" x14ac:dyDescent="0.35">
      <c r="A483">
        <v>20210405</v>
      </c>
      <c r="B483" s="1">
        <v>44291</v>
      </c>
      <c r="C483" s="2">
        <v>0.875</v>
      </c>
      <c r="D483" t="s">
        <v>209</v>
      </c>
      <c r="E483">
        <v>2</v>
      </c>
    </row>
    <row r="484" spans="1:5" x14ac:dyDescent="0.35">
      <c r="A484">
        <v>20210410</v>
      </c>
      <c r="B484" s="1">
        <v>44296</v>
      </c>
      <c r="C484" s="2">
        <v>0.875</v>
      </c>
      <c r="D484" t="s">
        <v>209</v>
      </c>
      <c r="E484">
        <v>2</v>
      </c>
    </row>
    <row r="485" spans="1:5" x14ac:dyDescent="0.35">
      <c r="A485">
        <v>20210417</v>
      </c>
      <c r="B485" s="1">
        <v>44303</v>
      </c>
      <c r="C485" s="2">
        <v>0.89583333333333326</v>
      </c>
      <c r="D485" t="s">
        <v>209</v>
      </c>
      <c r="E485">
        <v>2</v>
      </c>
    </row>
    <row r="486" spans="1:5" x14ac:dyDescent="0.35">
      <c r="A486">
        <v>20210422</v>
      </c>
      <c r="B486" s="1">
        <v>44308</v>
      </c>
      <c r="C486" s="2">
        <v>0.91666666666666674</v>
      </c>
      <c r="D486" t="s">
        <v>209</v>
      </c>
      <c r="E486">
        <v>2</v>
      </c>
    </row>
    <row r="487" spans="1:5" x14ac:dyDescent="0.35">
      <c r="A487">
        <v>20210425</v>
      </c>
      <c r="B487" s="1">
        <v>44311</v>
      </c>
      <c r="C487" s="2">
        <v>0.67708333333333326</v>
      </c>
      <c r="D487" t="s">
        <v>209</v>
      </c>
      <c r="E487">
        <v>2</v>
      </c>
    </row>
    <row r="488" spans="1:5" x14ac:dyDescent="0.35">
      <c r="A488">
        <v>20210429</v>
      </c>
      <c r="B488" s="1">
        <v>44315</v>
      </c>
      <c r="C488" s="2">
        <v>0.79166666666666674</v>
      </c>
      <c r="D488" t="s">
        <v>209</v>
      </c>
      <c r="E488">
        <v>2</v>
      </c>
    </row>
    <row r="489" spans="1:5" x14ac:dyDescent="0.35">
      <c r="A489">
        <v>20210502</v>
      </c>
      <c r="B489" s="1">
        <v>44318</v>
      </c>
      <c r="C489" s="2">
        <v>0.875</v>
      </c>
      <c r="D489" t="s">
        <v>210</v>
      </c>
      <c r="E489">
        <v>2</v>
      </c>
    </row>
    <row r="490" spans="1:5" x14ac:dyDescent="0.35">
      <c r="A490">
        <v>20210508</v>
      </c>
      <c r="B490" s="1">
        <v>44324</v>
      </c>
      <c r="C490" s="2">
        <v>0.67708333333333326</v>
      </c>
      <c r="D490" t="s">
        <v>210</v>
      </c>
      <c r="E490">
        <v>2</v>
      </c>
    </row>
    <row r="491" spans="1:5" x14ac:dyDescent="0.35">
      <c r="A491">
        <v>20210511</v>
      </c>
      <c r="B491" s="1">
        <v>44327</v>
      </c>
      <c r="C491" s="2">
        <v>0.91666666666666674</v>
      </c>
      <c r="D491" t="s">
        <v>210</v>
      </c>
      <c r="E491">
        <v>2</v>
      </c>
    </row>
    <row r="492" spans="1:5" x14ac:dyDescent="0.35">
      <c r="A492">
        <v>20210516</v>
      </c>
      <c r="B492" s="1">
        <v>44332</v>
      </c>
      <c r="C492" s="2">
        <v>0.77083333333333326</v>
      </c>
      <c r="D492" t="s">
        <v>210</v>
      </c>
      <c r="E492">
        <v>2</v>
      </c>
    </row>
    <row r="493" spans="1:5" x14ac:dyDescent="0.35">
      <c r="A493">
        <v>20210522</v>
      </c>
      <c r="B493" s="1">
        <v>44338</v>
      </c>
      <c r="C493" s="2">
        <v>0.75</v>
      </c>
      <c r="D493" t="s">
        <v>210</v>
      </c>
      <c r="E493">
        <v>2</v>
      </c>
    </row>
    <row r="494" spans="1:5" x14ac:dyDescent="0.35">
      <c r="A494">
        <v>20210914</v>
      </c>
      <c r="B494" s="1">
        <v>44453</v>
      </c>
      <c r="C494" s="2">
        <v>0.875</v>
      </c>
      <c r="D494" t="s">
        <v>202</v>
      </c>
      <c r="E494">
        <v>3</v>
      </c>
    </row>
    <row r="495" spans="1:5" x14ac:dyDescent="0.35">
      <c r="A495">
        <v>20210929</v>
      </c>
      <c r="B495" s="1">
        <v>44468</v>
      </c>
      <c r="C495" s="2">
        <v>0.83333333333333326</v>
      </c>
      <c r="D495" t="s">
        <v>202</v>
      </c>
      <c r="E495">
        <v>3</v>
      </c>
    </row>
    <row r="496" spans="1:5" x14ac:dyDescent="0.35">
      <c r="A496">
        <v>20211002</v>
      </c>
      <c r="B496" s="1">
        <v>44471</v>
      </c>
      <c r="C496" s="2">
        <v>0.875</v>
      </c>
      <c r="D496" t="s">
        <v>203</v>
      </c>
      <c r="E496">
        <v>4</v>
      </c>
    </row>
    <row r="497" spans="1:5" x14ac:dyDescent="0.35">
      <c r="A497">
        <v>20211212</v>
      </c>
      <c r="B497" s="1">
        <v>44542</v>
      </c>
      <c r="C497" s="2">
        <v>0.67708333333333326</v>
      </c>
      <c r="D497" t="s">
        <v>205</v>
      </c>
      <c r="E497">
        <v>4</v>
      </c>
    </row>
    <row r="498" spans="1:5" x14ac:dyDescent="0.35">
      <c r="A498">
        <v>20211218</v>
      </c>
      <c r="B498" s="1">
        <v>44548</v>
      </c>
      <c r="C498" s="2">
        <v>0.77083333333333326</v>
      </c>
      <c r="D498" t="s">
        <v>205</v>
      </c>
      <c r="E498">
        <v>4</v>
      </c>
    </row>
    <row r="499" spans="1:5" x14ac:dyDescent="0.35">
      <c r="A499">
        <v>20220105</v>
      </c>
      <c r="B499" s="1">
        <v>44566</v>
      </c>
      <c r="C499" s="2">
        <v>0.8125</v>
      </c>
      <c r="D499" t="s">
        <v>206</v>
      </c>
      <c r="E499">
        <v>1</v>
      </c>
    </row>
    <row r="500" spans="1:5" x14ac:dyDescent="0.35">
      <c r="A500">
        <v>20220317</v>
      </c>
      <c r="B500" s="1">
        <v>44637</v>
      </c>
      <c r="C500" s="2">
        <v>0.86458333333333326</v>
      </c>
      <c r="D500" t="s">
        <v>208</v>
      </c>
      <c r="E500">
        <v>1</v>
      </c>
    </row>
    <row r="501" spans="1:5" x14ac:dyDescent="0.35">
      <c r="A501">
        <v>20220510</v>
      </c>
      <c r="B501" s="1">
        <v>44691</v>
      </c>
      <c r="C501" s="2">
        <v>0.89583333333333326</v>
      </c>
      <c r="D501" t="s">
        <v>210</v>
      </c>
      <c r="E501">
        <v>2</v>
      </c>
    </row>
    <row r="502" spans="1:5" x14ac:dyDescent="0.35">
      <c r="A502">
        <v>20220821</v>
      </c>
      <c r="B502" s="1">
        <v>44794</v>
      </c>
      <c r="C502" s="2">
        <v>0.91666666666666674</v>
      </c>
      <c r="D502" t="s">
        <v>201</v>
      </c>
      <c r="E502">
        <v>3</v>
      </c>
    </row>
    <row r="503" spans="1:5" x14ac:dyDescent="0.35">
      <c r="A503">
        <v>20230115</v>
      </c>
      <c r="B503" s="1">
        <v>44941</v>
      </c>
      <c r="C503" s="2">
        <v>0.91666666666666674</v>
      </c>
      <c r="D503" t="s">
        <v>206</v>
      </c>
      <c r="E503">
        <v>1</v>
      </c>
    </row>
    <row r="504" spans="1:5" x14ac:dyDescent="0.35">
      <c r="A504">
        <v>20230502</v>
      </c>
      <c r="B504" s="1">
        <v>45048</v>
      </c>
      <c r="C504" s="2">
        <v>0.8125</v>
      </c>
      <c r="D504" t="s">
        <v>210</v>
      </c>
      <c r="E504">
        <v>2</v>
      </c>
    </row>
    <row r="505" spans="1:5" x14ac:dyDescent="0.35">
      <c r="A505">
        <v>20230813</v>
      </c>
      <c r="B505" s="1">
        <v>45151</v>
      </c>
      <c r="C505" s="2">
        <v>0.89583333333333326</v>
      </c>
      <c r="D505" t="s">
        <v>201</v>
      </c>
      <c r="E505">
        <v>3</v>
      </c>
    </row>
    <row r="506" spans="1:5" x14ac:dyDescent="0.35">
      <c r="A506">
        <v>20230820</v>
      </c>
      <c r="B506" s="1">
        <v>45158</v>
      </c>
      <c r="C506" s="2">
        <v>0.8125</v>
      </c>
      <c r="D506" t="s">
        <v>201</v>
      </c>
      <c r="E506">
        <v>3</v>
      </c>
    </row>
    <row r="507" spans="1:5" x14ac:dyDescent="0.35">
      <c r="A507">
        <v>20231028</v>
      </c>
      <c r="B507" s="1">
        <v>45227</v>
      </c>
      <c r="C507" s="2">
        <v>0.67708333333333326</v>
      </c>
      <c r="D507" t="s">
        <v>203</v>
      </c>
      <c r="E507">
        <v>4</v>
      </c>
    </row>
    <row r="508" spans="1:5" x14ac:dyDescent="0.35">
      <c r="A508">
        <v>20231104</v>
      </c>
      <c r="B508" s="1">
        <v>45234</v>
      </c>
      <c r="C508" s="2">
        <v>0.875</v>
      </c>
      <c r="D508" t="s">
        <v>204</v>
      </c>
      <c r="E508">
        <v>4</v>
      </c>
    </row>
    <row r="509" spans="1:5" x14ac:dyDescent="0.35">
      <c r="A509">
        <v>20231112</v>
      </c>
      <c r="B509" s="1">
        <v>45242</v>
      </c>
      <c r="C509" s="2">
        <v>0.67708333333333326</v>
      </c>
      <c r="D509" t="s">
        <v>204</v>
      </c>
      <c r="E509">
        <v>4</v>
      </c>
    </row>
    <row r="510" spans="1:5" x14ac:dyDescent="0.35">
      <c r="A510">
        <v>20231125</v>
      </c>
      <c r="B510" s="1">
        <v>45255</v>
      </c>
      <c r="C510" s="2">
        <v>0.58333333333333326</v>
      </c>
      <c r="D510" t="s">
        <v>204</v>
      </c>
      <c r="E510">
        <v>4</v>
      </c>
    </row>
    <row r="511" spans="1:5" x14ac:dyDescent="0.35">
      <c r="A511">
        <v>20240114</v>
      </c>
      <c r="B511" s="1">
        <v>45305</v>
      </c>
      <c r="C511" s="2">
        <v>0.91666666666666674</v>
      </c>
      <c r="D511" t="s">
        <v>206</v>
      </c>
      <c r="E511">
        <v>1</v>
      </c>
    </row>
    <row r="512" spans="1:5" x14ac:dyDescent="0.35">
      <c r="A512">
        <v>20240416</v>
      </c>
      <c r="B512" s="1">
        <v>45398</v>
      </c>
      <c r="C512" s="2">
        <v>0.875</v>
      </c>
      <c r="D512" t="s">
        <v>209</v>
      </c>
      <c r="E512">
        <v>2</v>
      </c>
    </row>
    <row r="513" spans="1:5" x14ac:dyDescent="0.35">
      <c r="A513">
        <v>20240519</v>
      </c>
      <c r="B513" s="1">
        <v>45431</v>
      </c>
      <c r="C513" s="2">
        <v>0.79166666666666674</v>
      </c>
      <c r="D513" t="s">
        <v>210</v>
      </c>
      <c r="E513">
        <v>2</v>
      </c>
    </row>
    <row r="514" spans="1:5" x14ac:dyDescent="0.35">
      <c r="A514">
        <v>20240817</v>
      </c>
      <c r="B514" s="1">
        <v>45521</v>
      </c>
      <c r="C514" s="2">
        <v>0.89583333333333326</v>
      </c>
      <c r="D514" t="s">
        <v>201</v>
      </c>
      <c r="E514">
        <v>3</v>
      </c>
    </row>
    <row r="515" spans="1:5" x14ac:dyDescent="0.35">
      <c r="A515">
        <v>20240824</v>
      </c>
      <c r="B515" s="1">
        <v>45528</v>
      </c>
      <c r="C515" s="2">
        <v>0.79166666666666674</v>
      </c>
      <c r="D515" t="s">
        <v>201</v>
      </c>
      <c r="E515">
        <v>3</v>
      </c>
    </row>
    <row r="516" spans="1:5" x14ac:dyDescent="0.35">
      <c r="A516">
        <v>20240827</v>
      </c>
      <c r="B516" s="1">
        <v>45531</v>
      </c>
      <c r="C516" s="2">
        <v>0.89583333333333326</v>
      </c>
      <c r="D516" t="s">
        <v>201</v>
      </c>
      <c r="E516">
        <v>3</v>
      </c>
    </row>
    <row r="517" spans="1:5" x14ac:dyDescent="0.35">
      <c r="A517">
        <v>20240915</v>
      </c>
      <c r="B517" s="1">
        <v>45550</v>
      </c>
      <c r="C517" s="2">
        <v>0.67708333333333326</v>
      </c>
      <c r="D517" t="s">
        <v>202</v>
      </c>
      <c r="E517">
        <v>3</v>
      </c>
    </row>
    <row r="518" spans="1:5" x14ac:dyDescent="0.35">
      <c r="A518">
        <v>20240919</v>
      </c>
      <c r="B518" s="1">
        <v>45554</v>
      </c>
      <c r="C518" s="2">
        <v>0.875</v>
      </c>
      <c r="D518" t="s">
        <v>202</v>
      </c>
      <c r="E518">
        <v>3</v>
      </c>
    </row>
    <row r="519" spans="1:5" x14ac:dyDescent="0.35">
      <c r="A519">
        <v>20240925</v>
      </c>
      <c r="B519" s="1">
        <v>45560</v>
      </c>
      <c r="C519" s="2">
        <v>0.875</v>
      </c>
      <c r="D519" t="s">
        <v>202</v>
      </c>
      <c r="E519">
        <v>3</v>
      </c>
    </row>
    <row r="520" spans="1:5" x14ac:dyDescent="0.35">
      <c r="A520">
        <v>20241001</v>
      </c>
      <c r="B520" s="1">
        <v>45566</v>
      </c>
      <c r="C520" s="2">
        <v>0.875</v>
      </c>
      <c r="D520" t="s">
        <v>203</v>
      </c>
      <c r="E520">
        <v>4</v>
      </c>
    </row>
    <row r="521" spans="1:5" x14ac:dyDescent="0.35">
      <c r="A521">
        <v>20241006</v>
      </c>
      <c r="B521" s="1">
        <v>45571</v>
      </c>
      <c r="C521" s="2">
        <v>0.67708333333333326</v>
      </c>
      <c r="D521" t="s">
        <v>203</v>
      </c>
      <c r="E521">
        <v>4</v>
      </c>
    </row>
    <row r="522" spans="1:5" x14ac:dyDescent="0.35">
      <c r="A522">
        <v>20241020</v>
      </c>
      <c r="B522" s="1">
        <v>45585</v>
      </c>
      <c r="C522" s="2">
        <v>0.875</v>
      </c>
      <c r="D522" t="s">
        <v>203</v>
      </c>
      <c r="E522">
        <v>4</v>
      </c>
    </row>
    <row r="523" spans="1:5" x14ac:dyDescent="0.35">
      <c r="A523">
        <v>20241023</v>
      </c>
      <c r="B523" s="1">
        <v>45588</v>
      </c>
      <c r="C523" s="2">
        <v>0.875</v>
      </c>
      <c r="D523" t="s">
        <v>203</v>
      </c>
      <c r="E523">
        <v>4</v>
      </c>
    </row>
    <row r="524" spans="1:5" x14ac:dyDescent="0.35">
      <c r="A524">
        <v>20241026</v>
      </c>
      <c r="B524" s="1">
        <v>45591</v>
      </c>
      <c r="C524" s="2">
        <v>0.875</v>
      </c>
      <c r="D524" t="s">
        <v>203</v>
      </c>
      <c r="E524">
        <v>4</v>
      </c>
    </row>
    <row r="525" spans="1:5" x14ac:dyDescent="0.35">
      <c r="A525">
        <v>20241103</v>
      </c>
      <c r="B525" s="1">
        <v>45599</v>
      </c>
      <c r="C525" s="2">
        <v>0.67708333333333326</v>
      </c>
      <c r="D525" t="s">
        <v>204</v>
      </c>
      <c r="E525">
        <v>4</v>
      </c>
    </row>
    <row r="526" spans="1:5" x14ac:dyDescent="0.35">
      <c r="A526">
        <v>20241106</v>
      </c>
      <c r="B526" s="1">
        <v>45602</v>
      </c>
      <c r="C526" s="2">
        <v>0.875</v>
      </c>
      <c r="D526" t="s">
        <v>204</v>
      </c>
      <c r="E526">
        <v>4</v>
      </c>
    </row>
    <row r="527" spans="1:5" x14ac:dyDescent="0.35">
      <c r="A527">
        <v>20241110</v>
      </c>
      <c r="B527" s="1">
        <v>45606</v>
      </c>
      <c r="C527" s="2">
        <v>0.875</v>
      </c>
      <c r="D527" t="s">
        <v>204</v>
      </c>
      <c r="E527">
        <v>4</v>
      </c>
    </row>
    <row r="528" spans="1:5" x14ac:dyDescent="0.35">
      <c r="A528">
        <v>20241123</v>
      </c>
      <c r="B528" s="1">
        <v>45619</v>
      </c>
      <c r="C528" s="2">
        <v>0.875</v>
      </c>
      <c r="D528" t="s">
        <v>204</v>
      </c>
      <c r="E528">
        <v>4</v>
      </c>
    </row>
    <row r="529" spans="1:5" x14ac:dyDescent="0.35">
      <c r="A529">
        <v>20241126</v>
      </c>
      <c r="B529" s="1">
        <v>45622</v>
      </c>
      <c r="C529" s="2">
        <v>0.875</v>
      </c>
      <c r="D529" t="s">
        <v>204</v>
      </c>
      <c r="E529">
        <v>4</v>
      </c>
    </row>
    <row r="530" spans="1:5" x14ac:dyDescent="0.35">
      <c r="A530">
        <v>20241130</v>
      </c>
      <c r="B530" s="1">
        <v>45626</v>
      </c>
      <c r="C530" s="2">
        <v>0.58333333333333326</v>
      </c>
      <c r="D530" t="s">
        <v>204</v>
      </c>
      <c r="E530">
        <v>4</v>
      </c>
    </row>
    <row r="531" spans="1:5" x14ac:dyDescent="0.35">
      <c r="A531">
        <v>20241203</v>
      </c>
      <c r="B531" s="1">
        <v>45629</v>
      </c>
      <c r="C531" s="2">
        <v>0.79166666666666674</v>
      </c>
      <c r="D531" t="s">
        <v>205</v>
      </c>
      <c r="E531">
        <v>4</v>
      </c>
    </row>
    <row r="532" spans="1:5" x14ac:dyDescent="0.35">
      <c r="A532">
        <v>20241211</v>
      </c>
      <c r="B532" s="1">
        <v>45637</v>
      </c>
      <c r="C532" s="2">
        <v>0.875</v>
      </c>
      <c r="D532" t="s">
        <v>205</v>
      </c>
      <c r="E532">
        <v>4</v>
      </c>
    </row>
    <row r="533" spans="1:5" x14ac:dyDescent="0.35">
      <c r="A533">
        <v>20241215</v>
      </c>
      <c r="B533" s="1">
        <v>45641</v>
      </c>
      <c r="C533" s="2">
        <v>0.875</v>
      </c>
      <c r="D533" t="s">
        <v>205</v>
      </c>
      <c r="E533">
        <v>4</v>
      </c>
    </row>
    <row r="534" spans="1:5" x14ac:dyDescent="0.35">
      <c r="A534">
        <v>20241221</v>
      </c>
      <c r="B534" s="1">
        <v>45647</v>
      </c>
      <c r="C534" s="2">
        <v>0.875</v>
      </c>
      <c r="D534" t="s">
        <v>205</v>
      </c>
      <c r="E534">
        <v>4</v>
      </c>
    </row>
    <row r="535" spans="1:5" x14ac:dyDescent="0.35">
      <c r="A535">
        <v>20250104</v>
      </c>
      <c r="B535" s="1">
        <v>45661</v>
      </c>
      <c r="C535" s="2">
        <v>0.79166666666666674</v>
      </c>
      <c r="D535" t="s">
        <v>206</v>
      </c>
      <c r="E535">
        <v>1</v>
      </c>
    </row>
    <row r="536" spans="1:5" x14ac:dyDescent="0.35">
      <c r="A536">
        <v>20250108</v>
      </c>
      <c r="B536" s="1">
        <v>45665</v>
      </c>
      <c r="C536" s="2">
        <v>0.91666666666666674</v>
      </c>
      <c r="D536" t="s">
        <v>206</v>
      </c>
      <c r="E536">
        <v>1</v>
      </c>
    </row>
    <row r="537" spans="1:5" x14ac:dyDescent="0.35">
      <c r="A537">
        <v>20250112</v>
      </c>
      <c r="B537" s="1">
        <v>45669</v>
      </c>
      <c r="C537" s="2">
        <v>0.91666666666666674</v>
      </c>
      <c r="D537" t="s">
        <v>206</v>
      </c>
      <c r="E537">
        <v>1</v>
      </c>
    </row>
    <row r="538" spans="1:5" x14ac:dyDescent="0.35">
      <c r="A538">
        <v>20250118</v>
      </c>
      <c r="B538" s="1">
        <v>45675</v>
      </c>
      <c r="C538" s="2">
        <v>0.875</v>
      </c>
      <c r="D538" t="s">
        <v>206</v>
      </c>
      <c r="E538">
        <v>1</v>
      </c>
    </row>
    <row r="539" spans="1:5" x14ac:dyDescent="0.35">
      <c r="A539">
        <v>20250121</v>
      </c>
      <c r="B539" s="1">
        <v>45678</v>
      </c>
      <c r="C539" s="2">
        <v>0.83333333333333326</v>
      </c>
      <c r="D539" t="s">
        <v>206</v>
      </c>
      <c r="E539">
        <v>1</v>
      </c>
    </row>
    <row r="540" spans="1:5" x14ac:dyDescent="0.35">
      <c r="A540">
        <v>20250126</v>
      </c>
      <c r="B540" s="1">
        <v>45683</v>
      </c>
      <c r="C540" s="2">
        <v>0.875</v>
      </c>
      <c r="D540" t="s">
        <v>206</v>
      </c>
      <c r="E540">
        <v>1</v>
      </c>
    </row>
    <row r="541" spans="1:5" x14ac:dyDescent="0.35">
      <c r="A541">
        <v>20250129</v>
      </c>
      <c r="B541" s="1">
        <v>45686</v>
      </c>
      <c r="C541" s="2">
        <v>0.875</v>
      </c>
      <c r="D541" t="s">
        <v>206</v>
      </c>
      <c r="E541">
        <v>1</v>
      </c>
    </row>
    <row r="542" spans="1:5" x14ac:dyDescent="0.35">
      <c r="A542">
        <v>20250209</v>
      </c>
      <c r="B542" s="1">
        <v>45697</v>
      </c>
      <c r="C542" s="2">
        <v>0.875</v>
      </c>
      <c r="D542" t="s">
        <v>207</v>
      </c>
      <c r="E542">
        <v>1</v>
      </c>
    </row>
    <row r="543" spans="1:5" x14ac:dyDescent="0.35">
      <c r="A543">
        <v>20250217</v>
      </c>
      <c r="B543" s="1">
        <v>45705</v>
      </c>
      <c r="C543" s="2">
        <v>0.875</v>
      </c>
      <c r="D543" t="s">
        <v>207</v>
      </c>
      <c r="E543">
        <v>1</v>
      </c>
    </row>
    <row r="544" spans="1:5" x14ac:dyDescent="0.35">
      <c r="A544">
        <v>20250222</v>
      </c>
      <c r="B544" s="1">
        <v>45710</v>
      </c>
      <c r="C544" s="2">
        <v>0.83333333333333326</v>
      </c>
      <c r="D544" t="s">
        <v>207</v>
      </c>
      <c r="E544">
        <v>1</v>
      </c>
    </row>
    <row r="545" spans="1:5" x14ac:dyDescent="0.35">
      <c r="A545">
        <v>20250225</v>
      </c>
      <c r="B545" s="1">
        <v>45713</v>
      </c>
      <c r="C545" s="2">
        <v>0.89583333333333326</v>
      </c>
      <c r="D545" t="s">
        <v>207</v>
      </c>
      <c r="E545">
        <v>1</v>
      </c>
    </row>
    <row r="546" spans="1:5" x14ac:dyDescent="0.35">
      <c r="A546">
        <v>20250302</v>
      </c>
      <c r="B546" s="1">
        <v>45718</v>
      </c>
      <c r="C546" s="2">
        <v>0.67708333333333326</v>
      </c>
      <c r="D546" t="s">
        <v>208</v>
      </c>
      <c r="E546">
        <v>1</v>
      </c>
    </row>
    <row r="547" spans="1:5" x14ac:dyDescent="0.35">
      <c r="A547">
        <v>20250305</v>
      </c>
      <c r="B547" s="1">
        <v>45721</v>
      </c>
      <c r="C547" s="2">
        <v>0.83333333333333326</v>
      </c>
      <c r="D547" t="s">
        <v>208</v>
      </c>
      <c r="E547">
        <v>1</v>
      </c>
    </row>
    <row r="548" spans="1:5" x14ac:dyDescent="0.35">
      <c r="A548">
        <v>20250311</v>
      </c>
      <c r="B548" s="1">
        <v>45727</v>
      </c>
      <c r="C548" s="2">
        <v>0.78125</v>
      </c>
      <c r="D548" t="s">
        <v>208</v>
      </c>
      <c r="E548">
        <v>1</v>
      </c>
    </row>
    <row r="549" spans="1:5" x14ac:dyDescent="0.35">
      <c r="A549">
        <v>20250316</v>
      </c>
      <c r="B549" s="1">
        <v>45732</v>
      </c>
      <c r="C549" s="2">
        <v>0.875</v>
      </c>
      <c r="D549" t="s">
        <v>208</v>
      </c>
      <c r="E549">
        <v>1</v>
      </c>
    </row>
    <row r="550" spans="1:5" x14ac:dyDescent="0.35">
      <c r="A550">
        <v>20250330</v>
      </c>
      <c r="B550" s="1">
        <v>45746</v>
      </c>
      <c r="C550" s="2">
        <v>0.67708333333333326</v>
      </c>
      <c r="D550" t="s">
        <v>208</v>
      </c>
      <c r="E550">
        <v>1</v>
      </c>
    </row>
    <row r="551" spans="1:5" x14ac:dyDescent="0.35">
      <c r="A551">
        <v>20250402</v>
      </c>
      <c r="B551" s="1">
        <v>45749</v>
      </c>
      <c r="C551" s="2">
        <v>0.89583333333333326</v>
      </c>
      <c r="D551" t="s">
        <v>209</v>
      </c>
      <c r="E551">
        <v>2</v>
      </c>
    </row>
    <row r="552" spans="1:5" x14ac:dyDescent="0.35">
      <c r="A552">
        <v>20250409</v>
      </c>
      <c r="B552" s="1">
        <v>45756</v>
      </c>
      <c r="C552" s="2">
        <v>0.875</v>
      </c>
      <c r="D552" t="s">
        <v>209</v>
      </c>
      <c r="E552">
        <v>2</v>
      </c>
    </row>
    <row r="553" spans="1:5" x14ac:dyDescent="0.35">
      <c r="A553">
        <v>20250412</v>
      </c>
      <c r="B553" s="1">
        <v>45759</v>
      </c>
      <c r="C553" s="2">
        <v>0.875</v>
      </c>
      <c r="D553" t="s">
        <v>209</v>
      </c>
      <c r="E553">
        <v>2</v>
      </c>
    </row>
    <row r="554" spans="1:5" x14ac:dyDescent="0.35">
      <c r="A554">
        <v>20250415</v>
      </c>
      <c r="B554" s="1">
        <v>45762</v>
      </c>
      <c r="C554" s="2">
        <v>0.875</v>
      </c>
      <c r="D554" t="s">
        <v>209</v>
      </c>
      <c r="E554">
        <v>2</v>
      </c>
    </row>
    <row r="555" spans="1:5" x14ac:dyDescent="0.35">
      <c r="A555">
        <v>20250422</v>
      </c>
      <c r="B555" s="1">
        <v>45769</v>
      </c>
      <c r="C555" s="2">
        <v>0.89583333333333326</v>
      </c>
      <c r="D555" t="s">
        <v>209</v>
      </c>
      <c r="E555">
        <v>2</v>
      </c>
    </row>
    <row r="556" spans="1:5" x14ac:dyDescent="0.35">
      <c r="A556">
        <v>20250426</v>
      </c>
      <c r="B556" s="1">
        <v>45773</v>
      </c>
      <c r="C556" s="2">
        <v>0.91666666666666674</v>
      </c>
      <c r="D556" t="s">
        <v>209</v>
      </c>
      <c r="E556">
        <v>2</v>
      </c>
    </row>
    <row r="557" spans="1:5" x14ac:dyDescent="0.35">
      <c r="A557">
        <v>20250430</v>
      </c>
      <c r="B557" s="1">
        <v>45777</v>
      </c>
      <c r="C557" s="2">
        <v>0.875</v>
      </c>
      <c r="D557" t="s">
        <v>209</v>
      </c>
      <c r="E557">
        <v>2</v>
      </c>
    </row>
    <row r="558" spans="1:5" x14ac:dyDescent="0.35">
      <c r="A558">
        <v>20250503</v>
      </c>
      <c r="B558" s="1">
        <v>45780</v>
      </c>
      <c r="C558" s="2">
        <v>0.875</v>
      </c>
      <c r="D558" t="s">
        <v>210</v>
      </c>
      <c r="E558">
        <v>2</v>
      </c>
    </row>
    <row r="559" spans="1:5" x14ac:dyDescent="0.35">
      <c r="A559">
        <v>20250506</v>
      </c>
      <c r="B559" s="1">
        <v>45783</v>
      </c>
      <c r="C559" s="2">
        <v>0.875</v>
      </c>
      <c r="D559" t="s">
        <v>210</v>
      </c>
      <c r="E559">
        <v>2</v>
      </c>
    </row>
    <row r="560" spans="1:5" x14ac:dyDescent="0.35">
      <c r="A560">
        <v>20250511</v>
      </c>
      <c r="B560" s="1">
        <v>45788</v>
      </c>
      <c r="C560" s="2">
        <v>0.67708333333333326</v>
      </c>
      <c r="D560" t="s">
        <v>210</v>
      </c>
      <c r="E560">
        <v>2</v>
      </c>
    </row>
    <row r="561" spans="1:5" x14ac:dyDescent="0.35">
      <c r="A561">
        <v>20250515</v>
      </c>
      <c r="B561" s="1">
        <v>45792</v>
      </c>
      <c r="C561" s="2">
        <v>0.89583333333333326</v>
      </c>
      <c r="D561" t="s">
        <v>210</v>
      </c>
      <c r="E561">
        <v>2</v>
      </c>
    </row>
    <row r="562" spans="1:5" x14ac:dyDescent="0.35">
      <c r="A562">
        <v>20250518</v>
      </c>
      <c r="B562" s="1">
        <v>45795</v>
      </c>
      <c r="C562" s="2">
        <v>0.79166666666666674</v>
      </c>
      <c r="D562" t="s">
        <v>210</v>
      </c>
      <c r="E562">
        <v>2</v>
      </c>
    </row>
    <row r="563" spans="1:5" x14ac:dyDescent="0.35">
      <c r="A563">
        <v>20250525</v>
      </c>
      <c r="B563" s="1">
        <v>45802</v>
      </c>
      <c r="C563" s="2">
        <v>0.875</v>
      </c>
      <c r="D563" t="s">
        <v>210</v>
      </c>
      <c r="E563">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44E0D-D15C-4780-9B3F-0E19FF733E09}">
  <dimension ref="A1:B7"/>
  <sheetViews>
    <sheetView workbookViewId="0"/>
  </sheetViews>
  <sheetFormatPr defaultRowHeight="14.5" x14ac:dyDescent="0.35"/>
  <cols>
    <col min="1" max="1" width="11.90625" bestFit="1" customWidth="1"/>
    <col min="2" max="2" width="18.453125" bestFit="1" customWidth="1"/>
  </cols>
  <sheetData>
    <row r="1" spans="1:2" x14ac:dyDescent="0.35">
      <c r="A1" t="s">
        <v>222</v>
      </c>
      <c r="B1" t="s">
        <v>4</v>
      </c>
    </row>
    <row r="2" spans="1:2" x14ac:dyDescent="0.35">
      <c r="A2">
        <v>1</v>
      </c>
      <c r="B2" t="s">
        <v>17</v>
      </c>
    </row>
    <row r="3" spans="1:2" x14ac:dyDescent="0.35">
      <c r="A3">
        <v>2</v>
      </c>
      <c r="B3" t="s">
        <v>126</v>
      </c>
    </row>
    <row r="4" spans="1:2" x14ac:dyDescent="0.35">
      <c r="A4">
        <v>3</v>
      </c>
      <c r="B4" t="s">
        <v>128</v>
      </c>
    </row>
    <row r="5" spans="1:2" x14ac:dyDescent="0.35">
      <c r="A5">
        <v>4</v>
      </c>
      <c r="B5" t="s">
        <v>129</v>
      </c>
    </row>
    <row r="6" spans="1:2" x14ac:dyDescent="0.35">
      <c r="A6">
        <v>5</v>
      </c>
      <c r="B6" t="s">
        <v>134</v>
      </c>
    </row>
    <row r="7" spans="1:2" x14ac:dyDescent="0.35">
      <c r="A7">
        <v>6</v>
      </c>
      <c r="B7" t="s">
        <v>174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27778-A2AA-47CD-8637-7042260C4FDB}">
  <dimension ref="A1:B4"/>
  <sheetViews>
    <sheetView workbookViewId="0">
      <selection activeCell="H27" sqref="H27"/>
    </sheetView>
  </sheetViews>
  <sheetFormatPr defaultRowHeight="14.5" x14ac:dyDescent="0.35"/>
  <cols>
    <col min="1" max="1" width="12" bestFit="1" customWidth="1"/>
    <col min="2" max="2" width="8.36328125" bestFit="1" customWidth="1"/>
  </cols>
  <sheetData>
    <row r="1" spans="1:2" x14ac:dyDescent="0.35">
      <c r="A1" t="s">
        <v>223</v>
      </c>
      <c r="B1" t="s">
        <v>6</v>
      </c>
    </row>
    <row r="2" spans="1:2" x14ac:dyDescent="0.35">
      <c r="A2">
        <v>1</v>
      </c>
      <c r="B2" t="s">
        <v>19</v>
      </c>
    </row>
    <row r="3" spans="1:2" x14ac:dyDescent="0.35">
      <c r="A3">
        <v>2</v>
      </c>
      <c r="B3" t="s">
        <v>34</v>
      </c>
    </row>
    <row r="4" spans="1:2" x14ac:dyDescent="0.35">
      <c r="A4">
        <v>3</v>
      </c>
      <c r="B4" t="s">
        <v>152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E894A-420B-409D-9D87-AD939FB66A6A}">
  <dimension ref="A1:B19"/>
  <sheetViews>
    <sheetView workbookViewId="0"/>
  </sheetViews>
  <sheetFormatPr defaultRowHeight="14.5" x14ac:dyDescent="0.35"/>
  <cols>
    <col min="1" max="1" width="13.453125" bestFit="1" customWidth="1"/>
    <col min="2" max="2" width="19.08984375" bestFit="1" customWidth="1"/>
  </cols>
  <sheetData>
    <row r="1" spans="1:2" x14ac:dyDescent="0.35">
      <c r="A1" t="s">
        <v>225</v>
      </c>
      <c r="B1" t="s">
        <v>13</v>
      </c>
    </row>
    <row r="2" spans="1:2" x14ac:dyDescent="0.35">
      <c r="A2">
        <v>1</v>
      </c>
      <c r="B2" t="s">
        <v>22</v>
      </c>
    </row>
    <row r="3" spans="1:2" x14ac:dyDescent="0.35">
      <c r="A3">
        <v>2</v>
      </c>
      <c r="B3" t="s">
        <v>104</v>
      </c>
    </row>
    <row r="4" spans="1:2" x14ac:dyDescent="0.35">
      <c r="A4">
        <v>3</v>
      </c>
      <c r="B4" t="s">
        <v>112</v>
      </c>
    </row>
    <row r="5" spans="1:2" x14ac:dyDescent="0.35">
      <c r="A5">
        <v>4</v>
      </c>
      <c r="B5" t="s">
        <v>113</v>
      </c>
    </row>
    <row r="6" spans="1:2" x14ac:dyDescent="0.35">
      <c r="A6">
        <v>5</v>
      </c>
      <c r="B6" t="s">
        <v>114</v>
      </c>
    </row>
    <row r="7" spans="1:2" x14ac:dyDescent="0.35">
      <c r="A7">
        <v>6</v>
      </c>
      <c r="B7" t="s">
        <v>116</v>
      </c>
    </row>
    <row r="8" spans="1:2" x14ac:dyDescent="0.35">
      <c r="A8">
        <v>7</v>
      </c>
      <c r="B8" t="s">
        <v>117</v>
      </c>
    </row>
    <row r="9" spans="1:2" x14ac:dyDescent="0.35">
      <c r="A9">
        <v>8</v>
      </c>
      <c r="B9" t="s">
        <v>118</v>
      </c>
    </row>
    <row r="10" spans="1:2" x14ac:dyDescent="0.35">
      <c r="A10">
        <v>9</v>
      </c>
      <c r="B10" t="s">
        <v>119</v>
      </c>
    </row>
    <row r="11" spans="1:2" x14ac:dyDescent="0.35">
      <c r="A11">
        <v>10</v>
      </c>
      <c r="B11" t="s">
        <v>121</v>
      </c>
    </row>
    <row r="12" spans="1:2" x14ac:dyDescent="0.35">
      <c r="A12">
        <v>11</v>
      </c>
      <c r="B12" t="s">
        <v>123</v>
      </c>
    </row>
    <row r="13" spans="1:2" x14ac:dyDescent="0.35">
      <c r="A13">
        <v>12</v>
      </c>
      <c r="B13" t="s">
        <v>124</v>
      </c>
    </row>
    <row r="14" spans="1:2" x14ac:dyDescent="0.35">
      <c r="A14">
        <v>13</v>
      </c>
      <c r="B14" t="s">
        <v>125</v>
      </c>
    </row>
    <row r="15" spans="1:2" x14ac:dyDescent="0.35">
      <c r="A15">
        <v>14</v>
      </c>
      <c r="B15" t="s">
        <v>140</v>
      </c>
    </row>
    <row r="16" spans="1:2" x14ac:dyDescent="0.35">
      <c r="A16">
        <v>15</v>
      </c>
      <c r="B16" t="s">
        <v>160</v>
      </c>
    </row>
    <row r="17" spans="1:2" x14ac:dyDescent="0.35">
      <c r="A17">
        <v>16</v>
      </c>
      <c r="B17" t="s">
        <v>161</v>
      </c>
    </row>
    <row r="18" spans="1:2" x14ac:dyDescent="0.35">
      <c r="A18">
        <v>17</v>
      </c>
      <c r="B18" t="s">
        <v>170</v>
      </c>
    </row>
    <row r="19" spans="1:2" x14ac:dyDescent="0.35">
      <c r="A19">
        <v>18</v>
      </c>
      <c r="B19" t="s">
        <v>177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D3DCB-81E5-4F59-AD22-751CA387766E}">
  <dimension ref="A1:B11"/>
  <sheetViews>
    <sheetView workbookViewId="0">
      <selection activeCell="I23" sqref="I23"/>
    </sheetView>
  </sheetViews>
  <sheetFormatPr defaultRowHeight="14.5" x14ac:dyDescent="0.35"/>
  <cols>
    <col min="1" max="1" width="12.90625" bestFit="1" customWidth="1"/>
    <col min="2" max="2" width="9.6328125" bestFit="1" customWidth="1"/>
  </cols>
  <sheetData>
    <row r="1" spans="1:2" x14ac:dyDescent="0.35">
      <c r="A1" t="s">
        <v>220</v>
      </c>
      <c r="B1" t="s">
        <v>2</v>
      </c>
    </row>
    <row r="2" spans="1:2" x14ac:dyDescent="0.35">
      <c r="A2">
        <v>1</v>
      </c>
      <c r="B2" t="s">
        <v>16</v>
      </c>
    </row>
    <row r="3" spans="1:2" x14ac:dyDescent="0.35">
      <c r="A3">
        <v>2</v>
      </c>
      <c r="B3" t="s">
        <v>46</v>
      </c>
    </row>
    <row r="4" spans="1:2" x14ac:dyDescent="0.35">
      <c r="A4">
        <v>3</v>
      </c>
      <c r="B4" t="s">
        <v>73</v>
      </c>
    </row>
    <row r="5" spans="1:2" x14ac:dyDescent="0.35">
      <c r="A5">
        <v>4</v>
      </c>
      <c r="B5" t="s">
        <v>75</v>
      </c>
    </row>
    <row r="6" spans="1:2" x14ac:dyDescent="0.35">
      <c r="A6">
        <v>5</v>
      </c>
      <c r="B6" t="s">
        <v>96</v>
      </c>
    </row>
    <row r="7" spans="1:2" x14ac:dyDescent="0.35">
      <c r="A7">
        <v>6</v>
      </c>
      <c r="B7" t="s">
        <v>98</v>
      </c>
    </row>
    <row r="8" spans="1:2" x14ac:dyDescent="0.35">
      <c r="A8">
        <v>7</v>
      </c>
      <c r="B8" t="s">
        <v>106</v>
      </c>
    </row>
    <row r="9" spans="1:2" x14ac:dyDescent="0.35">
      <c r="A9">
        <v>8</v>
      </c>
      <c r="B9" t="s">
        <v>109</v>
      </c>
    </row>
    <row r="10" spans="1:2" x14ac:dyDescent="0.35">
      <c r="A10">
        <v>9</v>
      </c>
      <c r="B10" t="s">
        <v>120</v>
      </c>
    </row>
    <row r="11" spans="1:2" x14ac:dyDescent="0.35">
      <c r="A11">
        <v>10</v>
      </c>
      <c r="B11" t="s">
        <v>122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47D5D-18E1-4C6A-8D8C-2A7DA6CD37D1}">
  <dimension ref="A1:B79"/>
  <sheetViews>
    <sheetView workbookViewId="0"/>
  </sheetViews>
  <sheetFormatPr defaultRowHeight="14.5" x14ac:dyDescent="0.35"/>
  <cols>
    <col min="1" max="1" width="19.6328125" bestFit="1" customWidth="1"/>
    <col min="2" max="2" width="15.08984375" bestFit="1" customWidth="1"/>
  </cols>
  <sheetData>
    <row r="1" spans="1:2" x14ac:dyDescent="0.35">
      <c r="A1" t="s">
        <v>10</v>
      </c>
      <c r="B1" t="s">
        <v>224</v>
      </c>
    </row>
    <row r="2" spans="1:2" x14ac:dyDescent="0.35">
      <c r="A2" t="s">
        <v>21</v>
      </c>
      <c r="B2">
        <v>1</v>
      </c>
    </row>
    <row r="3" spans="1:2" x14ac:dyDescent="0.35">
      <c r="A3" t="s">
        <v>26</v>
      </c>
      <c r="B3">
        <v>2</v>
      </c>
    </row>
    <row r="4" spans="1:2" x14ac:dyDescent="0.35">
      <c r="A4" t="s">
        <v>28</v>
      </c>
      <c r="B4">
        <v>3</v>
      </c>
    </row>
    <row r="5" spans="1:2" x14ac:dyDescent="0.35">
      <c r="A5" t="s">
        <v>31</v>
      </c>
      <c r="B5">
        <v>4</v>
      </c>
    </row>
    <row r="6" spans="1:2" x14ac:dyDescent="0.35">
      <c r="A6" t="s">
        <v>35</v>
      </c>
      <c r="B6">
        <v>5</v>
      </c>
    </row>
    <row r="7" spans="1:2" x14ac:dyDescent="0.35">
      <c r="A7" t="s">
        <v>37</v>
      </c>
      <c r="B7">
        <v>6</v>
      </c>
    </row>
    <row r="8" spans="1:2" x14ac:dyDescent="0.35">
      <c r="A8" t="s">
        <v>39</v>
      </c>
      <c r="B8">
        <v>7</v>
      </c>
    </row>
    <row r="9" spans="1:2" x14ac:dyDescent="0.35">
      <c r="A9" t="s">
        <v>42</v>
      </c>
      <c r="B9">
        <v>8</v>
      </c>
    </row>
    <row r="10" spans="1:2" x14ac:dyDescent="0.35">
      <c r="A10" t="s">
        <v>45</v>
      </c>
      <c r="B10">
        <v>9</v>
      </c>
    </row>
    <row r="11" spans="1:2" x14ac:dyDescent="0.35">
      <c r="A11" t="s">
        <v>50</v>
      </c>
      <c r="B11">
        <v>10</v>
      </c>
    </row>
    <row r="12" spans="1:2" x14ac:dyDescent="0.35">
      <c r="A12" t="s">
        <v>57</v>
      </c>
      <c r="B12">
        <v>11</v>
      </c>
    </row>
    <row r="13" spans="1:2" x14ac:dyDescent="0.35">
      <c r="A13" t="s">
        <v>62</v>
      </c>
      <c r="B13">
        <v>12</v>
      </c>
    </row>
    <row r="14" spans="1:2" x14ac:dyDescent="0.35">
      <c r="A14" t="s">
        <v>64</v>
      </c>
      <c r="B14">
        <v>13</v>
      </c>
    </row>
    <row r="15" spans="1:2" x14ac:dyDescent="0.35">
      <c r="A15" t="s">
        <v>66</v>
      </c>
      <c r="B15">
        <v>14</v>
      </c>
    </row>
    <row r="16" spans="1:2" x14ac:dyDescent="0.35">
      <c r="A16" t="s">
        <v>68</v>
      </c>
      <c r="B16">
        <v>15</v>
      </c>
    </row>
    <row r="17" spans="1:2" x14ac:dyDescent="0.35">
      <c r="A17" t="s">
        <v>70</v>
      </c>
      <c r="B17">
        <v>16</v>
      </c>
    </row>
    <row r="18" spans="1:2" x14ac:dyDescent="0.35">
      <c r="A18" t="s">
        <v>72</v>
      </c>
      <c r="B18">
        <v>17</v>
      </c>
    </row>
    <row r="19" spans="1:2" x14ac:dyDescent="0.35">
      <c r="A19" t="s">
        <v>74</v>
      </c>
      <c r="B19">
        <v>18</v>
      </c>
    </row>
    <row r="20" spans="1:2" x14ac:dyDescent="0.35">
      <c r="A20" t="s">
        <v>76</v>
      </c>
      <c r="B20">
        <v>19</v>
      </c>
    </row>
    <row r="21" spans="1:2" x14ac:dyDescent="0.35">
      <c r="A21" t="s">
        <v>79</v>
      </c>
      <c r="B21">
        <v>20</v>
      </c>
    </row>
    <row r="22" spans="1:2" x14ac:dyDescent="0.35">
      <c r="A22" t="s">
        <v>81</v>
      </c>
      <c r="B22">
        <v>21</v>
      </c>
    </row>
    <row r="23" spans="1:2" x14ac:dyDescent="0.35">
      <c r="A23" t="s">
        <v>83</v>
      </c>
      <c r="B23">
        <v>22</v>
      </c>
    </row>
    <row r="24" spans="1:2" x14ac:dyDescent="0.35">
      <c r="A24" t="s">
        <v>89</v>
      </c>
      <c r="B24">
        <v>23</v>
      </c>
    </row>
    <row r="25" spans="1:2" x14ac:dyDescent="0.35">
      <c r="A25" t="s">
        <v>91</v>
      </c>
      <c r="B25">
        <v>24</v>
      </c>
    </row>
    <row r="26" spans="1:2" x14ac:dyDescent="0.35">
      <c r="A26" t="s">
        <v>97</v>
      </c>
      <c r="B26">
        <v>25</v>
      </c>
    </row>
    <row r="27" spans="1:2" x14ac:dyDescent="0.35">
      <c r="A27" t="s">
        <v>99</v>
      </c>
      <c r="B27">
        <v>26</v>
      </c>
    </row>
    <row r="28" spans="1:2" x14ac:dyDescent="0.35">
      <c r="A28" t="s">
        <v>100</v>
      </c>
      <c r="B28">
        <v>27</v>
      </c>
    </row>
    <row r="29" spans="1:2" x14ac:dyDescent="0.35">
      <c r="A29" t="s">
        <v>101</v>
      </c>
      <c r="B29">
        <v>28</v>
      </c>
    </row>
    <row r="30" spans="1:2" x14ac:dyDescent="0.35">
      <c r="A30" t="s">
        <v>110</v>
      </c>
      <c r="B30">
        <v>29</v>
      </c>
    </row>
    <row r="31" spans="1:2" x14ac:dyDescent="0.35">
      <c r="A31" t="s">
        <v>127</v>
      </c>
      <c r="B31">
        <v>30</v>
      </c>
    </row>
    <row r="32" spans="1:2" x14ac:dyDescent="0.35">
      <c r="A32" t="s">
        <v>131</v>
      </c>
      <c r="B32">
        <v>31</v>
      </c>
    </row>
    <row r="33" spans="1:2" x14ac:dyDescent="0.35">
      <c r="A33" t="s">
        <v>132</v>
      </c>
      <c r="B33">
        <v>32</v>
      </c>
    </row>
    <row r="34" spans="1:2" x14ac:dyDescent="0.35">
      <c r="A34" t="s">
        <v>133</v>
      </c>
      <c r="B34">
        <v>33</v>
      </c>
    </row>
    <row r="35" spans="1:2" x14ac:dyDescent="0.35">
      <c r="A35" t="s">
        <v>136</v>
      </c>
      <c r="B35">
        <v>34</v>
      </c>
    </row>
    <row r="36" spans="1:2" x14ac:dyDescent="0.35">
      <c r="A36" t="s">
        <v>141</v>
      </c>
      <c r="B36">
        <v>35</v>
      </c>
    </row>
    <row r="37" spans="1:2" x14ac:dyDescent="0.35">
      <c r="A37" t="s">
        <v>142</v>
      </c>
      <c r="B37">
        <v>36</v>
      </c>
    </row>
    <row r="38" spans="1:2" x14ac:dyDescent="0.35">
      <c r="A38" t="s">
        <v>146</v>
      </c>
      <c r="B38">
        <v>37</v>
      </c>
    </row>
    <row r="39" spans="1:2" x14ac:dyDescent="0.35">
      <c r="A39" t="s">
        <v>147</v>
      </c>
      <c r="B39">
        <v>38</v>
      </c>
    </row>
    <row r="40" spans="1:2" x14ac:dyDescent="0.35">
      <c r="A40" t="s">
        <v>148</v>
      </c>
      <c r="B40">
        <v>39</v>
      </c>
    </row>
    <row r="41" spans="1:2" x14ac:dyDescent="0.35">
      <c r="A41" t="s">
        <v>149</v>
      </c>
      <c r="B41">
        <v>40</v>
      </c>
    </row>
    <row r="42" spans="1:2" x14ac:dyDescent="0.35">
      <c r="A42" t="s">
        <v>150</v>
      </c>
      <c r="B42">
        <v>41</v>
      </c>
    </row>
    <row r="43" spans="1:2" x14ac:dyDescent="0.35">
      <c r="A43" t="s">
        <v>151</v>
      </c>
      <c r="B43">
        <v>42</v>
      </c>
    </row>
    <row r="44" spans="1:2" x14ac:dyDescent="0.35">
      <c r="A44" t="s">
        <v>153</v>
      </c>
      <c r="B44">
        <v>43</v>
      </c>
    </row>
    <row r="45" spans="1:2" x14ac:dyDescent="0.35">
      <c r="A45" t="s">
        <v>154</v>
      </c>
      <c r="B45">
        <v>44</v>
      </c>
    </row>
    <row r="46" spans="1:2" x14ac:dyDescent="0.35">
      <c r="A46" t="s">
        <v>155</v>
      </c>
      <c r="B46">
        <v>45</v>
      </c>
    </row>
    <row r="47" spans="1:2" x14ac:dyDescent="0.35">
      <c r="A47" t="s">
        <v>156</v>
      </c>
      <c r="B47">
        <v>46</v>
      </c>
    </row>
    <row r="48" spans="1:2" x14ac:dyDescent="0.35">
      <c r="A48" t="s">
        <v>157</v>
      </c>
      <c r="B48">
        <v>47</v>
      </c>
    </row>
    <row r="49" spans="1:2" x14ac:dyDescent="0.35">
      <c r="A49" t="s">
        <v>158</v>
      </c>
      <c r="B49">
        <v>48</v>
      </c>
    </row>
    <row r="50" spans="1:2" x14ac:dyDescent="0.35">
      <c r="A50" t="s">
        <v>159</v>
      </c>
      <c r="B50">
        <v>49</v>
      </c>
    </row>
    <row r="51" spans="1:2" x14ac:dyDescent="0.35">
      <c r="A51" t="s">
        <v>163</v>
      </c>
      <c r="B51">
        <v>50</v>
      </c>
    </row>
    <row r="52" spans="1:2" x14ac:dyDescent="0.35">
      <c r="A52" t="s">
        <v>164</v>
      </c>
      <c r="B52">
        <v>51</v>
      </c>
    </row>
    <row r="53" spans="1:2" x14ac:dyDescent="0.35">
      <c r="A53" t="s">
        <v>165</v>
      </c>
      <c r="B53">
        <v>52</v>
      </c>
    </row>
    <row r="54" spans="1:2" x14ac:dyDescent="0.35">
      <c r="A54" t="s">
        <v>166</v>
      </c>
      <c r="B54">
        <v>53</v>
      </c>
    </row>
    <row r="55" spans="1:2" x14ac:dyDescent="0.35">
      <c r="A55" t="s">
        <v>167</v>
      </c>
      <c r="B55">
        <v>54</v>
      </c>
    </row>
    <row r="56" spans="1:2" x14ac:dyDescent="0.35">
      <c r="A56" t="s">
        <v>168</v>
      </c>
      <c r="B56">
        <v>55</v>
      </c>
    </row>
    <row r="57" spans="1:2" x14ac:dyDescent="0.35">
      <c r="A57" t="s">
        <v>169</v>
      </c>
      <c r="B57">
        <v>56</v>
      </c>
    </row>
    <row r="58" spans="1:2" x14ac:dyDescent="0.35">
      <c r="A58" t="s">
        <v>171</v>
      </c>
      <c r="B58">
        <v>57</v>
      </c>
    </row>
    <row r="59" spans="1:2" x14ac:dyDescent="0.35">
      <c r="A59" t="s">
        <v>172</v>
      </c>
      <c r="B59">
        <v>58</v>
      </c>
    </row>
    <row r="60" spans="1:2" x14ac:dyDescent="0.35">
      <c r="A60" t="s">
        <v>173</v>
      </c>
      <c r="B60">
        <v>59</v>
      </c>
    </row>
    <row r="61" spans="1:2" x14ac:dyDescent="0.35">
      <c r="A61" t="s">
        <v>176</v>
      </c>
      <c r="B61">
        <v>60</v>
      </c>
    </row>
    <row r="62" spans="1:2" x14ac:dyDescent="0.35">
      <c r="A62" t="s">
        <v>178</v>
      </c>
      <c r="B62">
        <v>61</v>
      </c>
    </row>
    <row r="63" spans="1:2" x14ac:dyDescent="0.35">
      <c r="A63" t="s">
        <v>179</v>
      </c>
      <c r="B63">
        <v>62</v>
      </c>
    </row>
    <row r="64" spans="1:2" x14ac:dyDescent="0.35">
      <c r="A64" t="s">
        <v>180</v>
      </c>
      <c r="B64">
        <v>63</v>
      </c>
    </row>
    <row r="65" spans="1:2" x14ac:dyDescent="0.35">
      <c r="A65" t="s">
        <v>181</v>
      </c>
      <c r="B65">
        <v>64</v>
      </c>
    </row>
    <row r="66" spans="1:2" x14ac:dyDescent="0.35">
      <c r="A66" t="s">
        <v>182</v>
      </c>
      <c r="B66">
        <v>65</v>
      </c>
    </row>
    <row r="67" spans="1:2" x14ac:dyDescent="0.35">
      <c r="A67" t="s">
        <v>183</v>
      </c>
      <c r="B67">
        <v>66</v>
      </c>
    </row>
    <row r="68" spans="1:2" x14ac:dyDescent="0.35">
      <c r="A68" t="s">
        <v>184</v>
      </c>
      <c r="B68">
        <v>67</v>
      </c>
    </row>
    <row r="69" spans="1:2" x14ac:dyDescent="0.35">
      <c r="A69" t="s">
        <v>185</v>
      </c>
      <c r="B69">
        <v>68</v>
      </c>
    </row>
    <row r="70" spans="1:2" x14ac:dyDescent="0.35">
      <c r="A70" t="s">
        <v>186</v>
      </c>
      <c r="B70">
        <v>69</v>
      </c>
    </row>
    <row r="71" spans="1:2" x14ac:dyDescent="0.35">
      <c r="A71" t="s">
        <v>187</v>
      </c>
      <c r="B71">
        <v>70</v>
      </c>
    </row>
    <row r="72" spans="1:2" x14ac:dyDescent="0.35">
      <c r="A72" t="s">
        <v>188</v>
      </c>
      <c r="B72">
        <v>71</v>
      </c>
    </row>
    <row r="73" spans="1:2" x14ac:dyDescent="0.35">
      <c r="A73" t="s">
        <v>189</v>
      </c>
      <c r="B73">
        <v>72</v>
      </c>
    </row>
    <row r="74" spans="1:2" x14ac:dyDescent="0.35">
      <c r="A74" t="s">
        <v>191</v>
      </c>
      <c r="B74">
        <v>73</v>
      </c>
    </row>
    <row r="75" spans="1:2" x14ac:dyDescent="0.35">
      <c r="A75" t="s">
        <v>194</v>
      </c>
      <c r="B75">
        <v>74</v>
      </c>
    </row>
    <row r="76" spans="1:2" x14ac:dyDescent="0.35">
      <c r="A76" t="s">
        <v>195</v>
      </c>
      <c r="B76">
        <v>75</v>
      </c>
    </row>
    <row r="77" spans="1:2" x14ac:dyDescent="0.35">
      <c r="A77" t="s">
        <v>196</v>
      </c>
      <c r="B77">
        <v>76</v>
      </c>
    </row>
    <row r="78" spans="1:2" x14ac:dyDescent="0.35">
      <c r="A78" t="s">
        <v>197</v>
      </c>
      <c r="B78">
        <v>77</v>
      </c>
    </row>
    <row r="79" spans="1:2" x14ac:dyDescent="0.35">
      <c r="A79" t="s">
        <v>198</v>
      </c>
      <c r="B79">
        <v>78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2D5D2-E28C-487B-A0B5-1D6A6E25F69B}">
  <dimension ref="A1:B13"/>
  <sheetViews>
    <sheetView workbookViewId="0"/>
  </sheetViews>
  <sheetFormatPr defaultRowHeight="14.5" x14ac:dyDescent="0.35"/>
  <cols>
    <col min="1" max="1" width="15.54296875" bestFit="1" customWidth="1"/>
    <col min="2" max="2" width="11.6328125" bestFit="1" customWidth="1"/>
  </cols>
  <sheetData>
    <row r="1" spans="1:2" x14ac:dyDescent="0.35">
      <c r="A1" t="s">
        <v>219</v>
      </c>
      <c r="B1" t="s">
        <v>14</v>
      </c>
    </row>
    <row r="2" spans="1:2" x14ac:dyDescent="0.35">
      <c r="A2">
        <v>1</v>
      </c>
      <c r="B2" t="s">
        <v>23</v>
      </c>
    </row>
    <row r="3" spans="1:2" x14ac:dyDescent="0.35">
      <c r="A3">
        <v>2</v>
      </c>
      <c r="B3" t="s">
        <v>54</v>
      </c>
    </row>
    <row r="4" spans="1:2" x14ac:dyDescent="0.35">
      <c r="A4">
        <v>3</v>
      </c>
      <c r="B4" t="s">
        <v>102</v>
      </c>
    </row>
    <row r="5" spans="1:2" x14ac:dyDescent="0.35">
      <c r="A5">
        <v>4</v>
      </c>
      <c r="B5" t="s">
        <v>29</v>
      </c>
    </row>
    <row r="6" spans="1:2" x14ac:dyDescent="0.35">
      <c r="A6">
        <v>5</v>
      </c>
      <c r="B6" t="s">
        <v>77</v>
      </c>
    </row>
    <row r="7" spans="1:2" x14ac:dyDescent="0.35">
      <c r="A7">
        <v>6</v>
      </c>
      <c r="B7" t="s">
        <v>162</v>
      </c>
    </row>
    <row r="8" spans="1:2" x14ac:dyDescent="0.35">
      <c r="A8">
        <v>7</v>
      </c>
      <c r="B8" t="s">
        <v>48</v>
      </c>
    </row>
    <row r="9" spans="1:2" x14ac:dyDescent="0.35">
      <c r="A9">
        <v>8</v>
      </c>
      <c r="B9" t="s">
        <v>88</v>
      </c>
    </row>
    <row r="10" spans="1:2" x14ac:dyDescent="0.35">
      <c r="A10">
        <v>9</v>
      </c>
      <c r="B10" t="s">
        <v>32</v>
      </c>
    </row>
    <row r="11" spans="1:2" x14ac:dyDescent="0.35">
      <c r="A11">
        <v>10</v>
      </c>
      <c r="B11" t="s">
        <v>86</v>
      </c>
    </row>
    <row r="12" spans="1:2" x14ac:dyDescent="0.35">
      <c r="A12">
        <v>11</v>
      </c>
      <c r="B12" t="s">
        <v>190</v>
      </c>
    </row>
    <row r="13" spans="1:2" x14ac:dyDescent="0.35">
      <c r="A13">
        <v>12</v>
      </c>
      <c r="B13" t="s">
        <v>192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79C-85BD-4B4E-9072-976C0455A22B}">
  <dimension ref="A1:E106"/>
  <sheetViews>
    <sheetView zoomScale="78" zoomScaleNormal="98" workbookViewId="0">
      <selection activeCell="K4" sqref="K4"/>
    </sheetView>
  </sheetViews>
  <sheetFormatPr defaultRowHeight="14.5" x14ac:dyDescent="0.35"/>
  <cols>
    <col min="1" max="1" width="12.90625" bestFit="1" customWidth="1"/>
    <col min="2" max="2" width="13.54296875" bestFit="1" customWidth="1"/>
    <col min="3" max="3" width="9.54296875" bestFit="1" customWidth="1"/>
    <col min="4" max="4" width="4.1796875" bestFit="1" customWidth="1"/>
    <col min="5" max="5" width="10.54296875" bestFit="1" customWidth="1"/>
    <col min="6" max="6" width="9.6328125" bestFit="1" customWidth="1"/>
    <col min="7" max="7" width="14.453125" bestFit="1" customWidth="1"/>
    <col min="8" max="11" width="9.6328125" bestFit="1" customWidth="1"/>
    <col min="12" max="12" width="10.6328125" bestFit="1" customWidth="1"/>
    <col min="13" max="13" width="9.453125" bestFit="1" customWidth="1"/>
    <col min="14" max="18" width="10.453125" bestFit="1" customWidth="1"/>
    <col min="19" max="20" width="9.453125" bestFit="1" customWidth="1"/>
    <col min="21" max="23" width="10.453125" bestFit="1" customWidth="1"/>
    <col min="24" max="26" width="9.453125" bestFit="1" customWidth="1"/>
    <col min="27" max="28" width="10.453125" bestFit="1" customWidth="1"/>
    <col min="29" max="31" width="8.453125" bestFit="1" customWidth="1"/>
    <col min="32" max="37" width="9.453125" bestFit="1" customWidth="1"/>
    <col min="38" max="39" width="8.453125" bestFit="1" customWidth="1"/>
    <col min="40" max="45" width="9.453125" bestFit="1" customWidth="1"/>
    <col min="46" max="47" width="8.453125" bestFit="1" customWidth="1"/>
    <col min="48" max="50" width="9.453125" bestFit="1" customWidth="1"/>
    <col min="51" max="53" width="8.453125" bestFit="1" customWidth="1"/>
    <col min="54" max="58" width="9.453125" bestFit="1" customWidth="1"/>
    <col min="59" max="59" width="8.453125" bestFit="1" customWidth="1"/>
    <col min="60" max="72" width="9.453125" bestFit="1" customWidth="1"/>
    <col min="73" max="76" width="10.453125" bestFit="1" customWidth="1"/>
    <col min="77" max="78" width="9.453125" bestFit="1" customWidth="1"/>
    <col min="79" max="82" width="10.453125" bestFit="1" customWidth="1"/>
    <col min="83" max="84" width="9.453125" bestFit="1" customWidth="1"/>
    <col min="85" max="87" width="10.453125" bestFit="1" customWidth="1"/>
    <col min="88" max="89" width="8.453125" bestFit="1" customWidth="1"/>
    <col min="90" max="95" width="9.453125" bestFit="1" customWidth="1"/>
    <col min="96" max="98" width="8.453125" bestFit="1" customWidth="1"/>
    <col min="99" max="102" width="9.453125" bestFit="1" customWidth="1"/>
    <col min="103" max="105" width="8.453125" bestFit="1" customWidth="1"/>
    <col min="106" max="107" width="9.453125" bestFit="1" customWidth="1"/>
    <col min="108" max="110" width="8.453125" bestFit="1" customWidth="1"/>
    <col min="111" max="116" width="9.453125" bestFit="1" customWidth="1"/>
    <col min="117" max="117" width="8.453125" bestFit="1" customWidth="1"/>
    <col min="118" max="124" width="9.453125" bestFit="1" customWidth="1"/>
    <col min="125" max="125" width="8.453125" bestFit="1" customWidth="1"/>
    <col min="126" max="131" width="9.453125" bestFit="1" customWidth="1"/>
    <col min="132" max="137" width="10.453125" bestFit="1" customWidth="1"/>
    <col min="138" max="138" width="9.453125" bestFit="1" customWidth="1"/>
    <col min="139" max="142" width="10.453125" bestFit="1" customWidth="1"/>
    <col min="143" max="144" width="9.453125" bestFit="1" customWidth="1"/>
    <col min="145" max="147" width="10.453125" bestFit="1" customWidth="1"/>
    <col min="148" max="149" width="8.453125" bestFit="1" customWidth="1"/>
    <col min="150" max="155" width="9.453125" bestFit="1" customWidth="1"/>
    <col min="156" max="158" width="8.453125" bestFit="1" customWidth="1"/>
    <col min="159" max="162" width="9.453125" bestFit="1" customWidth="1"/>
    <col min="163" max="164" width="8.453125" bestFit="1" customWidth="1"/>
    <col min="165" max="168" width="9.453125" bestFit="1" customWidth="1"/>
    <col min="169" max="170" width="8.453125" bestFit="1" customWidth="1"/>
    <col min="171" max="175" width="9.453125" bestFit="1" customWidth="1"/>
    <col min="176" max="177" width="8.453125" bestFit="1" customWidth="1"/>
    <col min="178" max="182" width="9.453125" bestFit="1" customWidth="1"/>
    <col min="183" max="183" width="8.453125" bestFit="1" customWidth="1"/>
    <col min="184" max="190" width="9.453125" bestFit="1" customWidth="1"/>
    <col min="191" max="194" width="10.453125" bestFit="1" customWidth="1"/>
    <col min="195" max="196" width="9.453125" bestFit="1" customWidth="1"/>
    <col min="197" max="199" width="10.453125" bestFit="1" customWidth="1"/>
    <col min="200" max="202" width="9.453125" bestFit="1" customWidth="1"/>
    <col min="203" max="205" width="10.453125" bestFit="1" customWidth="1"/>
    <col min="206" max="206" width="8.453125" bestFit="1" customWidth="1"/>
    <col min="207" max="213" width="9.453125" bestFit="1" customWidth="1"/>
    <col min="214" max="215" width="8.453125" bestFit="1" customWidth="1"/>
    <col min="216" max="220" width="9.453125" bestFit="1" customWidth="1"/>
    <col min="221" max="222" width="8.453125" bestFit="1" customWidth="1"/>
    <col min="223" max="225" width="9.453125" bestFit="1" customWidth="1"/>
    <col min="226" max="227" width="8.453125" bestFit="1" customWidth="1"/>
    <col min="228" max="233" width="9.453125" bestFit="1" customWidth="1"/>
    <col min="234" max="236" width="8.453125" bestFit="1" customWidth="1"/>
    <col min="237" max="249" width="9.453125" bestFit="1" customWidth="1"/>
    <col min="250" max="252" width="10.453125" bestFit="1" customWidth="1"/>
    <col min="253" max="255" width="9.453125" bestFit="1" customWidth="1"/>
    <col min="256" max="257" width="10.453125" bestFit="1" customWidth="1"/>
    <col min="258" max="259" width="9.453125" bestFit="1" customWidth="1"/>
    <col min="260" max="263" width="10.453125" bestFit="1" customWidth="1"/>
    <col min="264" max="265" width="8.453125" bestFit="1" customWidth="1"/>
    <col min="266" max="269" width="9.453125" bestFit="1" customWidth="1"/>
    <col min="270" max="272" width="8.453125" bestFit="1" customWidth="1"/>
    <col min="273" max="275" width="9.453125" bestFit="1" customWidth="1"/>
    <col min="276" max="277" width="8.453125" bestFit="1" customWidth="1"/>
    <col min="278" max="283" width="9.453125" bestFit="1" customWidth="1"/>
    <col min="284" max="285" width="8.453125" bestFit="1" customWidth="1"/>
    <col min="286" max="288" width="9.453125" bestFit="1" customWidth="1"/>
    <col min="289" max="289" width="8.453125" bestFit="1" customWidth="1"/>
    <col min="290" max="293" width="9.453125" bestFit="1" customWidth="1"/>
    <col min="294" max="298" width="10.453125" bestFit="1" customWidth="1"/>
    <col min="299" max="300" width="9.453125" bestFit="1" customWidth="1"/>
    <col min="301" max="303" width="10.453125" bestFit="1" customWidth="1"/>
    <col min="304" max="306" width="9.453125" bestFit="1" customWidth="1"/>
    <col min="307" max="311" width="10.453125" bestFit="1" customWidth="1"/>
    <col min="312" max="314" width="8.453125" bestFit="1" customWidth="1"/>
    <col min="315" max="320" width="9.453125" bestFit="1" customWidth="1"/>
    <col min="321" max="322" width="8.453125" bestFit="1" customWidth="1"/>
    <col min="323" max="328" width="9.453125" bestFit="1" customWidth="1"/>
    <col min="329" max="330" width="8.453125" bestFit="1" customWidth="1"/>
    <col min="331" max="333" width="9.453125" bestFit="1" customWidth="1"/>
    <col min="334" max="334" width="8.453125" bestFit="1" customWidth="1"/>
    <col min="335" max="339" width="9.453125" bestFit="1" customWidth="1"/>
    <col min="340" max="341" width="8.453125" bestFit="1" customWidth="1"/>
    <col min="342" max="353" width="9.453125" bestFit="1" customWidth="1"/>
    <col min="354" max="358" width="10.453125" bestFit="1" customWidth="1"/>
    <col min="359" max="360" width="9.453125" bestFit="1" customWidth="1"/>
    <col min="361" max="363" width="10.453125" bestFit="1" customWidth="1"/>
    <col min="364" max="365" width="9.453125" bestFit="1" customWidth="1"/>
    <col min="366" max="368" width="10.453125" bestFit="1" customWidth="1"/>
    <col min="369" max="371" width="8.453125" bestFit="1" customWidth="1"/>
    <col min="372" max="374" width="9.453125" bestFit="1" customWidth="1"/>
    <col min="375" max="375" width="8.453125" bestFit="1" customWidth="1"/>
    <col min="376" max="380" width="9.453125" bestFit="1" customWidth="1"/>
    <col min="381" max="381" width="8.453125" bestFit="1" customWidth="1"/>
    <col min="382" max="385" width="9.453125" bestFit="1" customWidth="1"/>
    <col min="386" max="387" width="8.453125" bestFit="1" customWidth="1"/>
    <col min="388" max="392" width="9.453125" bestFit="1" customWidth="1"/>
    <col min="393" max="394" width="8.453125" bestFit="1" customWidth="1"/>
    <col min="395" max="400" width="9.453125" bestFit="1" customWidth="1"/>
    <col min="401" max="402" width="8.453125" bestFit="1" customWidth="1"/>
    <col min="403" max="408" width="9.453125" bestFit="1" customWidth="1"/>
    <col min="409" max="414" width="10.453125" bestFit="1" customWidth="1"/>
    <col min="415" max="417" width="9.453125" bestFit="1" customWidth="1"/>
    <col min="418" max="418" width="10.453125" bestFit="1" customWidth="1"/>
    <col min="419" max="420" width="8.453125" bestFit="1" customWidth="1"/>
    <col min="421" max="426" width="9.453125" bestFit="1" customWidth="1"/>
    <col min="427" max="428" width="8.453125" bestFit="1" customWidth="1"/>
    <col min="429" max="433" width="9.453125" bestFit="1" customWidth="1"/>
    <col min="434" max="435" width="8.453125" bestFit="1" customWidth="1"/>
    <col min="436" max="437" width="9.453125" bestFit="1" customWidth="1"/>
    <col min="438" max="439" width="8.453125" bestFit="1" customWidth="1"/>
    <col min="440" max="444" width="9.453125" bestFit="1" customWidth="1"/>
    <col min="445" max="445" width="8.453125" bestFit="1" customWidth="1"/>
    <col min="446" max="449" width="9.453125" bestFit="1" customWidth="1"/>
    <col min="450" max="450" width="8.453125" bestFit="1" customWidth="1"/>
    <col min="451" max="453" width="9.453125" bestFit="1" customWidth="1"/>
    <col min="454" max="454" width="8.453125" bestFit="1" customWidth="1"/>
    <col min="455" max="461" width="9.453125" bestFit="1" customWidth="1"/>
    <col min="462" max="464" width="10.453125" bestFit="1" customWidth="1"/>
    <col min="465" max="466" width="9.453125" bestFit="1" customWidth="1"/>
    <col min="467" max="469" width="10.453125" bestFit="1" customWidth="1"/>
    <col min="470" max="470" width="9.453125" bestFit="1" customWidth="1"/>
    <col min="471" max="474" width="10.453125" bestFit="1" customWidth="1"/>
    <col min="475" max="476" width="8.453125" bestFit="1" customWidth="1"/>
    <col min="477" max="483" width="9.453125" bestFit="1" customWidth="1"/>
    <col min="484" max="484" width="8.453125" bestFit="1" customWidth="1"/>
    <col min="485" max="488" width="9.453125" bestFit="1" customWidth="1"/>
    <col min="489" max="490" width="8.453125" bestFit="1" customWidth="1"/>
    <col min="491" max="498" width="9.453125" bestFit="1" customWidth="1"/>
    <col min="499" max="499" width="8.453125" bestFit="1" customWidth="1"/>
    <col min="500" max="514" width="9.453125" bestFit="1" customWidth="1"/>
    <col min="515" max="517" width="10.453125" bestFit="1" customWidth="1"/>
    <col min="518" max="519" width="9.453125" bestFit="1" customWidth="1"/>
    <col min="520" max="523" width="10.453125" bestFit="1" customWidth="1"/>
    <col min="524" max="525" width="9.453125" bestFit="1" customWidth="1"/>
    <col min="526" max="528" width="10.453125" bestFit="1" customWidth="1"/>
    <col min="529" max="530" width="8.453125" bestFit="1" customWidth="1"/>
    <col min="531" max="536" width="9.453125" bestFit="1" customWidth="1"/>
    <col min="537" max="539" width="8.453125" bestFit="1" customWidth="1"/>
    <col min="540" max="542" width="9.453125" bestFit="1" customWidth="1"/>
    <col min="543" max="544" width="8.453125" bestFit="1" customWidth="1"/>
    <col min="545" max="548" width="9.453125" bestFit="1" customWidth="1"/>
    <col min="549" max="551" width="8.453125" bestFit="1" customWidth="1"/>
    <col min="552" max="557" width="9.453125" bestFit="1" customWidth="1"/>
    <col min="558" max="559" width="8.453125" bestFit="1" customWidth="1"/>
    <col min="560" max="563" width="9.453125" bestFit="1" customWidth="1"/>
    <col min="564" max="564" width="10.6328125" bestFit="1" customWidth="1"/>
  </cols>
  <sheetData>
    <row r="1" spans="1:3" x14ac:dyDescent="0.35">
      <c r="A1" s="3" t="s">
        <v>232</v>
      </c>
      <c r="B1" s="3" t="s">
        <v>231</v>
      </c>
    </row>
    <row r="2" spans="1:3" x14ac:dyDescent="0.35">
      <c r="A2" s="3" t="s">
        <v>226</v>
      </c>
      <c r="B2" t="s">
        <v>20</v>
      </c>
    </row>
    <row r="3" spans="1:3" x14ac:dyDescent="0.35">
      <c r="A3" s="4" t="s">
        <v>104</v>
      </c>
      <c r="B3">
        <v>68</v>
      </c>
    </row>
    <row r="4" spans="1:3" x14ac:dyDescent="0.35">
      <c r="A4" s="4" t="s">
        <v>118</v>
      </c>
      <c r="B4">
        <v>28</v>
      </c>
    </row>
    <row r="5" spans="1:3" x14ac:dyDescent="0.35">
      <c r="A5" s="4" t="s">
        <v>22</v>
      </c>
      <c r="B5">
        <v>130</v>
      </c>
    </row>
    <row r="6" spans="1:3" x14ac:dyDescent="0.35">
      <c r="A6" s="4" t="s">
        <v>113</v>
      </c>
      <c r="B6">
        <v>69</v>
      </c>
    </row>
    <row r="7" spans="1:3" x14ac:dyDescent="0.35">
      <c r="A7" s="4" t="s">
        <v>227</v>
      </c>
      <c r="B7">
        <v>295</v>
      </c>
    </row>
    <row r="15" spans="1:3" x14ac:dyDescent="0.35">
      <c r="A15" s="3" t="s">
        <v>226</v>
      </c>
      <c r="B15" t="s">
        <v>229</v>
      </c>
      <c r="C15" t="s">
        <v>230</v>
      </c>
    </row>
    <row r="16" spans="1:3" x14ac:dyDescent="0.35">
      <c r="A16" s="4" t="s">
        <v>129</v>
      </c>
      <c r="B16">
        <v>201</v>
      </c>
      <c r="C16">
        <v>119</v>
      </c>
    </row>
    <row r="17" spans="1:5" x14ac:dyDescent="0.35">
      <c r="A17" s="4" t="s">
        <v>134</v>
      </c>
      <c r="B17">
        <v>163</v>
      </c>
      <c r="C17">
        <v>58</v>
      </c>
    </row>
    <row r="18" spans="1:5" x14ac:dyDescent="0.35">
      <c r="A18" s="4" t="s">
        <v>174</v>
      </c>
      <c r="B18">
        <v>13</v>
      </c>
      <c r="C18">
        <v>12</v>
      </c>
    </row>
    <row r="19" spans="1:5" x14ac:dyDescent="0.35">
      <c r="A19" s="4" t="s">
        <v>17</v>
      </c>
      <c r="B19">
        <v>907</v>
      </c>
      <c r="C19">
        <v>348</v>
      </c>
    </row>
    <row r="20" spans="1:5" x14ac:dyDescent="0.35">
      <c r="A20" s="4" t="s">
        <v>128</v>
      </c>
      <c r="B20">
        <v>31</v>
      </c>
      <c r="C20">
        <v>30</v>
      </c>
    </row>
    <row r="21" spans="1:5" x14ac:dyDescent="0.35">
      <c r="A21" s="4" t="s">
        <v>126</v>
      </c>
      <c r="B21">
        <v>5</v>
      </c>
      <c r="C21">
        <v>4</v>
      </c>
    </row>
    <row r="22" spans="1:5" x14ac:dyDescent="0.35">
      <c r="A22" s="4" t="s">
        <v>227</v>
      </c>
      <c r="B22">
        <v>1320</v>
      </c>
      <c r="C22">
        <v>571</v>
      </c>
    </row>
    <row r="26" spans="1:5" x14ac:dyDescent="0.35">
      <c r="A26" s="3" t="s">
        <v>228</v>
      </c>
      <c r="B26" s="3" t="s">
        <v>231</v>
      </c>
    </row>
    <row r="27" spans="1:5" x14ac:dyDescent="0.35">
      <c r="A27" s="3" t="s">
        <v>226</v>
      </c>
      <c r="B27" t="s">
        <v>41</v>
      </c>
      <c r="C27" t="s">
        <v>44</v>
      </c>
      <c r="D27" t="s">
        <v>20</v>
      </c>
      <c r="E27" t="s">
        <v>227</v>
      </c>
    </row>
    <row r="28" spans="1:5" x14ac:dyDescent="0.35">
      <c r="A28" s="4" t="s">
        <v>129</v>
      </c>
      <c r="B28">
        <v>18</v>
      </c>
      <c r="C28">
        <v>21</v>
      </c>
      <c r="D28">
        <v>56</v>
      </c>
      <c r="E28">
        <v>95</v>
      </c>
    </row>
    <row r="29" spans="1:5" x14ac:dyDescent="0.35">
      <c r="A29" s="4" t="s">
        <v>134</v>
      </c>
      <c r="B29">
        <v>7</v>
      </c>
      <c r="C29">
        <v>10</v>
      </c>
      <c r="D29">
        <v>44</v>
      </c>
      <c r="E29">
        <v>61</v>
      </c>
    </row>
    <row r="30" spans="1:5" x14ac:dyDescent="0.35">
      <c r="A30" s="4" t="s">
        <v>174</v>
      </c>
      <c r="B30">
        <v>4</v>
      </c>
      <c r="C30">
        <v>2</v>
      </c>
      <c r="D30">
        <v>2</v>
      </c>
      <c r="E30">
        <v>8</v>
      </c>
    </row>
    <row r="31" spans="1:5" x14ac:dyDescent="0.35">
      <c r="A31" s="4" t="s">
        <v>17</v>
      </c>
      <c r="B31">
        <v>67</v>
      </c>
      <c r="C31">
        <v>50</v>
      </c>
      <c r="D31">
        <v>263</v>
      </c>
      <c r="E31">
        <v>380</v>
      </c>
    </row>
    <row r="32" spans="1:5" x14ac:dyDescent="0.35">
      <c r="A32" s="4" t="s">
        <v>128</v>
      </c>
      <c r="B32">
        <v>3</v>
      </c>
      <c r="C32">
        <v>7</v>
      </c>
      <c r="D32">
        <v>7</v>
      </c>
      <c r="E32">
        <v>17</v>
      </c>
    </row>
    <row r="33" spans="1:5" x14ac:dyDescent="0.35">
      <c r="A33" s="4" t="s">
        <v>126</v>
      </c>
      <c r="D33">
        <v>1</v>
      </c>
      <c r="E33">
        <v>1</v>
      </c>
    </row>
    <row r="34" spans="1:5" x14ac:dyDescent="0.35">
      <c r="A34" s="4" t="s">
        <v>227</v>
      </c>
      <c r="B34">
        <v>99</v>
      </c>
      <c r="C34">
        <v>90</v>
      </c>
      <c r="D34">
        <v>373</v>
      </c>
      <c r="E34">
        <v>562</v>
      </c>
    </row>
    <row r="39" spans="1:5" x14ac:dyDescent="0.35">
      <c r="A39" s="3" t="s">
        <v>226</v>
      </c>
      <c r="B39" t="s">
        <v>229</v>
      </c>
      <c r="C39" t="s">
        <v>230</v>
      </c>
    </row>
    <row r="40" spans="1:5" x14ac:dyDescent="0.35">
      <c r="A40" s="4" t="s">
        <v>16</v>
      </c>
      <c r="B40">
        <v>167</v>
      </c>
      <c r="C40">
        <v>51</v>
      </c>
    </row>
    <row r="41" spans="1:5" x14ac:dyDescent="0.35">
      <c r="A41" s="4" t="s">
        <v>46</v>
      </c>
      <c r="B41">
        <v>171</v>
      </c>
      <c r="C41">
        <v>58</v>
      </c>
    </row>
    <row r="42" spans="1:5" x14ac:dyDescent="0.35">
      <c r="A42" s="4" t="s">
        <v>73</v>
      </c>
      <c r="B42">
        <v>141</v>
      </c>
      <c r="C42">
        <v>42</v>
      </c>
    </row>
    <row r="43" spans="1:5" x14ac:dyDescent="0.35">
      <c r="A43" s="4" t="s">
        <v>75</v>
      </c>
      <c r="B43">
        <v>138</v>
      </c>
      <c r="C43">
        <v>56</v>
      </c>
    </row>
    <row r="44" spans="1:5" x14ac:dyDescent="0.35">
      <c r="A44" s="4" t="s">
        <v>96</v>
      </c>
      <c r="B44">
        <v>93</v>
      </c>
      <c r="C44">
        <v>45</v>
      </c>
    </row>
    <row r="45" spans="1:5" x14ac:dyDescent="0.35">
      <c r="A45" s="4" t="s">
        <v>98</v>
      </c>
      <c r="B45">
        <v>139</v>
      </c>
      <c r="C45">
        <v>70</v>
      </c>
    </row>
    <row r="46" spans="1:5" x14ac:dyDescent="0.35">
      <c r="A46" s="4" t="s">
        <v>106</v>
      </c>
      <c r="B46">
        <v>86</v>
      </c>
      <c r="C46">
        <v>62</v>
      </c>
    </row>
    <row r="47" spans="1:5" x14ac:dyDescent="0.35">
      <c r="A47" s="4" t="s">
        <v>109</v>
      </c>
      <c r="B47">
        <v>101</v>
      </c>
      <c r="C47">
        <v>46</v>
      </c>
    </row>
    <row r="48" spans="1:5" x14ac:dyDescent="0.35">
      <c r="A48" s="4" t="s">
        <v>120</v>
      </c>
      <c r="B48">
        <v>110</v>
      </c>
      <c r="C48">
        <v>69</v>
      </c>
    </row>
    <row r="49" spans="1:3" x14ac:dyDescent="0.35">
      <c r="A49" s="4" t="s">
        <v>122</v>
      </c>
      <c r="B49">
        <v>174</v>
      </c>
      <c r="C49">
        <v>72</v>
      </c>
    </row>
    <row r="50" spans="1:3" x14ac:dyDescent="0.35">
      <c r="A50" s="4" t="s">
        <v>227</v>
      </c>
      <c r="B50">
        <v>1320</v>
      </c>
      <c r="C50">
        <v>571</v>
      </c>
    </row>
    <row r="54" spans="1:3" x14ac:dyDescent="0.35">
      <c r="A54" s="3" t="s">
        <v>226</v>
      </c>
      <c r="B54" t="s">
        <v>233</v>
      </c>
    </row>
    <row r="55" spans="1:3" x14ac:dyDescent="0.35">
      <c r="A55" s="4" t="s">
        <v>162</v>
      </c>
      <c r="B55" s="5">
        <v>69.647058823529406</v>
      </c>
    </row>
    <row r="56" spans="1:3" x14ac:dyDescent="0.35">
      <c r="A56" s="4" t="s">
        <v>192</v>
      </c>
      <c r="B56" s="5">
        <v>59</v>
      </c>
    </row>
    <row r="57" spans="1:3" x14ac:dyDescent="0.35">
      <c r="A57" s="4" t="s">
        <v>190</v>
      </c>
      <c r="B57" s="5">
        <v>62</v>
      </c>
    </row>
    <row r="58" spans="1:3" x14ac:dyDescent="0.35">
      <c r="A58" s="4" t="s">
        <v>86</v>
      </c>
      <c r="B58" s="5">
        <v>57.666666666666664</v>
      </c>
    </row>
    <row r="59" spans="1:3" x14ac:dyDescent="0.35">
      <c r="A59" s="4" t="s">
        <v>102</v>
      </c>
      <c r="B59" s="5">
        <v>68.066666666666663</v>
      </c>
    </row>
    <row r="60" spans="1:3" x14ac:dyDescent="0.35">
      <c r="A60" s="4" t="s">
        <v>48</v>
      </c>
      <c r="B60" s="5">
        <v>60</v>
      </c>
    </row>
    <row r="61" spans="1:3" x14ac:dyDescent="0.35">
      <c r="A61" s="4" t="s">
        <v>54</v>
      </c>
      <c r="B61" s="5">
        <v>69.25</v>
      </c>
    </row>
    <row r="62" spans="1:3" x14ac:dyDescent="0.35">
      <c r="A62" s="4" t="s">
        <v>32</v>
      </c>
      <c r="B62" s="5">
        <v>64.804878048780495</v>
      </c>
    </row>
    <row r="63" spans="1:3" x14ac:dyDescent="0.35">
      <c r="A63" s="4" t="s">
        <v>77</v>
      </c>
      <c r="B63" s="5">
        <v>68.333333333333329</v>
      </c>
    </row>
    <row r="64" spans="1:3" x14ac:dyDescent="0.35">
      <c r="A64" s="4" t="s">
        <v>23</v>
      </c>
      <c r="B64" s="5">
        <v>65.173796791443849</v>
      </c>
    </row>
    <row r="65" spans="1:2" x14ac:dyDescent="0.35">
      <c r="A65" s="4" t="s">
        <v>88</v>
      </c>
      <c r="B65" s="5">
        <v>61</v>
      </c>
    </row>
    <row r="66" spans="1:2" x14ac:dyDescent="0.35">
      <c r="A66" s="4" t="s">
        <v>29</v>
      </c>
      <c r="B66" s="5">
        <v>62.307692307692307</v>
      </c>
    </row>
    <row r="67" spans="1:2" x14ac:dyDescent="0.35">
      <c r="A67" s="4" t="s">
        <v>227</v>
      </c>
      <c r="B67" s="5">
        <v>65.032028469750884</v>
      </c>
    </row>
    <row r="72" spans="1:2" x14ac:dyDescent="0.35">
      <c r="A72" s="3" t="s">
        <v>226</v>
      </c>
      <c r="B72" t="s">
        <v>234</v>
      </c>
    </row>
    <row r="73" spans="1:2" x14ac:dyDescent="0.35">
      <c r="A73" s="4" t="s">
        <v>34</v>
      </c>
      <c r="B73" s="10">
        <v>8536224</v>
      </c>
    </row>
    <row r="74" spans="1:2" x14ac:dyDescent="0.35">
      <c r="A74" s="4" t="s">
        <v>19</v>
      </c>
      <c r="B74" s="10">
        <v>15919895</v>
      </c>
    </row>
    <row r="75" spans="1:2" x14ac:dyDescent="0.35">
      <c r="A75" s="4" t="s">
        <v>152</v>
      </c>
      <c r="B75" s="10">
        <v>355057</v>
      </c>
    </row>
    <row r="76" spans="1:2" x14ac:dyDescent="0.35">
      <c r="A76" s="4" t="s">
        <v>227</v>
      </c>
      <c r="B76" s="10">
        <v>24811176</v>
      </c>
    </row>
    <row r="84" spans="1:2" x14ac:dyDescent="0.35">
      <c r="A84" s="3" t="s">
        <v>226</v>
      </c>
      <c r="B84" t="s">
        <v>234</v>
      </c>
    </row>
    <row r="85" spans="1:2" x14ac:dyDescent="0.35">
      <c r="A85" s="4" t="s">
        <v>235</v>
      </c>
      <c r="B85" s="10">
        <v>1547403</v>
      </c>
    </row>
    <row r="86" spans="1:2" x14ac:dyDescent="0.35">
      <c r="A86" s="4" t="s">
        <v>236</v>
      </c>
      <c r="B86" s="10">
        <v>3131202</v>
      </c>
    </row>
    <row r="87" spans="1:2" x14ac:dyDescent="0.35">
      <c r="A87" s="4" t="s">
        <v>237</v>
      </c>
      <c r="B87" s="10">
        <v>3155857</v>
      </c>
    </row>
    <row r="88" spans="1:2" x14ac:dyDescent="0.35">
      <c r="A88" s="4" t="s">
        <v>238</v>
      </c>
      <c r="B88" s="10">
        <v>3200302</v>
      </c>
    </row>
    <row r="89" spans="1:2" x14ac:dyDescent="0.35">
      <c r="A89" s="4" t="s">
        <v>239</v>
      </c>
      <c r="B89" s="10">
        <v>3244206</v>
      </c>
    </row>
    <row r="90" spans="1:2" x14ac:dyDescent="0.35">
      <c r="A90" s="4" t="s">
        <v>240</v>
      </c>
      <c r="B90" s="10">
        <v>773148</v>
      </c>
    </row>
    <row r="91" spans="1:2" x14ac:dyDescent="0.35">
      <c r="A91" s="4" t="s">
        <v>241</v>
      </c>
      <c r="B91" s="10">
        <v>835584</v>
      </c>
    </row>
    <row r="92" spans="1:2" x14ac:dyDescent="0.35">
      <c r="A92" s="4" t="s">
        <v>242</v>
      </c>
      <c r="B92" s="10">
        <v>2628810</v>
      </c>
    </row>
    <row r="93" spans="1:2" x14ac:dyDescent="0.35">
      <c r="A93" s="4" t="s">
        <v>243</v>
      </c>
      <c r="B93" s="10">
        <v>2605040</v>
      </c>
    </row>
    <row r="94" spans="1:2" x14ac:dyDescent="0.35">
      <c r="A94" s="4" t="s">
        <v>244</v>
      </c>
      <c r="B94" s="10">
        <v>2064417</v>
      </c>
    </row>
    <row r="95" spans="1:2" x14ac:dyDescent="0.35">
      <c r="A95" s="4" t="s">
        <v>245</v>
      </c>
      <c r="B95" s="10">
        <v>1625207</v>
      </c>
    </row>
    <row r="96" spans="1:2" x14ac:dyDescent="0.35">
      <c r="A96" s="4" t="s">
        <v>227</v>
      </c>
      <c r="B96" s="10">
        <v>24811176</v>
      </c>
    </row>
    <row r="102" spans="1:2" x14ac:dyDescent="0.35">
      <c r="A102" s="3" t="s">
        <v>226</v>
      </c>
      <c r="B102" t="s">
        <v>228</v>
      </c>
    </row>
    <row r="103" spans="1:2" x14ac:dyDescent="0.35">
      <c r="A103" s="4" t="s">
        <v>41</v>
      </c>
      <c r="B103">
        <v>99</v>
      </c>
    </row>
    <row r="104" spans="1:2" x14ac:dyDescent="0.35">
      <c r="A104" s="4" t="s">
        <v>44</v>
      </c>
      <c r="B104">
        <v>90</v>
      </c>
    </row>
    <row r="105" spans="1:2" x14ac:dyDescent="0.35">
      <c r="A105" s="4" t="s">
        <v>20</v>
      </c>
      <c r="B105">
        <v>373</v>
      </c>
    </row>
    <row r="106" spans="1:2" x14ac:dyDescent="0.35">
      <c r="A106" s="4" t="s">
        <v>227</v>
      </c>
      <c r="B106">
        <v>562</v>
      </c>
    </row>
  </sheetData>
  <pageMargins left="0.7" right="0.7" top="0.75" bottom="0.75" header="0.3" footer="0.3"/>
  <drawing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5A44-F451-4A5A-A248-F061833DED85}">
  <dimension ref="A1:B10"/>
  <sheetViews>
    <sheetView workbookViewId="0">
      <selection activeCell="D9" sqref="D9"/>
    </sheetView>
  </sheetViews>
  <sheetFormatPr defaultColWidth="10.6328125" defaultRowHeight="14.5" x14ac:dyDescent="0.35"/>
  <cols>
    <col min="1" max="1" width="23.6328125" bestFit="1" customWidth="1"/>
    <col min="2" max="2" width="7.6328125" bestFit="1" customWidth="1"/>
    <col min="3" max="13" width="10.6328125" customWidth="1"/>
  </cols>
  <sheetData>
    <row r="1" spans="1:2" ht="19" thickTop="1" x14ac:dyDescent="0.35">
      <c r="A1" s="59" t="s">
        <v>213</v>
      </c>
      <c r="B1" s="60"/>
    </row>
    <row r="2" spans="1:2" x14ac:dyDescent="0.35">
      <c r="A2" s="11" t="s">
        <v>214</v>
      </c>
      <c r="B2" s="12">
        <f>SUM(Fact_Matches_1[GF])</f>
        <v>1320</v>
      </c>
    </row>
    <row r="3" spans="1:2" x14ac:dyDescent="0.35">
      <c r="A3" s="14" t="s">
        <v>215</v>
      </c>
      <c r="B3" s="15">
        <f>SUM(Fact_Matches_1[[#All],[GA]])</f>
        <v>571</v>
      </c>
    </row>
    <row r="4" spans="1:2" x14ac:dyDescent="0.35">
      <c r="A4" s="11" t="s">
        <v>216</v>
      </c>
      <c r="B4" s="12">
        <f>COUNTIF(Fact_Matches_1[Result],"Win")</f>
        <v>373</v>
      </c>
    </row>
    <row r="5" spans="1:2" x14ac:dyDescent="0.35">
      <c r="A5" s="14" t="s">
        <v>217</v>
      </c>
      <c r="B5" s="15">
        <f>COUNTIF(Fact_Matches_1[Result],"Lose")</f>
        <v>90</v>
      </c>
    </row>
    <row r="6" spans="1:2" x14ac:dyDescent="0.35">
      <c r="A6" s="11" t="s">
        <v>218</v>
      </c>
      <c r="B6" s="12">
        <f>COUNTIF(Fact_Matches_1[Result],"Draw")</f>
        <v>99</v>
      </c>
    </row>
    <row r="7" spans="1:2" x14ac:dyDescent="0.35">
      <c r="A7" s="14" t="s">
        <v>246</v>
      </c>
      <c r="B7" s="16">
        <f>B4/562</f>
        <v>0.66370106761565839</v>
      </c>
    </row>
    <row r="8" spans="1:2" x14ac:dyDescent="0.35">
      <c r="A8" s="11" t="s">
        <v>247</v>
      </c>
      <c r="B8" s="13">
        <f>B5/562</f>
        <v>0.16014234875444841</v>
      </c>
    </row>
    <row r="9" spans="1:2" ht="15" thickBot="1" x14ac:dyDescent="0.4">
      <c r="A9" s="17" t="s">
        <v>248</v>
      </c>
      <c r="B9" s="18">
        <f>B6/562</f>
        <v>0.17615658362989323</v>
      </c>
    </row>
    <row r="10" spans="1:2" ht="15" thickTop="1" x14ac:dyDescent="0.35"/>
  </sheetData>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4FFA8-EFD8-499C-844B-09A67D792EBA}">
  <dimension ref="A1"/>
  <sheetViews>
    <sheetView zoomScaleNormal="100" workbookViewId="0"/>
  </sheetViews>
  <sheetFormatPr defaultColWidth="9.08984375" defaultRowHeight="14.5" x14ac:dyDescent="0.35"/>
  <cols>
    <col min="1" max="16384" width="9.08984375" style="19"/>
  </cols>
  <sheetData>
    <row r="1" spans="1:1" x14ac:dyDescent="0.35">
      <c r="A1" s="19" t="s">
        <v>249</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55AAD-4895-4649-80D1-AA8B523BE3D3}">
  <sheetPr>
    <tabColor rgb="FF243A73"/>
  </sheetPr>
  <dimension ref="D48:D53"/>
  <sheetViews>
    <sheetView zoomScale="80" zoomScaleNormal="80" workbookViewId="0"/>
  </sheetViews>
  <sheetFormatPr defaultColWidth="9.08984375" defaultRowHeight="14.5" x14ac:dyDescent="0.35"/>
  <cols>
    <col min="1" max="3" width="9.08984375" style="9"/>
    <col min="4" max="4" width="10.90625" style="9" bestFit="1" customWidth="1"/>
    <col min="5" max="16384" width="9.08984375" style="9"/>
  </cols>
  <sheetData>
    <row r="48" spans="4:4" ht="31" x14ac:dyDescent="0.7">
      <c r="D48" s="20">
        <f>GETPIVOTDATA("[Measures].[Count of Result]",Pivot_Tables!$A$26)</f>
        <v>562</v>
      </c>
    </row>
    <row r="49" spans="4:4" ht="31" x14ac:dyDescent="0.7">
      <c r="D49" s="20">
        <f>GETPIVOTDATA("[Measures].[Sum of GF]",Pivot_Tables!$A$39)</f>
        <v>1320</v>
      </c>
    </row>
    <row r="50" spans="4:4" ht="31" x14ac:dyDescent="0.7">
      <c r="D50" s="20">
        <f>GETPIVOTDATA("[Measures].[Sum of GA]",Pivot_Tables!$A$39)</f>
        <v>571</v>
      </c>
    </row>
    <row r="51" spans="4:4" ht="31" x14ac:dyDescent="0.7">
      <c r="D51" s="20">
        <f>GETPIVOTDATA("[Measures].[Count of Result]",Pivot_Tables!$A$26,"[Fact_Matches_1].[Result]","[Fact_Matches_1].[Result].&amp;[Win]")</f>
        <v>373</v>
      </c>
    </row>
    <row r="52" spans="4:4" ht="31" x14ac:dyDescent="0.7">
      <c r="D52" s="20">
        <f>GETPIVOTDATA("[Measures].[Count of Result]",Pivot_Tables!$A$26,"[Fact_Matches_1].[Result]","[Fact_Matches_1].[Result].&amp;[Lose]")</f>
        <v>90</v>
      </c>
    </row>
    <row r="53" spans="4:4" ht="31" x14ac:dyDescent="0.7">
      <c r="D53" s="20">
        <f>GETPIVOTDATA("[Measures].[Count of Result]",Pivot_Tables!$A$26,"[Fact_Matches_1].[Result]","[Fact_Matches_1].[Result].&amp;[Draw]")</f>
        <v>99</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E04D-0EC9-4C29-B023-83B743EB0F6C}">
  <sheetPr>
    <tabColor rgb="FF243A73"/>
  </sheetPr>
  <dimension ref="A1"/>
  <sheetViews>
    <sheetView zoomScale="80" zoomScaleNormal="80" workbookViewId="0">
      <selection activeCell="AC35" sqref="AC35"/>
    </sheetView>
  </sheetViews>
  <sheetFormatPr defaultColWidth="9.08984375" defaultRowHeight="14.5" x14ac:dyDescent="0.35"/>
  <cols>
    <col min="1" max="16384" width="9.089843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0B31-A2CE-42C8-B367-076E3E25AD04}">
  <sheetPr>
    <tabColor rgb="FF243A73"/>
  </sheetPr>
  <dimension ref="A1"/>
  <sheetViews>
    <sheetView showGridLines="0" zoomScale="107" workbookViewId="0">
      <selection activeCell="J25" sqref="J25"/>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E943C80E-4D48-43F6-A6C6-37750B1FA197}">
  <ds:schemaRefs/>
</ds:datastoreItem>
</file>

<file path=customXml/itemProps2.xml><?xml version="1.0" encoding="utf-8"?>
<ds:datastoreItem xmlns:ds="http://schemas.openxmlformats.org/officeDocument/2006/customXml" ds:itemID="{4DDBCE95-3732-4CE9-B936-20CD248D0D45}">
  <ds:schemaRefs/>
</ds:datastoreItem>
</file>

<file path=customXml/itemProps3.xml><?xml version="1.0" encoding="utf-8"?>
<ds:datastoreItem xmlns:ds="http://schemas.openxmlformats.org/officeDocument/2006/customXml" ds:itemID="{B2D48EDA-23C2-4C25-8F12-031489A22DF9}">
  <ds:schemaRefs/>
</ds:datastoreItem>
</file>

<file path=customXml/itemProps4.xml><?xml version="1.0" encoding="utf-8"?>
<ds:datastoreItem xmlns:ds="http://schemas.openxmlformats.org/officeDocument/2006/customXml" ds:itemID="{EA545478-D9C9-4E69-9E61-2F664C1881F0}">
  <ds:schemaRefs/>
</ds:datastoreItem>
</file>

<file path=customXml/itemProps5.xml><?xml version="1.0" encoding="utf-8"?>
<ds:datastoreItem xmlns:ds="http://schemas.openxmlformats.org/officeDocument/2006/customXml" ds:itemID="{C620A6CA-5CE3-4560-945A-769E678DEAC5}">
  <ds:schemaRefs/>
</ds:datastoreItem>
</file>

<file path=customXml/itemProps6.xml><?xml version="1.0" encoding="utf-8"?>
<ds:datastoreItem xmlns:ds="http://schemas.openxmlformats.org/officeDocument/2006/customXml" ds:itemID="{CD8DEDA2-156B-45C9-969A-3F0A5849BAE6}">
  <ds:schemaRefs/>
</ds:datastoreItem>
</file>

<file path=customXml/itemProps7.xml><?xml version="1.0" encoding="utf-8"?>
<ds:datastoreItem xmlns:ds="http://schemas.openxmlformats.org/officeDocument/2006/customXml" ds:itemID="{EB7D4E2B-1CC3-46EE-8558-069FF55D2D44}">
  <ds:schemaRefs/>
</ds:datastoreItem>
</file>

<file path=customXml/itemProps8.xml><?xml version="1.0" encoding="utf-8"?>
<ds:datastoreItem xmlns:ds="http://schemas.openxmlformats.org/officeDocument/2006/customXml" ds:itemID="{4981406B-5217-4A2E-BA5F-027D5C15CCCC}">
  <ds:schemaRefs/>
</ds:datastoreItem>
</file>

<file path=customXml/itemProps9.xml><?xml version="1.0" encoding="utf-8"?>
<ds:datastoreItem xmlns:ds="http://schemas.openxmlformats.org/officeDocument/2006/customXml" ds:itemID="{6E2AE511-1212-4DD1-8510-F43CADD70041}">
  <ds:schemaRefs/>
</ds:datastoreItem>
</file>

<file path=customXml/itemProps10.xml><?xml version="1.0" encoding="utf-8"?>
<ds:datastoreItem xmlns:ds="http://schemas.openxmlformats.org/officeDocument/2006/customXml" ds:itemID="{BCEAA107-9CD5-4AB4-B5D2-48F822691606}">
  <ds:schemaRefs/>
</ds:datastoreItem>
</file>

<file path=customXml/itemProps11.xml><?xml version="1.0" encoding="utf-8"?>
<ds:datastoreItem xmlns:ds="http://schemas.openxmlformats.org/officeDocument/2006/customXml" ds:itemID="{B7F18307-02E7-46D0-90E3-03EBBF101A16}">
  <ds:schemaRefs/>
</ds:datastoreItem>
</file>

<file path=customXml/itemProps12.xml><?xml version="1.0" encoding="utf-8"?>
<ds:datastoreItem xmlns:ds="http://schemas.openxmlformats.org/officeDocument/2006/customXml" ds:itemID="{44F8CDFD-2946-400D-885C-E1547096C8AA}">
  <ds:schemaRefs/>
</ds:datastoreItem>
</file>

<file path=customXml/itemProps13.xml><?xml version="1.0" encoding="utf-8"?>
<ds:datastoreItem xmlns:ds="http://schemas.openxmlformats.org/officeDocument/2006/customXml" ds:itemID="{C3E01638-E00D-4D95-94ED-0239F010307D}">
  <ds:schemaRefs/>
</ds:datastoreItem>
</file>

<file path=customXml/itemProps14.xml><?xml version="1.0" encoding="utf-8"?>
<ds:datastoreItem xmlns:ds="http://schemas.openxmlformats.org/officeDocument/2006/customXml" ds:itemID="{2FB162B3-C1A3-4269-AE9C-DBBE782C95EE}">
  <ds:schemaRefs/>
</ds:datastoreItem>
</file>

<file path=customXml/itemProps15.xml><?xml version="1.0" encoding="utf-8"?>
<ds:datastoreItem xmlns:ds="http://schemas.openxmlformats.org/officeDocument/2006/customXml" ds:itemID="{D7DFB96B-BD3A-4610-945C-91BA83355AC1}">
  <ds:schemaRefs/>
</ds:datastoreItem>
</file>

<file path=customXml/itemProps16.xml><?xml version="1.0" encoding="utf-8"?>
<ds:datastoreItem xmlns:ds="http://schemas.openxmlformats.org/officeDocument/2006/customXml" ds:itemID="{A7558BDA-20B2-4F4A-A7EC-9FAAE462577F}">
  <ds:schemaRefs/>
</ds:datastoreItem>
</file>

<file path=customXml/itemProps17.xml><?xml version="1.0" encoding="utf-8"?>
<ds:datastoreItem xmlns:ds="http://schemas.openxmlformats.org/officeDocument/2006/customXml" ds:itemID="{FC204B43-620F-419A-8BBD-E8ECD73967D5}">
  <ds:schemaRefs/>
</ds:datastoreItem>
</file>

<file path=customXml/itemProps18.xml><?xml version="1.0" encoding="utf-8"?>
<ds:datastoreItem xmlns:ds="http://schemas.openxmlformats.org/officeDocument/2006/customXml" ds:itemID="{205D07F8-9F47-4847-8EC7-BB5565185E1F}">
  <ds:schemaRefs/>
</ds:datastoreItem>
</file>

<file path=customXml/itemProps19.xml><?xml version="1.0" encoding="utf-8"?>
<ds:datastoreItem xmlns:ds="http://schemas.openxmlformats.org/officeDocument/2006/customXml" ds:itemID="{9536C51B-3A6C-4071-B5FE-93ED7BA111AE}">
  <ds:schemaRefs/>
</ds:datastoreItem>
</file>

<file path=customXml/itemProps20.xml><?xml version="1.0" encoding="utf-8"?>
<ds:datastoreItem xmlns:ds="http://schemas.openxmlformats.org/officeDocument/2006/customXml" ds:itemID="{F03B428B-7037-40F3-8DFF-47CA53C4508C}">
  <ds:schemaRefs/>
</ds:datastoreItem>
</file>

<file path=customXml/itemProps21.xml><?xml version="1.0" encoding="utf-8"?>
<ds:datastoreItem xmlns:ds="http://schemas.openxmlformats.org/officeDocument/2006/customXml" ds:itemID="{91B52A64-EF51-44C7-AE0B-8F982F642729}">
  <ds:schemaRefs/>
</ds:datastoreItem>
</file>

<file path=customXml/itemProps22.xml><?xml version="1.0" encoding="utf-8"?>
<ds:datastoreItem xmlns:ds="http://schemas.openxmlformats.org/officeDocument/2006/customXml" ds:itemID="{88D086EF-1D8F-4EC4-9BC2-A7DA4269C8FB}">
  <ds:schemaRefs/>
</ds:datastoreItem>
</file>

<file path=customXml/itemProps23.xml><?xml version="1.0" encoding="utf-8"?>
<ds:datastoreItem xmlns:ds="http://schemas.openxmlformats.org/officeDocument/2006/customXml" ds:itemID="{42A8966A-9799-482A-BCD7-6232EDA5044C}">
  <ds:schemaRefs/>
</ds:datastoreItem>
</file>

<file path=customXml/itemProps24.xml><?xml version="1.0" encoding="utf-8"?>
<ds:datastoreItem xmlns:ds="http://schemas.openxmlformats.org/officeDocument/2006/customXml" ds:itemID="{A737110A-2536-477D-8DF4-FE75E37F30A1}">
  <ds:schemaRefs/>
</ds:datastoreItem>
</file>

<file path=customXml/itemProps25.xml><?xml version="1.0" encoding="utf-8"?>
<ds:datastoreItem xmlns:ds="http://schemas.openxmlformats.org/officeDocument/2006/customXml" ds:itemID="{B7F99C02-408B-4948-A35A-B337D36B4F38}">
  <ds:schemaRefs/>
</ds:datastoreItem>
</file>

<file path=customXml/itemProps26.xml><?xml version="1.0" encoding="utf-8"?>
<ds:datastoreItem xmlns:ds="http://schemas.openxmlformats.org/officeDocument/2006/customXml" ds:itemID="{9DAAD1A4-C97E-4C9B-85EA-E0D79E3EBB6F}">
  <ds:schemaRefs/>
</ds:datastoreItem>
</file>

<file path=customXml/itemProps27.xml><?xml version="1.0" encoding="utf-8"?>
<ds:datastoreItem xmlns:ds="http://schemas.openxmlformats.org/officeDocument/2006/customXml" ds:itemID="{C1682B88-3F16-4E12-B44A-4F1F53FE6CD7}">
  <ds:schemaRefs/>
</ds:datastoreItem>
</file>

<file path=customXml/itemProps28.xml><?xml version="1.0" encoding="utf-8"?>
<ds:datastoreItem xmlns:ds="http://schemas.openxmlformats.org/officeDocument/2006/customXml" ds:itemID="{FA3CA3E1-B50F-4372-8F5E-7C2D6EDA6934}">
  <ds:schemaRefs/>
</ds:datastoreItem>
</file>

<file path=customXml/itemProps29.xml><?xml version="1.0" encoding="utf-8"?>
<ds:datastoreItem xmlns:ds="http://schemas.openxmlformats.org/officeDocument/2006/customXml" ds:itemID="{CC4944B1-F61E-4431-B952-4A14321776B1}">
  <ds:schemaRefs/>
</ds:datastoreItem>
</file>

<file path=customXml/itemProps30.xml><?xml version="1.0" encoding="utf-8"?>
<ds:datastoreItem xmlns:ds="http://schemas.openxmlformats.org/officeDocument/2006/customXml" ds:itemID="{8242C15F-F616-4993-9788-FE202C6A3863}">
  <ds:schemaRefs/>
</ds:datastoreItem>
</file>

<file path=customXml/itemProps31.xml><?xml version="1.0" encoding="utf-8"?>
<ds:datastoreItem xmlns:ds="http://schemas.openxmlformats.org/officeDocument/2006/customXml" ds:itemID="{57065DF8-9D5F-4A75-8A2B-E59A09B4D823}">
  <ds:schemaRefs/>
</ds:datastoreItem>
</file>

<file path=customXml/itemProps32.xml><?xml version="1.0" encoding="utf-8"?>
<ds:datastoreItem xmlns:ds="http://schemas.openxmlformats.org/officeDocument/2006/customXml" ds:itemID="{3282125F-7813-4CAB-8C73-CF6FE576EB6E}">
  <ds:schemaRefs>
    <ds:schemaRef ds:uri="http://schemas.microsoft.com/DataMashup"/>
  </ds:schemaRefs>
</ds:datastoreItem>
</file>

<file path=customXml/itemProps33.xml><?xml version="1.0" encoding="utf-8"?>
<ds:datastoreItem xmlns:ds="http://schemas.openxmlformats.org/officeDocument/2006/customXml" ds:itemID="{D9191694-8483-4D9B-BD32-A2DEDA750AE6}">
  <ds:schemaRefs/>
</ds:datastoreItem>
</file>

<file path=customXml/itemProps34.xml><?xml version="1.0" encoding="utf-8"?>
<ds:datastoreItem xmlns:ds="http://schemas.openxmlformats.org/officeDocument/2006/customXml" ds:itemID="{157E3C2F-8008-49A6-8F7A-B6AA81C002E4}">
  <ds:schemaRefs/>
</ds:datastoreItem>
</file>

<file path=customXml/itemProps35.xml><?xml version="1.0" encoding="utf-8"?>
<ds:datastoreItem xmlns:ds="http://schemas.openxmlformats.org/officeDocument/2006/customXml" ds:itemID="{99FB1A41-79A0-452D-ADAF-85064B4D0D7F}">
  <ds:schemaRefs/>
</ds:datastoreItem>
</file>

<file path=customXml/itemProps36.xml><?xml version="1.0" encoding="utf-8"?>
<ds:datastoreItem xmlns:ds="http://schemas.openxmlformats.org/officeDocument/2006/customXml" ds:itemID="{DDE3B548-EF72-4D1C-9386-730DA5E5F203}">
  <ds:schemaRefs/>
</ds:datastoreItem>
</file>

<file path=customXml/itemProps37.xml><?xml version="1.0" encoding="utf-8"?>
<ds:datastoreItem xmlns:ds="http://schemas.openxmlformats.org/officeDocument/2006/customXml" ds:itemID="{A11E59EA-2F24-4E73-BE1F-DC770B058F92}">
  <ds:schemaRefs/>
</ds:datastoreItem>
</file>

<file path=customXml/itemProps38.xml><?xml version="1.0" encoding="utf-8"?>
<ds:datastoreItem xmlns:ds="http://schemas.openxmlformats.org/officeDocument/2006/customXml" ds:itemID="{52B0FFFD-4A7B-4516-85D2-39823A3EAA07}">
  <ds:schemaRefs/>
</ds:datastoreItem>
</file>

<file path=customXml/itemProps39.xml><?xml version="1.0" encoding="utf-8"?>
<ds:datastoreItem xmlns:ds="http://schemas.openxmlformats.org/officeDocument/2006/customXml" ds:itemID="{9A3CCD17-667E-4CF6-B9BA-21802016CEF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Raw Data</vt:lpstr>
      <vt:lpstr>All Data</vt:lpstr>
      <vt:lpstr>Fact_Matches</vt:lpstr>
      <vt:lpstr>Dim_Date</vt:lpstr>
      <vt:lpstr>Dim_Comp</vt:lpstr>
      <vt:lpstr>Dim_Venue</vt:lpstr>
      <vt:lpstr>Dim_Captain</vt:lpstr>
      <vt:lpstr>Dim_Season</vt:lpstr>
      <vt:lpstr>Dim_Opponent</vt:lpstr>
      <vt:lpstr>Dim_Formation</vt:lpstr>
      <vt:lpstr>Pivot_Tables</vt:lpstr>
      <vt:lpstr>KPIs</vt:lpstr>
      <vt:lpstr>Home_Page</vt:lpstr>
      <vt:lpstr>Page1</vt:lpstr>
      <vt:lpstr>Page2</vt:lpstr>
      <vt:lpstr>Key_Notes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Mohamed Refat</dc:creator>
  <cp:lastModifiedBy>salwa fathy</cp:lastModifiedBy>
  <dcterms:created xsi:type="dcterms:W3CDTF">2026-02-22T19:28:06Z</dcterms:created>
  <dcterms:modified xsi:type="dcterms:W3CDTF">2026-07-12T16:49:58Z</dcterms:modified>
</cp:coreProperties>
</file>