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definedNames>
    <definedName name="_xlnm._FilterDatabase" localSheetId="0" hidden="1">Sheet1!$E$10:$G$15</definedName>
  </definedNames>
  <calcPr calcId="124519"/>
  <pivotCaches>
    <pivotCache cacheId="4" r:id="rId6"/>
  </pivotCaches>
</workbook>
</file>

<file path=xl/calcChain.xml><?xml version="1.0" encoding="utf-8"?>
<calcChain xmlns="http://schemas.openxmlformats.org/spreadsheetml/2006/main">
  <c r="H2" i="2"/>
  <c r="H3"/>
  <c r="H4"/>
  <c r="H5"/>
  <c r="H6"/>
  <c r="H7"/>
  <c r="H8"/>
  <c r="H9"/>
  <c r="H10"/>
  <c r="I3"/>
  <c r="I4"/>
  <c r="I5"/>
  <c r="I6"/>
  <c r="I7"/>
  <c r="I8"/>
  <c r="I9"/>
  <c r="I10"/>
  <c r="I11"/>
  <c r="G3"/>
  <c r="L3" s="1"/>
  <c r="G4"/>
  <c r="L4" s="1"/>
  <c r="G5"/>
  <c r="L5" s="1"/>
  <c r="G6"/>
  <c r="L6" s="1"/>
  <c r="G7"/>
  <c r="L7" s="1"/>
  <c r="G8"/>
  <c r="L8" s="1"/>
  <c r="G9"/>
  <c r="L9" s="1"/>
  <c r="G10"/>
  <c r="L10" s="1"/>
  <c r="G11"/>
  <c r="L11" s="1"/>
  <c r="H11"/>
  <c r="J11"/>
  <c r="O11" s="1"/>
  <c r="K11"/>
  <c r="J10"/>
  <c r="O10" s="1"/>
  <c r="K10"/>
  <c r="G2"/>
  <c r="L2" s="1"/>
  <c r="I2"/>
  <c r="J2"/>
  <c r="O2" s="1"/>
  <c r="K2"/>
  <c r="J3"/>
  <c r="O3" s="1"/>
  <c r="K3"/>
  <c r="J4"/>
  <c r="O4" s="1"/>
  <c r="K4"/>
  <c r="J5"/>
  <c r="O5" s="1"/>
  <c r="K5"/>
  <c r="J6"/>
  <c r="O6" s="1"/>
  <c r="K6"/>
  <c r="J7"/>
  <c r="O7" s="1"/>
  <c r="K7"/>
  <c r="J8"/>
  <c r="O8" s="1"/>
  <c r="K8"/>
  <c r="J9"/>
  <c r="O9" s="1"/>
  <c r="K9"/>
  <c r="M10" l="1"/>
  <c r="M8"/>
  <c r="M6"/>
  <c r="M4"/>
  <c r="M11"/>
  <c r="M9"/>
  <c r="M7"/>
  <c r="M5"/>
  <c r="M3"/>
  <c r="M2"/>
  <c r="N10"/>
  <c r="N6"/>
  <c r="N8"/>
  <c r="N4"/>
  <c r="N2"/>
  <c r="N11"/>
  <c r="N9"/>
  <c r="N7"/>
  <c r="N5"/>
  <c r="N3"/>
</calcChain>
</file>

<file path=xl/sharedStrings.xml><?xml version="1.0" encoding="utf-8"?>
<sst xmlns="http://schemas.openxmlformats.org/spreadsheetml/2006/main" count="41" uniqueCount="32">
  <si>
    <t>s.no</t>
  </si>
  <si>
    <t xml:space="preserve"> </t>
  </si>
  <si>
    <t>mark 1</t>
  </si>
  <si>
    <t>mark 2</t>
  </si>
  <si>
    <t>mark 3</t>
  </si>
  <si>
    <t>total</t>
  </si>
  <si>
    <t>average</t>
  </si>
  <si>
    <t>max</t>
  </si>
  <si>
    <t>min</t>
  </si>
  <si>
    <t>count</t>
  </si>
  <si>
    <t>And</t>
  </si>
  <si>
    <t>Concat</t>
  </si>
  <si>
    <t>NAME</t>
  </si>
  <si>
    <t>Nageswaran</t>
  </si>
  <si>
    <t>Suresh</t>
  </si>
  <si>
    <t>Lingam</t>
  </si>
  <si>
    <t>Prasath</t>
  </si>
  <si>
    <t>Ramesh</t>
  </si>
  <si>
    <t>Pream</t>
  </si>
  <si>
    <t>Gokul</t>
  </si>
  <si>
    <t>Stephen</t>
  </si>
  <si>
    <t>Depak</t>
  </si>
  <si>
    <t>Giri</t>
  </si>
  <si>
    <t>IF</t>
  </si>
  <si>
    <t>OR</t>
  </si>
  <si>
    <t>Sum of mark 1</t>
  </si>
  <si>
    <t>Values</t>
  </si>
  <si>
    <t>Sum of mark 2</t>
  </si>
  <si>
    <t>Sum of mark 3</t>
  </si>
  <si>
    <t>Sum of total</t>
  </si>
  <si>
    <t>role</t>
  </si>
  <si>
    <t>std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</si>
</sst>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NumberFormat="1"/>
    <xf numFmtId="0" fontId="4" fillId="2" borderId="2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0" xfId="0" pivotButton="1"/>
    <xf numFmtId="0" fontId="4" fillId="2" borderId="0" xfId="0" applyFont="1" applyFill="1" applyBorder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D9D9E3"/>
        </left>
        <right style="medium">
          <color rgb="FFD9D9E3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D9D9E3"/>
        </left>
        <right style="medium">
          <color rgb="FFD9D9E3"/>
        </right>
        <top/>
        <bottom style="medium">
          <color rgb="FFD9D9E3"/>
        </bottom>
      </border>
    </dxf>
    <dxf>
      <border outline="0">
        <left style="medium">
          <color rgb="FFD9D9E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 style="medium">
          <color rgb="FFD9D9E3"/>
        </right>
        <top/>
        <bottom style="medium">
          <color rgb="FFD9D9E3"/>
        </bottom>
      </border>
    </dxf>
    <dxf>
      <numFmt numFmtId="0" formatCode="General"/>
    </dxf>
    <dxf>
      <border outline="0">
        <left style="medium">
          <color rgb="FFD9D9E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rgb="FFD9D9E3"/>
        </left>
        <right style="medium">
          <color rgb="FFD9D9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mark 1</c:v>
                </c:pt>
              </c:strCache>
            </c:strRef>
          </c:tx>
          <c:val>
            <c:numRef>
              <c:f>Sheet2!$D$2:$D$11</c:f>
              <c:numCache>
                <c:formatCode>General</c:formatCode>
                <c:ptCount val="10"/>
                <c:pt idx="0">
                  <c:v>76</c:v>
                </c:pt>
                <c:pt idx="1">
                  <c:v>80</c:v>
                </c:pt>
                <c:pt idx="2">
                  <c:v>78</c:v>
                </c:pt>
                <c:pt idx="3">
                  <c:v>89</c:v>
                </c:pt>
                <c:pt idx="4">
                  <c:v>67</c:v>
                </c:pt>
                <c:pt idx="5">
                  <c:v>89</c:v>
                </c:pt>
                <c:pt idx="6">
                  <c:v>90</c:v>
                </c:pt>
                <c:pt idx="7">
                  <c:v>89</c:v>
                </c:pt>
                <c:pt idx="8">
                  <c:v>76</c:v>
                </c:pt>
                <c:pt idx="9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mark 2</c:v>
                </c:pt>
              </c:strCache>
            </c:strRef>
          </c:tx>
          <c:val>
            <c:numRef>
              <c:f>Sheet2!$E$2:$E$11</c:f>
              <c:numCache>
                <c:formatCode>General</c:formatCode>
                <c:ptCount val="10"/>
                <c:pt idx="0">
                  <c:v>80</c:v>
                </c:pt>
                <c:pt idx="1">
                  <c:v>66</c:v>
                </c:pt>
                <c:pt idx="2">
                  <c:v>98</c:v>
                </c:pt>
                <c:pt idx="3">
                  <c:v>79</c:v>
                </c:pt>
                <c:pt idx="4">
                  <c:v>87</c:v>
                </c:pt>
                <c:pt idx="5">
                  <c:v>76</c:v>
                </c:pt>
                <c:pt idx="6">
                  <c:v>97</c:v>
                </c:pt>
                <c:pt idx="7">
                  <c:v>76</c:v>
                </c:pt>
                <c:pt idx="8">
                  <c:v>67</c:v>
                </c:pt>
                <c:pt idx="9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mark 3</c:v>
                </c:pt>
              </c:strCache>
            </c:strRef>
          </c:tx>
          <c:val>
            <c:numRef>
              <c:f>Sheet2!$F$2:$F$11</c:f>
              <c:numCache>
                <c:formatCode>General</c:formatCode>
                <c:ptCount val="10"/>
                <c:pt idx="0">
                  <c:v>96</c:v>
                </c:pt>
                <c:pt idx="1">
                  <c:v>57</c:v>
                </c:pt>
                <c:pt idx="2">
                  <c:v>65</c:v>
                </c:pt>
                <c:pt idx="3">
                  <c:v>77</c:v>
                </c:pt>
                <c:pt idx="4">
                  <c:v>60</c:v>
                </c:pt>
                <c:pt idx="5">
                  <c:v>56</c:v>
                </c:pt>
                <c:pt idx="6">
                  <c:v>76</c:v>
                </c:pt>
                <c:pt idx="7">
                  <c:v>55</c:v>
                </c:pt>
                <c:pt idx="8">
                  <c:v>55</c:v>
                </c:pt>
                <c:pt idx="9">
                  <c:v>70</c:v>
                </c:pt>
              </c:numCache>
            </c:numRef>
          </c:val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Sheet2!$G$2:$G$11</c:f>
              <c:numCache>
                <c:formatCode>General</c:formatCode>
                <c:ptCount val="10"/>
                <c:pt idx="0">
                  <c:v>252</c:v>
                </c:pt>
                <c:pt idx="1">
                  <c:v>203</c:v>
                </c:pt>
                <c:pt idx="2">
                  <c:v>241</c:v>
                </c:pt>
                <c:pt idx="3">
                  <c:v>245</c:v>
                </c:pt>
                <c:pt idx="4">
                  <c:v>214</c:v>
                </c:pt>
                <c:pt idx="5">
                  <c:v>221</c:v>
                </c:pt>
                <c:pt idx="6">
                  <c:v>263</c:v>
                </c:pt>
                <c:pt idx="7">
                  <c:v>220</c:v>
                </c:pt>
                <c:pt idx="8">
                  <c:v>198</c:v>
                </c:pt>
                <c:pt idx="9">
                  <c:v>227</c:v>
                </c:pt>
              </c:numCache>
            </c:numRef>
          </c:val>
        </c:ser>
        <c:axId val="127970688"/>
        <c:axId val="43181184"/>
      </c:barChart>
      <c:catAx>
        <c:axId val="127970688"/>
        <c:scaling>
          <c:orientation val="minMax"/>
        </c:scaling>
        <c:axPos val="b"/>
        <c:tickLblPos val="nextTo"/>
        <c:crossAx val="43181184"/>
        <c:crosses val="autoZero"/>
        <c:auto val="1"/>
        <c:lblAlgn val="ctr"/>
        <c:lblOffset val="100"/>
      </c:catAx>
      <c:valAx>
        <c:axId val="43181184"/>
        <c:scaling>
          <c:orientation val="minMax"/>
        </c:scaling>
        <c:axPos val="l"/>
        <c:majorGridlines/>
        <c:numFmt formatCode="General" sourceLinked="1"/>
        <c:tickLblPos val="nextTo"/>
        <c:crossAx val="12797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Sheet2!$I$1</c:f>
              <c:strCache>
                <c:ptCount val="1"/>
                <c:pt idx="0">
                  <c:v>max</c:v>
                </c:pt>
              </c:strCache>
            </c:strRef>
          </c:tx>
          <c:val>
            <c:numRef>
              <c:f>Sheet2!$I$2:$I$11</c:f>
              <c:numCache>
                <c:formatCode>General</c:formatCode>
                <c:ptCount val="10"/>
                <c:pt idx="0">
                  <c:v>96</c:v>
                </c:pt>
                <c:pt idx="1">
                  <c:v>80</c:v>
                </c:pt>
                <c:pt idx="2">
                  <c:v>98</c:v>
                </c:pt>
                <c:pt idx="3">
                  <c:v>89</c:v>
                </c:pt>
                <c:pt idx="4">
                  <c:v>87</c:v>
                </c:pt>
                <c:pt idx="5">
                  <c:v>89</c:v>
                </c:pt>
                <c:pt idx="6">
                  <c:v>97</c:v>
                </c:pt>
                <c:pt idx="7">
                  <c:v>89</c:v>
                </c:pt>
                <c:pt idx="8">
                  <c:v>76</c:v>
                </c:pt>
                <c:pt idx="9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min</c:v>
                </c:pt>
              </c:strCache>
            </c:strRef>
          </c:tx>
          <c:val>
            <c:numRef>
              <c:f>Sheet2!$J$2:$J$11</c:f>
              <c:numCache>
                <c:formatCode>General</c:formatCode>
                <c:ptCount val="10"/>
                <c:pt idx="0">
                  <c:v>76</c:v>
                </c:pt>
                <c:pt idx="1">
                  <c:v>57</c:v>
                </c:pt>
                <c:pt idx="2">
                  <c:v>65</c:v>
                </c:pt>
                <c:pt idx="3">
                  <c:v>77</c:v>
                </c:pt>
                <c:pt idx="4">
                  <c:v>60</c:v>
                </c:pt>
                <c:pt idx="5">
                  <c:v>56</c:v>
                </c:pt>
                <c:pt idx="6">
                  <c:v>76</c:v>
                </c:pt>
                <c:pt idx="7">
                  <c:v>55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</c:ser>
        <c:marker val="1"/>
        <c:axId val="162136064"/>
        <c:axId val="162176384"/>
      </c:lineChart>
      <c:catAx>
        <c:axId val="162136064"/>
        <c:scaling>
          <c:orientation val="minMax"/>
        </c:scaling>
        <c:axPos val="b"/>
        <c:tickLblPos val="nextTo"/>
        <c:crossAx val="162176384"/>
        <c:crosses val="autoZero"/>
        <c:auto val="1"/>
        <c:lblAlgn val="ctr"/>
        <c:lblOffset val="100"/>
      </c:catAx>
      <c:valAx>
        <c:axId val="162176384"/>
        <c:scaling>
          <c:orientation val="minMax"/>
        </c:scaling>
        <c:axPos val="l"/>
        <c:majorGridlines/>
        <c:numFmt formatCode="General" sourceLinked="1"/>
        <c:tickLblPos val="nextTo"/>
        <c:crossAx val="16213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mark 1</c:v>
                </c:pt>
              </c:strCache>
            </c:strRef>
          </c:tx>
          <c:val>
            <c:numRef>
              <c:f>Sheet2!$D$2:$D$11</c:f>
              <c:numCache>
                <c:formatCode>General</c:formatCode>
                <c:ptCount val="10"/>
                <c:pt idx="0">
                  <c:v>76</c:v>
                </c:pt>
                <c:pt idx="1">
                  <c:v>80</c:v>
                </c:pt>
                <c:pt idx="2">
                  <c:v>78</c:v>
                </c:pt>
                <c:pt idx="3">
                  <c:v>89</c:v>
                </c:pt>
                <c:pt idx="4">
                  <c:v>67</c:v>
                </c:pt>
                <c:pt idx="5">
                  <c:v>89</c:v>
                </c:pt>
                <c:pt idx="6">
                  <c:v>90</c:v>
                </c:pt>
                <c:pt idx="7">
                  <c:v>89</c:v>
                </c:pt>
                <c:pt idx="8">
                  <c:v>76</c:v>
                </c:pt>
                <c:pt idx="9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mark 2</c:v>
                </c:pt>
              </c:strCache>
            </c:strRef>
          </c:tx>
          <c:val>
            <c:numRef>
              <c:f>Sheet2!$E$2:$E$11</c:f>
              <c:numCache>
                <c:formatCode>General</c:formatCode>
                <c:ptCount val="10"/>
                <c:pt idx="0">
                  <c:v>80</c:v>
                </c:pt>
                <c:pt idx="1">
                  <c:v>66</c:v>
                </c:pt>
                <c:pt idx="2">
                  <c:v>98</c:v>
                </c:pt>
                <c:pt idx="3">
                  <c:v>79</c:v>
                </c:pt>
                <c:pt idx="4">
                  <c:v>87</c:v>
                </c:pt>
                <c:pt idx="5">
                  <c:v>76</c:v>
                </c:pt>
                <c:pt idx="6">
                  <c:v>97</c:v>
                </c:pt>
                <c:pt idx="7">
                  <c:v>76</c:v>
                </c:pt>
                <c:pt idx="8">
                  <c:v>67</c:v>
                </c:pt>
                <c:pt idx="9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mark 3</c:v>
                </c:pt>
              </c:strCache>
            </c:strRef>
          </c:tx>
          <c:val>
            <c:numRef>
              <c:f>Sheet2!$F$2:$F$11</c:f>
              <c:numCache>
                <c:formatCode>General</c:formatCode>
                <c:ptCount val="10"/>
                <c:pt idx="0">
                  <c:v>96</c:v>
                </c:pt>
                <c:pt idx="1">
                  <c:v>57</c:v>
                </c:pt>
                <c:pt idx="2">
                  <c:v>65</c:v>
                </c:pt>
                <c:pt idx="3">
                  <c:v>77</c:v>
                </c:pt>
                <c:pt idx="4">
                  <c:v>60</c:v>
                </c:pt>
                <c:pt idx="5">
                  <c:v>56</c:v>
                </c:pt>
                <c:pt idx="6">
                  <c:v>76</c:v>
                </c:pt>
                <c:pt idx="7">
                  <c:v>55</c:v>
                </c:pt>
                <c:pt idx="8">
                  <c:v>55</c:v>
                </c:pt>
                <c:pt idx="9">
                  <c:v>70</c:v>
                </c:pt>
              </c:numCache>
            </c:numRef>
          </c:val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Sheet2!$G$2:$G$11</c:f>
              <c:numCache>
                <c:formatCode>General</c:formatCode>
                <c:ptCount val="10"/>
                <c:pt idx="0">
                  <c:v>252</c:v>
                </c:pt>
                <c:pt idx="1">
                  <c:v>203</c:v>
                </c:pt>
                <c:pt idx="2">
                  <c:v>241</c:v>
                </c:pt>
                <c:pt idx="3">
                  <c:v>245</c:v>
                </c:pt>
                <c:pt idx="4">
                  <c:v>214</c:v>
                </c:pt>
                <c:pt idx="5">
                  <c:v>221</c:v>
                </c:pt>
                <c:pt idx="6">
                  <c:v>263</c:v>
                </c:pt>
                <c:pt idx="7">
                  <c:v>220</c:v>
                </c:pt>
                <c:pt idx="8">
                  <c:v>198</c:v>
                </c:pt>
                <c:pt idx="9">
                  <c:v>227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20</xdr:row>
      <xdr:rowOff>19050</xdr:rowOff>
    </xdr:from>
    <xdr:to>
      <xdr:col>18</xdr:col>
      <xdr:colOff>114300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20</xdr:row>
      <xdr:rowOff>1</xdr:rowOff>
    </xdr:from>
    <xdr:to>
      <xdr:col>13</xdr:col>
      <xdr:colOff>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266701</xdr:colOff>
      <xdr:row>19</xdr:row>
      <xdr:rowOff>180976</xdr:rowOff>
    </xdr:from>
    <xdr:to>
      <xdr:col>6</xdr:col>
      <xdr:colOff>295276</xdr:colOff>
      <xdr:row>30</xdr:row>
      <xdr:rowOff>28576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73.645168750001" createdVersion="3" refreshedVersion="3" minRefreshableVersion="3" recordCount="10">
  <cacheSource type="worksheet">
    <worksheetSource name="Table1"/>
  </cacheSource>
  <cacheFields count="14">
    <cacheField name="s.no" numFmtId="0">
      <sharedItems containsSemiMixedTypes="0" containsString="0" containsNumber="1" containsInteger="1" minValue="1" maxValue="10"/>
    </cacheField>
    <cacheField name="NAME" numFmtId="0">
      <sharedItems/>
    </cacheField>
    <cacheField name="mark 1" numFmtId="0">
      <sharedItems containsSemiMixedTypes="0" containsString="0" containsNumber="1" containsInteger="1" minValue="67" maxValue="90"/>
    </cacheField>
    <cacheField name="mark 2" numFmtId="0">
      <sharedItems containsSemiMixedTypes="0" containsString="0" containsNumber="1" containsInteger="1" minValue="66" maxValue="98"/>
    </cacheField>
    <cacheField name="mark 3" numFmtId="0">
      <sharedItems containsSemiMixedTypes="0" containsString="0" containsNumber="1" containsInteger="1" minValue="55" maxValue="96"/>
    </cacheField>
    <cacheField name="total" numFmtId="0">
      <sharedItems containsSemiMixedTypes="0" containsString="0" containsNumber="1" containsInteger="1" minValue="198" maxValue="263"/>
    </cacheField>
    <cacheField name="average" numFmtId="0">
      <sharedItems containsSemiMixedTypes="0" containsString="0" containsNumber="1" minValue="66" maxValue="87.666666666666671"/>
    </cacheField>
    <cacheField name="max" numFmtId="0">
      <sharedItems containsSemiMixedTypes="0" containsString="0" containsNumber="1" containsInteger="1" minValue="76" maxValue="98"/>
    </cacheField>
    <cacheField name="min" numFmtId="0">
      <sharedItems containsSemiMixedTypes="0" containsString="0" containsNumber="1" containsInteger="1" minValue="55" maxValue="77"/>
    </cacheField>
    <cacheField name="count" numFmtId="0">
      <sharedItems containsSemiMixedTypes="0" containsString="0" containsNumber="1" containsInteger="1" minValue="3" maxValue="3"/>
    </cacheField>
    <cacheField name="And" numFmtId="0">
      <sharedItems/>
    </cacheField>
    <cacheField name="OR" numFmtId="0">
      <sharedItems/>
    </cacheField>
    <cacheField name="Concat" numFmtId="0">
      <sharedItems/>
    </cacheField>
    <cacheField name="IF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Nageswaran"/>
    <n v="76"/>
    <n v="80"/>
    <n v="96"/>
    <n v="252"/>
    <n v="84"/>
    <n v="96"/>
    <n v="76"/>
    <n v="3"/>
    <b v="1"/>
    <b v="1"/>
    <s v="Nageswaran -Total Mark is: 252"/>
    <s v="TRUE"/>
  </r>
  <r>
    <n v="2"/>
    <s v="Suresh"/>
    <n v="80"/>
    <n v="66"/>
    <n v="57"/>
    <n v="203"/>
    <n v="67.666666666666671"/>
    <n v="80"/>
    <n v="57"/>
    <n v="3"/>
    <b v="0"/>
    <b v="0"/>
    <s v="Suresh -Total Mark is: 203"/>
    <s v="FALSE"/>
  </r>
  <r>
    <n v="3"/>
    <s v="Lingam"/>
    <n v="78"/>
    <n v="98"/>
    <n v="65"/>
    <n v="241"/>
    <n v="80.333333333333329"/>
    <n v="98"/>
    <n v="65"/>
    <n v="3"/>
    <b v="0"/>
    <b v="1"/>
    <s v="Lingam -Total Mark is: 241"/>
    <s v="TRUE"/>
  </r>
  <r>
    <n v="4"/>
    <s v="Prasath"/>
    <n v="89"/>
    <n v="79"/>
    <n v="77"/>
    <n v="245"/>
    <n v="81.666666666666671"/>
    <n v="89"/>
    <n v="77"/>
    <n v="3"/>
    <b v="0"/>
    <b v="1"/>
    <s v="Prasath -Total Mark is: 245"/>
    <s v="TRUE"/>
  </r>
  <r>
    <n v="5"/>
    <s v="Ramesh"/>
    <n v="67"/>
    <n v="87"/>
    <n v="60"/>
    <n v="214"/>
    <n v="71.333333333333329"/>
    <n v="87"/>
    <n v="60"/>
    <n v="3"/>
    <b v="0"/>
    <b v="0"/>
    <s v="Ramesh -Total Mark is: 214"/>
    <s v="FALSE"/>
  </r>
  <r>
    <n v="6"/>
    <s v="Pream"/>
    <n v="89"/>
    <n v="76"/>
    <n v="56"/>
    <n v="221"/>
    <n v="73.666666666666671"/>
    <n v="89"/>
    <n v="56"/>
    <n v="3"/>
    <b v="0"/>
    <b v="0"/>
    <s v="Pream -Total Mark is: 221"/>
    <s v="FALSE"/>
  </r>
  <r>
    <n v="7"/>
    <s v="Gokul"/>
    <n v="90"/>
    <n v="97"/>
    <n v="76"/>
    <n v="263"/>
    <n v="87.666666666666671"/>
    <n v="97"/>
    <n v="76"/>
    <n v="3"/>
    <b v="1"/>
    <b v="1"/>
    <s v="Gokul -Total Mark is: 263"/>
    <s v="TRUE"/>
  </r>
  <r>
    <n v="8"/>
    <s v="Stephen"/>
    <n v="89"/>
    <n v="76"/>
    <n v="55"/>
    <n v="220"/>
    <n v="73.333333333333329"/>
    <n v="89"/>
    <n v="55"/>
    <n v="3"/>
    <b v="0"/>
    <b v="0"/>
    <s v="Stephen -Total Mark is: 220"/>
    <s v="FALSE"/>
  </r>
  <r>
    <n v="9"/>
    <s v="Depak"/>
    <n v="76"/>
    <n v="67"/>
    <n v="55"/>
    <n v="198"/>
    <n v="66"/>
    <n v="76"/>
    <n v="55"/>
    <n v="3"/>
    <b v="0"/>
    <b v="0"/>
    <s v="Depak -Total Mark is: 198"/>
    <s v="FALSE"/>
  </r>
  <r>
    <n v="10"/>
    <s v="Giri"/>
    <n v="88"/>
    <n v="69"/>
    <n v="70"/>
    <n v="227"/>
    <n v="75.666666666666671"/>
    <n v="88"/>
    <n v="69"/>
    <n v="3"/>
    <b v="0"/>
    <b v="1"/>
    <s v="Giri -Total Mark is: 227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5" firstHeaderRow="1" firstDataRow="2" firstDataCol="0"/>
  <pivotFields count="14"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rk 1" fld="2" baseField="0" baseItem="0"/>
    <dataField name="Sum of mark 2" fld="3" baseField="0" baseItem="0"/>
    <dataField name="Sum of mark 3" fld="4" baseField="0" baseItem="0"/>
    <dataField name="Sum of total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1" tableBorderDxfId="9">
  <autoFilter ref="A1:O11">
    <filterColumn colId="2"/>
    <filterColumn colId="11"/>
    <filterColumn colId="12"/>
    <filterColumn colId="13"/>
    <filterColumn colId="14"/>
  </autoFilter>
  <tableColumns count="15">
    <tableColumn id="1" name="s.no" totalsRowLabel="Total" dataDxfId="7" totalsRowDxfId="11"/>
    <tableColumn id="2" name="NAME" dataDxfId="5" totalsRowDxfId="10"/>
    <tableColumn id="23" name="role" dataDxfId="0" totalsRowDxfId="1"/>
    <tableColumn id="3" name="mark 1" dataDxfId="6"/>
    <tableColumn id="4" name="mark 2"/>
    <tableColumn id="5" name="mark 3"/>
    <tableColumn id="6" name="total">
      <calculatedColumnFormula>SUM(D2:F2)</calculatedColumnFormula>
    </tableColumn>
    <tableColumn id="7" name="average">
      <calculatedColumnFormula>AVERAGE(D2:F2)</calculatedColumnFormula>
    </tableColumn>
    <tableColumn id="8" name="max">
      <calculatedColumnFormula>MAX(D2:F2)</calculatedColumnFormula>
    </tableColumn>
    <tableColumn id="9" name="min">
      <calculatedColumnFormula>MIN(D2:F2)</calculatedColumnFormula>
    </tableColumn>
    <tableColumn id="10" name="count" totalsRowFunction="sum">
      <calculatedColumnFormula>COUNT(D2:F2)</calculatedColumnFormula>
    </tableColumn>
    <tableColumn id="12" name="And" dataDxfId="3"/>
    <tableColumn id="20" name="OR" dataDxfId="2">
      <calculatedColumnFormula>OR(I2&gt;90,J2&gt;60)</calculatedColumnFormula>
    </tableColumn>
    <tableColumn id="14" name="Concat" dataDxfId="8">
      <calculatedColumnFormula>B2 &amp; " -Total Mark is: "&amp;G2</calculatedColumnFormula>
    </tableColumn>
    <tableColumn id="15" name="IF" dataDxfId="4">
      <calculatedColumnFormula>IF(J2 &gt; 60, "TRUE", "FALSE")</calculatedColumnFormula>
    </tableColumn>
  </tableColumns>
  <tableStyleInfo name="TableStyleMedium13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G15"/>
  <sheetViews>
    <sheetView workbookViewId="0">
      <selection sqref="A1:K9"/>
    </sheetView>
  </sheetViews>
  <sheetFormatPr defaultRowHeight="15"/>
  <cols>
    <col min="2" max="2" width="12" customWidth="1"/>
    <col min="7" max="7" width="10.140625" customWidth="1"/>
  </cols>
  <sheetData>
    <row r="1" spans="5:7" ht="16.5" customHeight="1"/>
    <row r="2" spans="5:7" ht="15.75" customHeight="1"/>
    <row r="10" spans="5:7" ht="15.75" thickBot="1">
      <c r="E10" s="2"/>
      <c r="F10" s="2"/>
      <c r="G10" s="3"/>
    </row>
    <row r="11" spans="5:7" ht="15.75" thickBot="1">
      <c r="E11" s="2"/>
      <c r="F11" s="2"/>
      <c r="G11" s="3"/>
    </row>
    <row r="12" spans="5:7" ht="15.75" thickBot="1">
      <c r="E12" s="2"/>
      <c r="F12" s="2"/>
      <c r="G12" s="3"/>
    </row>
    <row r="13" spans="5:7" ht="15.75" thickBot="1">
      <c r="E13" s="2"/>
      <c r="F13" s="2"/>
      <c r="G13" s="3"/>
    </row>
    <row r="14" spans="5:7" ht="15.75" thickBot="1">
      <c r="E14" s="2"/>
      <c r="F14" s="2"/>
      <c r="G14" s="3"/>
    </row>
    <row r="15" spans="5:7" ht="15.75" thickBot="1">
      <c r="E15" s="2"/>
      <c r="F15" s="2"/>
      <c r="G15" s="3"/>
    </row>
  </sheetData>
  <sortState ref="A11:C14">
    <sortCondition ref="B11:B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5"/>
  <sheetViews>
    <sheetView workbookViewId="0">
      <selection activeCell="C7" sqref="C7"/>
    </sheetView>
  </sheetViews>
  <sheetFormatPr defaultRowHeight="15"/>
  <cols>
    <col min="1" max="3" width="13.5703125" bestFit="1" customWidth="1"/>
    <col min="4" max="4" width="11.7109375" bestFit="1" customWidth="1"/>
    <col min="5" max="5" width="14.7109375" bestFit="1" customWidth="1"/>
  </cols>
  <sheetData>
    <row r="3" spans="1:4">
      <c r="A3" s="12" t="s">
        <v>26</v>
      </c>
    </row>
    <row r="4" spans="1:4">
      <c r="A4" t="s">
        <v>25</v>
      </c>
      <c r="B4" t="s">
        <v>27</v>
      </c>
      <c r="C4" t="s">
        <v>28</v>
      </c>
      <c r="D4" t="s">
        <v>29</v>
      </c>
    </row>
    <row r="5" spans="1:4">
      <c r="A5" s="9">
        <v>822</v>
      </c>
      <c r="B5" s="9">
        <v>795</v>
      </c>
      <c r="C5" s="9">
        <v>667</v>
      </c>
      <c r="D5" s="9">
        <v>2284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J14" sqref="J14"/>
    </sheetView>
  </sheetViews>
  <sheetFormatPr defaultRowHeight="15"/>
  <cols>
    <col min="2" max="2" width="14.42578125" customWidth="1"/>
    <col min="3" max="3" width="11.140625" customWidth="1"/>
    <col min="8" max="8" width="12" customWidth="1"/>
    <col min="14" max="14" width="27.5703125" customWidth="1"/>
  </cols>
  <sheetData>
    <row r="1" spans="1:15" ht="15.75" thickBot="1">
      <c r="A1" s="4" t="s">
        <v>0</v>
      </c>
      <c r="B1" s="1" t="s">
        <v>12</v>
      </c>
      <c r="C1" s="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24</v>
      </c>
      <c r="N1" t="s">
        <v>11</v>
      </c>
      <c r="O1" t="s">
        <v>23</v>
      </c>
    </row>
    <row r="2" spans="1:15" ht="20.25" customHeight="1" thickBot="1">
      <c r="A2" s="5">
        <v>1</v>
      </c>
      <c r="B2" s="10" t="s">
        <v>13</v>
      </c>
      <c r="C2" s="13" t="s">
        <v>31</v>
      </c>
      <c r="D2">
        <v>76</v>
      </c>
      <c r="E2">
        <v>80</v>
      </c>
      <c r="F2">
        <v>96</v>
      </c>
      <c r="G2">
        <f>SUM(D2:F2)</f>
        <v>252</v>
      </c>
      <c r="H2">
        <f>AVERAGE(D2:F2)</f>
        <v>84</v>
      </c>
      <c r="I2">
        <f>MAX(D2:F2)</f>
        <v>96</v>
      </c>
      <c r="J2">
        <f>MIN(D2:F2)</f>
        <v>76</v>
      </c>
      <c r="K2">
        <f>COUNT(D2:F2)</f>
        <v>3</v>
      </c>
      <c r="L2" s="9" t="b">
        <f>AND(Table1[[#This Row],[total]]&gt;250)</f>
        <v>1</v>
      </c>
      <c r="M2" s="9" t="b">
        <f t="shared" ref="M2:M11" si="0">OR(I2&gt;90,J2&gt;60)</f>
        <v>1</v>
      </c>
      <c r="N2" s="9" t="str">
        <f t="shared" ref="N2:N11" si="1">B2 &amp; " -Total Mark is: "&amp;G2</f>
        <v>Nageswaran -Total Mark is: 252</v>
      </c>
      <c r="O2" s="9" t="str">
        <f t="shared" ref="O2:O11" si="2">IF(J2 &gt; 60, "TRUE", "FALSE")</f>
        <v>TRUE</v>
      </c>
    </row>
    <row r="3" spans="1:15" ht="18" thickBot="1">
      <c r="A3" s="5">
        <v>2</v>
      </c>
      <c r="B3" s="10" t="s">
        <v>14</v>
      </c>
      <c r="C3" s="13" t="s">
        <v>31</v>
      </c>
      <c r="D3">
        <v>80</v>
      </c>
      <c r="E3">
        <v>66</v>
      </c>
      <c r="F3">
        <v>57</v>
      </c>
      <c r="G3">
        <f t="shared" ref="G3:G11" si="3">SUM(D3:F3)</f>
        <v>203</v>
      </c>
      <c r="H3">
        <f>AVERAGE(D3:F3)</f>
        <v>67.666666666666671</v>
      </c>
      <c r="I3">
        <f t="shared" ref="I3:I11" si="4">MAX(D3:F3)</f>
        <v>80</v>
      </c>
      <c r="J3">
        <f>MIN(D3:F3)</f>
        <v>57</v>
      </c>
      <c r="K3">
        <f>COUNT(D3:F3)</f>
        <v>3</v>
      </c>
      <c r="L3" s="9" t="b">
        <f>AND(Table1[[#This Row],[total]]&gt;250)</f>
        <v>0</v>
      </c>
      <c r="M3" s="9" t="b">
        <f t="shared" si="0"/>
        <v>0</v>
      </c>
      <c r="N3" s="9" t="str">
        <f t="shared" si="1"/>
        <v>Suresh -Total Mark is: 203</v>
      </c>
      <c r="O3" s="9" t="str">
        <f t="shared" si="2"/>
        <v>FALSE</v>
      </c>
    </row>
    <row r="4" spans="1:15" ht="18" thickBot="1">
      <c r="A4" s="5">
        <v>3</v>
      </c>
      <c r="B4" s="10" t="s">
        <v>15</v>
      </c>
      <c r="C4" s="13" t="s">
        <v>31</v>
      </c>
      <c r="D4">
        <v>78</v>
      </c>
      <c r="E4">
        <v>98</v>
      </c>
      <c r="F4">
        <v>65</v>
      </c>
      <c r="G4">
        <f t="shared" si="3"/>
        <v>241</v>
      </c>
      <c r="H4">
        <f>AVERAGE(D4:F4)</f>
        <v>80.333333333333329</v>
      </c>
      <c r="I4">
        <f t="shared" si="4"/>
        <v>98</v>
      </c>
      <c r="J4">
        <f>MIN(D4:F4)</f>
        <v>65</v>
      </c>
      <c r="K4">
        <f>COUNT(D4:F4)</f>
        <v>3</v>
      </c>
      <c r="L4" s="9" t="b">
        <f>AND(Table1[[#This Row],[total]]&gt;250)</f>
        <v>0</v>
      </c>
      <c r="M4" s="9" t="b">
        <f t="shared" si="0"/>
        <v>1</v>
      </c>
      <c r="N4" s="9" t="str">
        <f t="shared" si="1"/>
        <v>Lingam -Total Mark is: 241</v>
      </c>
      <c r="O4" s="9" t="str">
        <f t="shared" si="2"/>
        <v>TRUE</v>
      </c>
    </row>
    <row r="5" spans="1:15" ht="18" thickBot="1">
      <c r="A5" s="5">
        <v>4</v>
      </c>
      <c r="B5" s="10" t="s">
        <v>16</v>
      </c>
      <c r="C5" s="13" t="s">
        <v>31</v>
      </c>
      <c r="D5">
        <v>89</v>
      </c>
      <c r="E5">
        <v>79</v>
      </c>
      <c r="F5">
        <v>77</v>
      </c>
      <c r="G5">
        <f t="shared" si="3"/>
        <v>245</v>
      </c>
      <c r="H5">
        <f>AVERAGE(D5:F5)</f>
        <v>81.666666666666671</v>
      </c>
      <c r="I5">
        <f t="shared" si="4"/>
        <v>89</v>
      </c>
      <c r="J5">
        <f>MIN(D5:F5)</f>
        <v>77</v>
      </c>
      <c r="K5">
        <f>COUNT(D5:F5)</f>
        <v>3</v>
      </c>
      <c r="L5" s="9" t="b">
        <f>AND(Table1[[#This Row],[total]]&gt;250)</f>
        <v>0</v>
      </c>
      <c r="M5" s="9" t="b">
        <f t="shared" si="0"/>
        <v>1</v>
      </c>
      <c r="N5" s="9" t="str">
        <f t="shared" si="1"/>
        <v>Prasath -Total Mark is: 245</v>
      </c>
      <c r="O5" s="9" t="str">
        <f t="shared" si="2"/>
        <v>TRUE</v>
      </c>
    </row>
    <row r="6" spans="1:15" ht="18" thickBot="1">
      <c r="A6" s="5">
        <v>5</v>
      </c>
      <c r="B6" s="10" t="s">
        <v>17</v>
      </c>
      <c r="C6" s="13" t="s">
        <v>31</v>
      </c>
      <c r="D6">
        <v>67</v>
      </c>
      <c r="E6">
        <v>87</v>
      </c>
      <c r="F6">
        <v>60</v>
      </c>
      <c r="G6">
        <f t="shared" si="3"/>
        <v>214</v>
      </c>
      <c r="H6">
        <f>AVERAGE(D6:F6)</f>
        <v>71.333333333333329</v>
      </c>
      <c r="I6">
        <f t="shared" si="4"/>
        <v>87</v>
      </c>
      <c r="J6">
        <f>MIN(D6:F6)</f>
        <v>60</v>
      </c>
      <c r="K6">
        <f>COUNT(D6:F6)</f>
        <v>3</v>
      </c>
      <c r="L6" s="9" t="b">
        <f>AND(Table1[[#This Row],[total]]&gt;250)</f>
        <v>0</v>
      </c>
      <c r="M6" s="9" t="b">
        <f t="shared" si="0"/>
        <v>0</v>
      </c>
      <c r="N6" s="9" t="str">
        <f t="shared" si="1"/>
        <v>Ramesh -Total Mark is: 214</v>
      </c>
      <c r="O6" s="9" t="str">
        <f t="shared" si="2"/>
        <v>FALSE</v>
      </c>
    </row>
    <row r="7" spans="1:15" ht="17.25">
      <c r="A7" s="6">
        <v>6</v>
      </c>
      <c r="B7" s="11" t="s">
        <v>18</v>
      </c>
      <c r="C7" s="13" t="s">
        <v>31</v>
      </c>
      <c r="D7" s="7">
        <v>89</v>
      </c>
      <c r="E7" s="7">
        <v>76</v>
      </c>
      <c r="F7" s="7">
        <v>56</v>
      </c>
      <c r="G7">
        <f t="shared" si="3"/>
        <v>221</v>
      </c>
      <c r="H7" s="7">
        <f>AVERAGE(D7:F7)</f>
        <v>73.666666666666671</v>
      </c>
      <c r="I7">
        <f t="shared" si="4"/>
        <v>89</v>
      </c>
      <c r="J7" s="7">
        <f>MIN(D7:F7)</f>
        <v>56</v>
      </c>
      <c r="K7" s="7">
        <f>COUNT(D7:F7)</f>
        <v>3</v>
      </c>
      <c r="L7" s="9" t="b">
        <f>AND(Table1[[#This Row],[total]]&gt;250)</f>
        <v>0</v>
      </c>
      <c r="M7" s="9" t="b">
        <f t="shared" si="0"/>
        <v>0</v>
      </c>
      <c r="N7" s="9" t="str">
        <f t="shared" si="1"/>
        <v>Pream -Total Mark is: 221</v>
      </c>
      <c r="O7" s="9" t="str">
        <f t="shared" si="2"/>
        <v>FALSE</v>
      </c>
    </row>
    <row r="8" spans="1:15" ht="17.25">
      <c r="A8" s="6">
        <v>7</v>
      </c>
      <c r="B8" s="11" t="s">
        <v>19</v>
      </c>
      <c r="C8" s="13" t="s">
        <v>31</v>
      </c>
      <c r="D8" s="7">
        <v>90</v>
      </c>
      <c r="E8" s="7">
        <v>97</v>
      </c>
      <c r="F8" s="7">
        <v>76</v>
      </c>
      <c r="G8">
        <f t="shared" si="3"/>
        <v>263</v>
      </c>
      <c r="H8" s="7">
        <f>AVERAGE(D8:F8)</f>
        <v>87.666666666666671</v>
      </c>
      <c r="I8">
        <f t="shared" si="4"/>
        <v>97</v>
      </c>
      <c r="J8" s="7">
        <f>MIN(D8:F8)</f>
        <v>76</v>
      </c>
      <c r="K8" s="7">
        <f>COUNT(D8:F8)</f>
        <v>3</v>
      </c>
      <c r="L8" s="9" t="b">
        <f>AND(Table1[[#This Row],[total]]&gt;250)</f>
        <v>1</v>
      </c>
      <c r="M8" s="9" t="b">
        <f t="shared" si="0"/>
        <v>1</v>
      </c>
      <c r="N8" s="9" t="str">
        <f t="shared" si="1"/>
        <v>Gokul -Total Mark is: 263</v>
      </c>
      <c r="O8" s="9" t="str">
        <f t="shared" si="2"/>
        <v>TRUE</v>
      </c>
    </row>
    <row r="9" spans="1:15" ht="17.25">
      <c r="A9" s="6">
        <v>8</v>
      </c>
      <c r="B9" s="11" t="s">
        <v>20</v>
      </c>
      <c r="C9" s="13" t="s">
        <v>31</v>
      </c>
      <c r="D9" s="7">
        <v>89</v>
      </c>
      <c r="E9" s="7">
        <v>76</v>
      </c>
      <c r="F9" s="8">
        <v>55</v>
      </c>
      <c r="G9">
        <f t="shared" si="3"/>
        <v>220</v>
      </c>
      <c r="H9" s="7">
        <f>AVERAGE(D9:F9)</f>
        <v>73.333333333333329</v>
      </c>
      <c r="I9">
        <f t="shared" si="4"/>
        <v>89</v>
      </c>
      <c r="J9" s="7">
        <f>MIN(D9:F9)</f>
        <v>55</v>
      </c>
      <c r="K9" s="7">
        <f>COUNT(D9:F9)</f>
        <v>3</v>
      </c>
      <c r="L9" s="9" t="b">
        <f>AND(Table1[[#This Row],[total]]&gt;250)</f>
        <v>0</v>
      </c>
      <c r="M9" s="9" t="b">
        <f t="shared" si="0"/>
        <v>0</v>
      </c>
      <c r="N9" s="9" t="str">
        <f t="shared" si="1"/>
        <v>Stephen -Total Mark is: 220</v>
      </c>
      <c r="O9" s="9" t="str">
        <f t="shared" si="2"/>
        <v>FALSE</v>
      </c>
    </row>
    <row r="10" spans="1:15" ht="17.25">
      <c r="A10" s="6">
        <v>9</v>
      </c>
      <c r="B10" s="11" t="s">
        <v>21</v>
      </c>
      <c r="C10" s="13" t="s">
        <v>31</v>
      </c>
      <c r="D10" s="7">
        <v>76</v>
      </c>
      <c r="E10" s="7">
        <v>67</v>
      </c>
      <c r="F10" s="7">
        <v>55</v>
      </c>
      <c r="G10">
        <f t="shared" si="3"/>
        <v>198</v>
      </c>
      <c r="H10" s="7">
        <f>AVERAGE(D10:F10)</f>
        <v>66</v>
      </c>
      <c r="I10">
        <f t="shared" si="4"/>
        <v>76</v>
      </c>
      <c r="J10" s="7">
        <f>MIN(D10:F10)</f>
        <v>55</v>
      </c>
      <c r="K10" s="7">
        <f>COUNT(D10:F10)</f>
        <v>3</v>
      </c>
      <c r="L10" s="9" t="b">
        <f>AND(Table1[[#This Row],[total]]&gt;250)</f>
        <v>0</v>
      </c>
      <c r="M10" s="9" t="b">
        <f t="shared" si="0"/>
        <v>0</v>
      </c>
      <c r="N10" s="9" t="str">
        <f t="shared" si="1"/>
        <v>Depak -Total Mark is: 198</v>
      </c>
      <c r="O10" s="9" t="str">
        <f t="shared" si="2"/>
        <v>FALSE</v>
      </c>
    </row>
    <row r="11" spans="1:15" ht="17.25">
      <c r="A11" s="6">
        <v>10</v>
      </c>
      <c r="B11" s="11" t="s">
        <v>22</v>
      </c>
      <c r="C11" s="13" t="s">
        <v>31</v>
      </c>
      <c r="D11" s="7">
        <v>88</v>
      </c>
      <c r="E11" s="7">
        <v>69</v>
      </c>
      <c r="F11" s="7">
        <v>70</v>
      </c>
      <c r="G11">
        <f t="shared" si="3"/>
        <v>227</v>
      </c>
      <c r="H11" s="7">
        <f>AVERAGE(D11:F11)</f>
        <v>75.666666666666671</v>
      </c>
      <c r="I11">
        <f t="shared" si="4"/>
        <v>88</v>
      </c>
      <c r="J11" s="7">
        <f>MIN(D11:F11)</f>
        <v>69</v>
      </c>
      <c r="K11" s="7">
        <f>COUNT(D11:F11)</f>
        <v>3</v>
      </c>
      <c r="L11" s="9" t="b">
        <f>AND(Table1[[#This Row],[total]]&gt;250)</f>
        <v>0</v>
      </c>
      <c r="M11" s="9" t="b">
        <f t="shared" si="0"/>
        <v>1</v>
      </c>
      <c r="N11" s="9" t="str">
        <f t="shared" si="1"/>
        <v>Giri -Total Mark is: 227</v>
      </c>
      <c r="O11" s="9" t="str">
        <f t="shared" si="2"/>
        <v>TRUE</v>
      </c>
    </row>
    <row r="15" spans="1:15">
      <c r="H15" t="s">
        <v>1</v>
      </c>
    </row>
  </sheetData>
  <conditionalFormatting sqref="B1:C1">
    <cfRule type="dataBar" priority="3">
      <dataBar>
        <cfvo type="min" val="0"/>
        <cfvo type="max" val="0"/>
        <color rgb="FF638EC6"/>
      </dataBar>
    </cfRule>
  </conditionalFormatting>
  <conditionalFormatting sqref="G2:G11">
    <cfRule type="dataBar" priority="2">
      <dataBar>
        <cfvo type="min" val="0"/>
        <cfvo type="max" val="0"/>
        <color rgb="FFD6007B"/>
      </dataBar>
    </cfRule>
  </conditionalFormatting>
  <conditionalFormatting sqref="I2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textLength" allowBlank="1" showInputMessage="1" showErrorMessage="1" sqref="J1">
      <formula1>1</formula1>
      <formula2>100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2023-09-04T06:38:56Z</dcterms:created>
  <dcterms:modified xsi:type="dcterms:W3CDTF">2023-09-04T11:02:11Z</dcterms:modified>
</cp:coreProperties>
</file>