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ПК" sheetId="1" r:id="rId4"/>
    <sheet state="visible" name="RS485" sheetId="2" r:id="rId5"/>
    <sheet state="visible" name="Расчетные" sheetId="3" r:id="rId6"/>
  </sheets>
  <definedNames/>
  <calcPr/>
</workbook>
</file>

<file path=xl/sharedStrings.xml><?xml version="1.0" encoding="utf-8"?>
<sst xmlns="http://schemas.openxmlformats.org/spreadsheetml/2006/main" count="532" uniqueCount="237">
  <si>
    <t>id_kks</t>
  </si>
  <si>
    <t>KKS</t>
  </si>
  <si>
    <t>Суффикс</t>
  </si>
  <si>
    <t>Модуль</t>
  </si>
  <si>
    <t>Слот</t>
  </si>
  <si>
    <t>Канал</t>
  </si>
  <si>
    <t>NAME</t>
  </si>
  <si>
    <t>Xmin_</t>
  </si>
  <si>
    <t>Xmax_</t>
  </si>
  <si>
    <t>unit</t>
  </si>
  <si>
    <t>LA</t>
  </si>
  <si>
    <t>LW</t>
  </si>
  <si>
    <t>HW</t>
  </si>
  <si>
    <t>HA</t>
  </si>
  <si>
    <t>Точность_лог</t>
  </si>
  <si>
    <t>Точность_вк</t>
  </si>
  <si>
    <t>Type</t>
  </si>
  <si>
    <t>00MOT01CS001</t>
  </si>
  <si>
    <t>XQ01</t>
  </si>
  <si>
    <t>МСД-8</t>
  </si>
  <si>
    <t>Скорость вращения №1</t>
  </si>
  <si>
    <t>об/мин</t>
  </si>
  <si>
    <t>MPK</t>
  </si>
  <si>
    <t>Резерв</t>
  </si>
  <si>
    <t>МСА ТП</t>
  </si>
  <si>
    <t>20BER01CT001</t>
  </si>
  <si>
    <t>Температура якорного подшипника №2</t>
  </si>
  <si>
    <t>°C</t>
  </si>
  <si>
    <t>20BER01CT002</t>
  </si>
  <si>
    <t>Температура якорного подшипника №2а</t>
  </si>
  <si>
    <t>10AIR01CT001</t>
  </si>
  <si>
    <t>Температура охлаждающего воздуха №1</t>
  </si>
  <si>
    <t>20AIR01CT001</t>
  </si>
  <si>
    <t>Температура охлаждающего воздуха №2</t>
  </si>
  <si>
    <t>10CAL01CT001</t>
  </si>
  <si>
    <t>МСА Т</t>
  </si>
  <si>
    <t>Температура коллектора №1</t>
  </si>
  <si>
    <t>20CAL01CT001</t>
  </si>
  <si>
    <t>Температура коллектора №2</t>
  </si>
  <si>
    <t>10ANC01CT001</t>
  </si>
  <si>
    <t>Температура якоря двигателя №1</t>
  </si>
  <si>
    <t>20ANC01CT001</t>
  </si>
  <si>
    <t>Температура якоря двигателя №2</t>
  </si>
  <si>
    <t>10AIR01CF001</t>
  </si>
  <si>
    <t>Расход охлаждающего воздуха №1</t>
  </si>
  <si>
    <t>м^3/мин</t>
  </si>
  <si>
    <t>20AIR01CF001</t>
  </si>
  <si>
    <t>Расход охлаждающего воздуха №2</t>
  </si>
  <si>
    <t>10POL01CT001</t>
  </si>
  <si>
    <t>Температура ГП №1</t>
  </si>
  <si>
    <t>10WIN01CT001</t>
  </si>
  <si>
    <t>Температура КО+ДП №1</t>
  </si>
  <si>
    <t>10BER01CY001</t>
  </si>
  <si>
    <t>Средне квадратичная вибрационная скорость в вертикальном направлении №1</t>
  </si>
  <si>
    <t>мм/с</t>
  </si>
  <si>
    <t>10BER01CY002</t>
  </si>
  <si>
    <t>Средне квадратичная вибрационная скорость в вертикальном направлении №1а</t>
  </si>
  <si>
    <t>20BER01CY001</t>
  </si>
  <si>
    <t>Средне квадратичная вибрационная скорость в вертикальном направлении №2</t>
  </si>
  <si>
    <t>20BER01CY002</t>
  </si>
  <si>
    <t>Средне квадратичная вибрационная скорость в вертикальном направлении №2а</t>
  </si>
  <si>
    <t>10BER01CT001</t>
  </si>
  <si>
    <t>Температура якорного подшипника №1</t>
  </si>
  <si>
    <t>10BER01CT002</t>
  </si>
  <si>
    <t>Температура якорного подшипника №1а</t>
  </si>
  <si>
    <t>XG01</t>
  </si>
  <si>
    <t>МСД8</t>
  </si>
  <si>
    <t>Вращение двигателя "Вперёд" - HL2</t>
  </si>
  <si>
    <t>XG02</t>
  </si>
  <si>
    <t>Вращение двигателя "Назад" - HL3</t>
  </si>
  <si>
    <t>10ENG01AN001</t>
  </si>
  <si>
    <t>Включение двигателя 1 - HL4</t>
  </si>
  <si>
    <t>20ENG01AN001</t>
  </si>
  <si>
    <t>Включение двигателя 2 - HL5</t>
  </si>
  <si>
    <t>00POW00EW001</t>
  </si>
  <si>
    <t>Силовая цепь (СЦ) - лампа HL6</t>
  </si>
  <si>
    <t>00VAR00EW001</t>
  </si>
  <si>
    <t>Включение Линейного вариатора (ЛВ) - кнопка HL8</t>
  </si>
  <si>
    <t>00CON00EW001</t>
  </si>
  <si>
    <t>Включение Вольтодобавочного преобразователя (ВДП) - HL9</t>
  </si>
  <si>
    <t>00DIF00EW001</t>
  </si>
  <si>
    <t>Состояния Диффреле - HL10</t>
  </si>
  <si>
    <t>00HTN00EW001</t>
  </si>
  <si>
    <t>Нагрев - HL11</t>
  </si>
  <si>
    <t>00WLT00EW001</t>
  </si>
  <si>
    <t>U max - HL14</t>
  </si>
  <si>
    <t>00VEN00EW001</t>
  </si>
  <si>
    <t>Вентиляция - HL17</t>
  </si>
  <si>
    <t>00POW00EZ001</t>
  </si>
  <si>
    <t>Защита Силовой цепи - HL18</t>
  </si>
  <si>
    <t>00CNT00EW001</t>
  </si>
  <si>
    <t>Цепь управления - HL19</t>
  </si>
  <si>
    <t>temp</t>
  </si>
  <si>
    <t xml:space="preserve">RS485 </t>
  </si>
  <si>
    <t>fzp</t>
  </si>
  <si>
    <t>Xmin</t>
  </si>
  <si>
    <t>Xmax</t>
  </si>
  <si>
    <t>10INP10CI001</t>
  </si>
  <si>
    <t>по RS485</t>
  </si>
  <si>
    <t>-</t>
  </si>
  <si>
    <t>Ток на входе</t>
  </si>
  <si>
    <t>А</t>
  </si>
  <si>
    <t>RS485</t>
  </si>
  <si>
    <t>10ANC10CI001</t>
  </si>
  <si>
    <t>Ток якоря</t>
  </si>
  <si>
    <t>RS486</t>
  </si>
  <si>
    <t>10POL10CI001</t>
  </si>
  <si>
    <t>Ток главных полюсов (ГП)</t>
  </si>
  <si>
    <t>RS487</t>
  </si>
  <si>
    <t>10WIN10CI001</t>
  </si>
  <si>
    <t>Ток компенсационной обмотки и добавочных полюсов (КО+ДП)</t>
  </si>
  <si>
    <t>RS488</t>
  </si>
  <si>
    <t>10INP10CU001</t>
  </si>
  <si>
    <t>Напряжение на входе</t>
  </si>
  <si>
    <t>В</t>
  </si>
  <si>
    <t>RS489</t>
  </si>
  <si>
    <t>10ANC10CU001</t>
  </si>
  <si>
    <t>Напряжение якоря</t>
  </si>
  <si>
    <t>RS490</t>
  </si>
  <si>
    <t>10POL10CU001</t>
  </si>
  <si>
    <t>Напряжение главных полюсов (ГП)</t>
  </si>
  <si>
    <t>RS491</t>
  </si>
  <si>
    <t>10WIN10CU001</t>
  </si>
  <si>
    <t>Напряжение компенсационной обмотки и добавочных полюсов (КО+ДП)</t>
  </si>
  <si>
    <t>RS492</t>
  </si>
  <si>
    <t>20INP10CI001</t>
  </si>
  <si>
    <t>RS493</t>
  </si>
  <si>
    <t>20ANC10CI001</t>
  </si>
  <si>
    <t>RS494</t>
  </si>
  <si>
    <t>20POL10CI001</t>
  </si>
  <si>
    <t>RS495</t>
  </si>
  <si>
    <t>20WIN10CI001</t>
  </si>
  <si>
    <t>RS496</t>
  </si>
  <si>
    <t>RS497</t>
  </si>
  <si>
    <t>20INP10CU001</t>
  </si>
  <si>
    <t>RS498</t>
  </si>
  <si>
    <t>20ANC10CU001</t>
  </si>
  <si>
    <t>RS499</t>
  </si>
  <si>
    <t>20POL10CU001</t>
  </si>
  <si>
    <t>RS500</t>
  </si>
  <si>
    <t>20WIN10CU001</t>
  </si>
  <si>
    <t>RS501</t>
  </si>
  <si>
    <t>Направление вращения - налево</t>
  </si>
  <si>
    <t>RS502</t>
  </si>
  <si>
    <t>Направление вращения - направо</t>
  </si>
  <si>
    <t>RS503</t>
  </si>
  <si>
    <t>Formula</t>
  </si>
  <si>
    <t>10ANC10CR901</t>
  </si>
  <si>
    <t>XH01</t>
  </si>
  <si>
    <t>Cопротивление якоря 80A</t>
  </si>
  <si>
    <t>расчетный</t>
  </si>
  <si>
    <t xml:space="preserve"> =10ANC10CU001/10ANC10CI001 при 10INP10CI001=80</t>
  </si>
  <si>
    <t>10ANC10CR902</t>
  </si>
  <si>
    <t>XH02</t>
  </si>
  <si>
    <t>Cопротивление якоря 100A</t>
  </si>
  <si>
    <t xml:space="preserve"> =10ANC10CU001/10ANC10CI001 при 10INP10CI001=100</t>
  </si>
  <si>
    <t>10ANC10CR903</t>
  </si>
  <si>
    <t>XH03</t>
  </si>
  <si>
    <t>Cопротивление якоря 120A</t>
  </si>
  <si>
    <t xml:space="preserve"> =10ANC10CU001/10ANC10CI001 при 10INP10CI001=120</t>
  </si>
  <si>
    <t>10ANC10CR909</t>
  </si>
  <si>
    <t>XH04</t>
  </si>
  <si>
    <t>Усредненное значение 3х замеров</t>
  </si>
  <si>
    <t xml:space="preserve"> =(10ANC10CR901+10ANC10CR902+10ANC10CR903)/3</t>
  </si>
  <si>
    <t>10ANC10CR920</t>
  </si>
  <si>
    <t>XH05</t>
  </si>
  <si>
    <t>Усредненное значение приведенное к 20</t>
  </si>
  <si>
    <t xml:space="preserve"> =10ANC10CR909*255/(235 +(10ANC01CT001 при 10INP10CI001=80 + 10ANC01CT001 при 10INP10CI001=100 + 10ANC01CT001 при 10INP10CI001=120)/3)</t>
  </si>
  <si>
    <t>10ANC10CR910</t>
  </si>
  <si>
    <t>Сопротивление обмоток якоря ???</t>
  </si>
  <si>
    <t xml:space="preserve"> =10ANC10CU001/10ANC10CI001</t>
  </si>
  <si>
    <t>10ANC10CT902</t>
  </si>
  <si>
    <t>Температура якоря</t>
  </si>
  <si>
    <t xml:space="preserve"> =10AIR01CT001 (холодного двигателя/на момент включения)+ (10ANC10CR910 (на момент вычислений) - 10ANC10CR910 (холодного двигателя/на момент включения) / 0,004*10ANC10CR910 (холодного двигателя/на момент включения)</t>
  </si>
  <si>
    <t>10ANC10CT901</t>
  </si>
  <si>
    <t>Перегрев якоря</t>
  </si>
  <si>
    <t xml:space="preserve"> =10ANC01CT001-10AIR01CT001 при&gt;130 пишется в отчёт, если &lt;130 в отчёте ставиться 0</t>
  </si>
  <si>
    <t>10POL10CR901</t>
  </si>
  <si>
    <t>Cопротивление главных полюсов (ГП) 80A</t>
  </si>
  <si>
    <t xml:space="preserve"> =10POL10CU001/10POL10CI001 при 10INP10CI001=80</t>
  </si>
  <si>
    <t>10POL10CR902</t>
  </si>
  <si>
    <t>Cопротивление главных полюсов (ГП) 100A</t>
  </si>
  <si>
    <t xml:space="preserve"> =10POL10CU001/10POL10CI001 при 10INP10CI001=100</t>
  </si>
  <si>
    <t>10POL10CR903</t>
  </si>
  <si>
    <t>Cопротивление главных полюсов (ГП) 120А</t>
  </si>
  <si>
    <t xml:space="preserve"> =10POL10CU001/10POL10CI001 при 10INP10CI001=120</t>
  </si>
  <si>
    <t>10POL10CR909</t>
  </si>
  <si>
    <t>Усредненное значение 3х замеров (ГП)</t>
  </si>
  <si>
    <t xml:space="preserve"> =(10POL10CR901+10POL10CR902+10POL10CR903)/3</t>
  </si>
  <si>
    <t>10POL10CR920</t>
  </si>
  <si>
    <t>Усредненное значение приведенное к 20 (ГП)</t>
  </si>
  <si>
    <t xml:space="preserve"> =10POL10CR909*255/(235 +(10POL10CT902 (при 10INP10CI001=80) + 10POL10CT902 (при 10INP10CI001=100) + 10POL10CT902 (при 10INP10CI001=120))/3)</t>
  </si>
  <si>
    <t>10POL10CR910</t>
  </si>
  <si>
    <t>Активное сопротивление цепи катушек ГП</t>
  </si>
  <si>
    <t xml:space="preserve"> =10POL10CU001/10POL10CI001</t>
  </si>
  <si>
    <t>10POL10CT902</t>
  </si>
  <si>
    <t>Температура главных полюсов (ГП)</t>
  </si>
  <si>
    <t xml:space="preserve"> =10AIR01CT001 (холодного двигателя/на момент включения)+ (10POL10CR910 (на момент вычислений) - 10POL10CR910 (холодного двигателя/на момент включения) / 0,004*10POL10CR910 (холодного двигателя/на момент включения)</t>
  </si>
  <si>
    <t>10POL10CT901</t>
  </si>
  <si>
    <t>Перегрев главных полюсов (ГП)</t>
  </si>
  <si>
    <t xml:space="preserve"> =10POL01CT001-10AIR01CT001 при&gt;145 пишется в отчёт, если &lt;145 в отчёте ставиться 0</t>
  </si>
  <si>
    <t>10WIN10CR901</t>
  </si>
  <si>
    <t>Cопротивление компенсационной обмотки и обмотки добавочных полюсов (КО+ОДП) 80А</t>
  </si>
  <si>
    <t xml:space="preserve"> =10WIN10CU001/10WIN10CI001 при 10INP10CI001=80</t>
  </si>
  <si>
    <t>10WIN10CR902</t>
  </si>
  <si>
    <t>Cопротивление компенсационной обмотки и добавочных полюсов (КО+ДП) 100А</t>
  </si>
  <si>
    <t xml:space="preserve"> =10WIN10CU001/10WIN10CI001 при 10INP10CI001=100</t>
  </si>
  <si>
    <t>10WIN10CR903</t>
  </si>
  <si>
    <t>Cопротивление компенсационной обмотки и обмотки добавочных полюсов (КО+ОДП) 120А</t>
  </si>
  <si>
    <t xml:space="preserve"> =10WIN10CU001/10WIN10CI001 при 10INP10CI001=120</t>
  </si>
  <si>
    <t>10WIN10CR909</t>
  </si>
  <si>
    <t>Усредненное значение 3х замеров (КО+ОДП)</t>
  </si>
  <si>
    <t xml:space="preserve"> =(10WIN10CR901+10WIN10CR902+10WIN10CR903)/3</t>
  </si>
  <si>
    <t>10WIN10CR920</t>
  </si>
  <si>
    <t>Усредненное значение приведенное к 20 (КО+ОДП)</t>
  </si>
  <si>
    <t xml:space="preserve"> =10WIN10CR909*255/(235 +(10WIN10CT902 (при 10INP10CI001=80) + 10WIN10CT902 (при 10INP10CI001=100) + 10WIN10CT902 (при 10INP10CI001=120))/3)</t>
  </si>
  <si>
    <t>10WIN10CR910</t>
  </si>
  <si>
    <t>Активное сопротивление цепи катушек КО+ОДП</t>
  </si>
  <si>
    <t xml:space="preserve"> =10WIN10CU001/10WIN10CI001</t>
  </si>
  <si>
    <t>10WIN10CT902</t>
  </si>
  <si>
    <t>Температура КО+ОДП</t>
  </si>
  <si>
    <t xml:space="preserve"> =10AIR01CT001 (холодного двигателя/на момент включения)+ (10WIN10CR910 (на момент вычислений) - 10WIN10CR910 (холодного двигателя/на момент включения) / 0,004*10WIN10CR910 (холодного двигателя/на момент включения)</t>
  </si>
  <si>
    <t>10WIN10CT901</t>
  </si>
  <si>
    <t>Перегрев КО+ОДП</t>
  </si>
  <si>
    <t xml:space="preserve"> =10WIN01CT001-10AIR01CT001 при&gt;145 пишется в отчёт, если &lt;145 в отчёте ставиться 0</t>
  </si>
  <si>
    <t>10CAL10CT901</t>
  </si>
  <si>
    <t>Перегрев коллектора</t>
  </si>
  <si>
    <t xml:space="preserve"> =10CAL01CT001-10AIR01CT001 при&gt;95 пишется в отчёт, если &lt;95 в отчёте ставиться 0</t>
  </si>
  <si>
    <t>10BER10CT901</t>
  </si>
  <si>
    <t>Перегрев подшипников</t>
  </si>
  <si>
    <t xml:space="preserve"> =((10BER01CT001+10BER01CT002)/2)-10AIR01CT001 при&gt;40 пишется в отчёт, если &lt;40 в отчёте ставиться 0</t>
  </si>
  <si>
    <t>10BER10CY901</t>
  </si>
  <si>
    <t>Средне квадратическое значение вибрационной скорости направо</t>
  </si>
  <si>
    <t xml:space="preserve"> =(10BER01CY001+10BER01CY002)/2 при выборе режима "направление вращения" = "направо"</t>
  </si>
  <si>
    <t>10BER10CY902</t>
  </si>
  <si>
    <t>Средне квадратическое значение вибрационной скорости налево</t>
  </si>
  <si>
    <t xml:space="preserve"> =(10BER01CY001+10BER01CY002)/2 при выборе режима "направление вращения" = "налево"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</si>
</sst>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color theme="1"/>
      <name val="Calibri"/>
    </font>
    <font/>
    <font>
      <sz val="11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0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0" numFmtId="0" xfId="0" applyAlignment="1" applyFont="1">
      <alignment shrinkToFit="0" vertical="bottom" wrapText="0"/>
    </xf>
    <xf borderId="1" fillId="0" fontId="0" numFmtId="0" xfId="0" applyAlignment="1" applyBorder="1" applyFont="1">
      <alignment shrinkToFit="0" vertical="bottom" wrapText="0"/>
    </xf>
    <xf borderId="2" fillId="0" fontId="0" numFmtId="0" xfId="0" applyAlignment="1" applyBorder="1" applyFont="1">
      <alignment shrinkToFit="0" vertical="bottom" wrapText="0"/>
    </xf>
    <xf borderId="3" fillId="0" fontId="0" numFmtId="0" xfId="0" applyAlignment="1" applyBorder="1" applyFont="1">
      <alignment shrinkToFit="0" vertical="bottom" wrapText="0"/>
    </xf>
    <xf borderId="4" fillId="0" fontId="0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shrinkToFit="0" vertical="bottom" wrapText="0"/>
    </xf>
    <xf borderId="6" fillId="0" fontId="0" numFmtId="0" xfId="0" applyAlignment="1" applyBorder="1" applyFont="1">
      <alignment shrinkToFit="0" vertical="bottom" wrapText="0"/>
    </xf>
    <xf borderId="7" fillId="2" fontId="0" numFmtId="0" xfId="0" applyAlignment="1" applyBorder="1" applyFill="1" applyFont="1">
      <alignment shrinkToFit="0" vertical="bottom" wrapText="0"/>
    </xf>
    <xf borderId="8" fillId="2" fontId="0" numFmtId="0" xfId="0" applyAlignment="1" applyBorder="1" applyFont="1">
      <alignment shrinkToFit="0" vertical="bottom" wrapText="0"/>
    </xf>
    <xf borderId="3" fillId="2" fontId="0" numFmtId="0" xfId="0" applyAlignment="1" applyBorder="1" applyFont="1">
      <alignment shrinkToFit="0" vertical="bottom" wrapText="0"/>
    </xf>
    <xf borderId="3" fillId="0" fontId="0" numFmtId="0" xfId="0" applyAlignment="1" applyBorder="1" applyFont="1">
      <alignment shrinkToFit="0" vertical="bottom" wrapText="1"/>
    </xf>
    <xf borderId="9" fillId="2" fontId="0" numFmtId="0" xfId="0" applyAlignment="1" applyBorder="1" applyFont="1">
      <alignment shrinkToFit="0" vertical="bottom" wrapText="0"/>
    </xf>
    <xf borderId="3" fillId="2" fontId="0" numFmtId="0" xfId="0" applyAlignment="1" applyBorder="1" applyFont="1">
      <alignment shrinkToFit="0" vertical="bottom" wrapText="1"/>
    </xf>
    <xf borderId="3" fillId="0" fontId="0" numFmtId="0" xfId="0" applyAlignment="1" applyBorder="1" applyFont="1">
      <alignment horizontal="left" shrinkToFit="0" vertical="bottom" wrapText="1"/>
    </xf>
    <xf borderId="3" fillId="0" fontId="0" numFmtId="0" xfId="0" applyAlignment="1" applyBorder="1" applyFont="1">
      <alignment horizontal="left" shrinkToFit="0" vertical="center" wrapText="1"/>
    </xf>
    <xf borderId="3" fillId="0" fontId="0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7.43"/>
    <col customWidth="1" min="3" max="6" width="8.57"/>
    <col customWidth="1" min="7" max="7" width="64.71"/>
    <col customWidth="1" min="8" max="10" width="8.57"/>
    <col customWidth="1" min="11" max="11" width="8.86"/>
    <col customWidth="1" min="12" max="12" width="20.0"/>
    <col customWidth="1" min="13" max="13" width="22.43"/>
    <col customWidth="1" min="14" max="14" width="8.57"/>
    <col customWidth="1" min="15" max="15" width="13.14"/>
    <col customWidth="1" min="16" max="16" width="13.0"/>
    <col customWidth="1" min="17" max="17" width="8.57"/>
    <col customWidth="1" min="18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4.25" customHeight="1">
      <c r="A2" s="1">
        <v>1.0</v>
      </c>
      <c r="B2" s="1" t="s">
        <v>17</v>
      </c>
      <c r="C2" s="1" t="s">
        <v>18</v>
      </c>
      <c r="D2" s="1" t="s">
        <v>19</v>
      </c>
      <c r="E2" s="1">
        <v>1.0</v>
      </c>
      <c r="F2" s="1">
        <v>1.0</v>
      </c>
      <c r="G2" s="1" t="s">
        <v>20</v>
      </c>
      <c r="H2" s="1">
        <v>0.0</v>
      </c>
      <c r="I2" s="1">
        <v>3500.0</v>
      </c>
      <c r="J2" s="1" t="s">
        <v>21</v>
      </c>
      <c r="K2" s="1">
        <f t="shared" ref="K2:K3" si="1">H2</f>
        <v>0</v>
      </c>
      <c r="L2" s="1">
        <f t="shared" ref="L2:L3" si="2">I2/10</f>
        <v>350</v>
      </c>
      <c r="M2" s="1">
        <f t="shared" ref="M2:M3" si="3">I2-L2</f>
        <v>3150</v>
      </c>
      <c r="N2" s="1">
        <f t="shared" ref="N2:N3" si="4">I2</f>
        <v>3500</v>
      </c>
      <c r="Q2" s="1" t="s">
        <v>22</v>
      </c>
    </row>
    <row r="3" ht="14.25" customHeight="1">
      <c r="A3" s="1">
        <f t="shared" ref="A3:A9" si="5">A2+1</f>
        <v>2</v>
      </c>
      <c r="B3" s="1" t="s">
        <v>23</v>
      </c>
      <c r="D3" s="1" t="s">
        <v>19</v>
      </c>
      <c r="E3" s="1">
        <v>1.0</v>
      </c>
      <c r="F3" s="1">
        <v>2.0</v>
      </c>
      <c r="H3" s="1">
        <v>0.0</v>
      </c>
      <c r="I3" s="1">
        <v>3500.0</v>
      </c>
      <c r="J3" s="1" t="s">
        <v>21</v>
      </c>
      <c r="K3" s="1">
        <f t="shared" si="1"/>
        <v>0</v>
      </c>
      <c r="L3" s="1">
        <f t="shared" si="2"/>
        <v>350</v>
      </c>
      <c r="M3" s="1">
        <f t="shared" si="3"/>
        <v>3150</v>
      </c>
      <c r="N3" s="1">
        <f t="shared" si="4"/>
        <v>3500</v>
      </c>
      <c r="Q3" s="1" t="s">
        <v>22</v>
      </c>
    </row>
    <row r="4" ht="14.25" customHeight="1">
      <c r="A4" s="1">
        <f t="shared" si="5"/>
        <v>3</v>
      </c>
      <c r="B4" s="1" t="s">
        <v>23</v>
      </c>
      <c r="D4" s="1" t="s">
        <v>19</v>
      </c>
      <c r="E4" s="1">
        <v>1.0</v>
      </c>
      <c r="F4" s="1">
        <v>3.0</v>
      </c>
      <c r="Q4" s="1" t="s">
        <v>22</v>
      </c>
    </row>
    <row r="5" ht="14.25" customHeight="1">
      <c r="A5" s="1">
        <f t="shared" si="5"/>
        <v>4</v>
      </c>
      <c r="B5" s="1" t="s">
        <v>23</v>
      </c>
      <c r="D5" s="1" t="s">
        <v>19</v>
      </c>
      <c r="E5" s="1">
        <v>1.0</v>
      </c>
      <c r="F5" s="1">
        <v>4.0</v>
      </c>
      <c r="Q5" s="1" t="s">
        <v>22</v>
      </c>
    </row>
    <row r="6" ht="14.25" customHeight="1">
      <c r="A6" s="1">
        <f t="shared" si="5"/>
        <v>5</v>
      </c>
      <c r="B6" s="1" t="s">
        <v>23</v>
      </c>
      <c r="D6" s="1" t="s">
        <v>19</v>
      </c>
      <c r="E6" s="1">
        <v>1.0</v>
      </c>
      <c r="F6" s="1">
        <v>5.0</v>
      </c>
      <c r="Q6" s="1" t="s">
        <v>22</v>
      </c>
    </row>
    <row r="7" ht="14.25" customHeight="1">
      <c r="A7" s="1">
        <f t="shared" si="5"/>
        <v>6</v>
      </c>
      <c r="B7" s="1" t="s">
        <v>23</v>
      </c>
      <c r="D7" s="1" t="s">
        <v>19</v>
      </c>
      <c r="E7" s="1">
        <v>1.0</v>
      </c>
      <c r="F7" s="1">
        <v>6.0</v>
      </c>
      <c r="Q7" s="1" t="s">
        <v>22</v>
      </c>
    </row>
    <row r="8" ht="14.25" customHeight="1">
      <c r="A8" s="1">
        <f t="shared" si="5"/>
        <v>7</v>
      </c>
      <c r="B8" s="1" t="s">
        <v>23</v>
      </c>
      <c r="D8" s="1" t="s">
        <v>19</v>
      </c>
      <c r="E8" s="1">
        <v>1.0</v>
      </c>
      <c r="F8" s="1">
        <v>7.0</v>
      </c>
      <c r="Q8" s="1" t="s">
        <v>22</v>
      </c>
    </row>
    <row r="9" ht="14.25" customHeight="1">
      <c r="A9" s="1">
        <f t="shared" si="5"/>
        <v>8</v>
      </c>
      <c r="B9" s="1" t="s">
        <v>23</v>
      </c>
      <c r="D9" s="1" t="s">
        <v>19</v>
      </c>
      <c r="E9" s="1">
        <v>1.0</v>
      </c>
      <c r="F9" s="1">
        <v>8.0</v>
      </c>
      <c r="Q9" s="1" t="s">
        <v>22</v>
      </c>
    </row>
    <row r="10" ht="14.25" customHeight="1">
      <c r="A10" s="1">
        <v>29.0</v>
      </c>
      <c r="B10" s="1" t="s">
        <v>23</v>
      </c>
      <c r="C10" s="1" t="s">
        <v>18</v>
      </c>
      <c r="D10" s="1" t="s">
        <v>24</v>
      </c>
      <c r="E10" s="1">
        <v>2.0</v>
      </c>
      <c r="F10" s="1">
        <v>1.0</v>
      </c>
      <c r="Q10" s="1" t="s">
        <v>22</v>
      </c>
    </row>
    <row r="11" ht="14.25" customHeight="1">
      <c r="A11" s="1">
        <f>A10+1</f>
        <v>30</v>
      </c>
      <c r="B11" s="1" t="s">
        <v>23</v>
      </c>
      <c r="C11" s="1" t="s">
        <v>18</v>
      </c>
      <c r="D11" s="1" t="s">
        <v>24</v>
      </c>
      <c r="E11" s="1">
        <v>2.0</v>
      </c>
      <c r="F11" s="1">
        <v>2.0</v>
      </c>
      <c r="Q11" s="1" t="s">
        <v>22</v>
      </c>
    </row>
    <row r="12" ht="14.25" customHeight="1">
      <c r="A12" s="1">
        <v>11.0</v>
      </c>
      <c r="B12" s="1" t="s">
        <v>25</v>
      </c>
      <c r="C12" s="1" t="s">
        <v>18</v>
      </c>
      <c r="D12" s="1" t="s">
        <v>24</v>
      </c>
      <c r="E12" s="1">
        <v>2.0</v>
      </c>
      <c r="F12" s="1">
        <v>3.0</v>
      </c>
      <c r="G12" s="1" t="s">
        <v>26</v>
      </c>
      <c r="H12" s="1">
        <v>0.0</v>
      </c>
      <c r="I12" s="1">
        <v>150.0</v>
      </c>
      <c r="J12" s="1" t="s">
        <v>27</v>
      </c>
      <c r="K12" s="1">
        <f t="shared" ref="K12:K15" si="6">H12</f>
        <v>0</v>
      </c>
      <c r="L12" s="1">
        <f t="shared" ref="L12:L15" si="7">I12/10</f>
        <v>15</v>
      </c>
      <c r="M12" s="1">
        <f t="shared" ref="M12:M15" si="8">I12-L12</f>
        <v>135</v>
      </c>
      <c r="N12" s="1">
        <f t="shared" ref="N12:N15" si="9">I12</f>
        <v>150</v>
      </c>
      <c r="Q12" s="1" t="s">
        <v>22</v>
      </c>
    </row>
    <row r="13" ht="14.25" customHeight="1">
      <c r="A13" s="1">
        <f t="shared" ref="A13:A15" si="10">A12+1</f>
        <v>12</v>
      </c>
      <c r="B13" s="1" t="s">
        <v>28</v>
      </c>
      <c r="C13" s="1" t="s">
        <v>18</v>
      </c>
      <c r="D13" s="1" t="s">
        <v>24</v>
      </c>
      <c r="E13" s="1">
        <v>2.0</v>
      </c>
      <c r="F13" s="1">
        <v>4.0</v>
      </c>
      <c r="G13" s="1" t="s">
        <v>29</v>
      </c>
      <c r="H13" s="1">
        <v>0.0</v>
      </c>
      <c r="I13" s="1">
        <v>150.0</v>
      </c>
      <c r="J13" s="1" t="s">
        <v>27</v>
      </c>
      <c r="K13" s="1">
        <f t="shared" si="6"/>
        <v>0</v>
      </c>
      <c r="L13" s="1">
        <f t="shared" si="7"/>
        <v>15</v>
      </c>
      <c r="M13" s="1">
        <f t="shared" si="8"/>
        <v>135</v>
      </c>
      <c r="N13" s="1">
        <f t="shared" si="9"/>
        <v>150</v>
      </c>
      <c r="Q13" s="1" t="s">
        <v>22</v>
      </c>
    </row>
    <row r="14" ht="14.25" customHeight="1">
      <c r="A14" s="1">
        <f t="shared" si="10"/>
        <v>13</v>
      </c>
      <c r="B14" s="1" t="s">
        <v>30</v>
      </c>
      <c r="C14" s="1" t="s">
        <v>18</v>
      </c>
      <c r="D14" s="1" t="s">
        <v>24</v>
      </c>
      <c r="E14" s="1">
        <v>3.0</v>
      </c>
      <c r="F14" s="1">
        <v>1.0</v>
      </c>
      <c r="G14" s="1" t="s">
        <v>31</v>
      </c>
      <c r="H14" s="1">
        <v>0.0</v>
      </c>
      <c r="I14" s="1">
        <v>50.0</v>
      </c>
      <c r="J14" s="1" t="s">
        <v>27</v>
      </c>
      <c r="K14" s="1">
        <f t="shared" si="6"/>
        <v>0</v>
      </c>
      <c r="L14" s="1">
        <f t="shared" si="7"/>
        <v>5</v>
      </c>
      <c r="M14" s="1">
        <f t="shared" si="8"/>
        <v>45</v>
      </c>
      <c r="N14" s="1">
        <f t="shared" si="9"/>
        <v>50</v>
      </c>
      <c r="Q14" s="1" t="s">
        <v>22</v>
      </c>
    </row>
    <row r="15" ht="14.25" customHeight="1">
      <c r="A15" s="1">
        <f t="shared" si="10"/>
        <v>14</v>
      </c>
      <c r="B15" s="1" t="s">
        <v>32</v>
      </c>
      <c r="C15" s="1" t="s">
        <v>18</v>
      </c>
      <c r="D15" s="1" t="s">
        <v>24</v>
      </c>
      <c r="E15" s="1">
        <v>3.0</v>
      </c>
      <c r="F15" s="1">
        <v>2.0</v>
      </c>
      <c r="G15" s="1" t="s">
        <v>33</v>
      </c>
      <c r="H15" s="1">
        <v>0.0</v>
      </c>
      <c r="I15" s="1">
        <v>50.0</v>
      </c>
      <c r="J15" s="1" t="s">
        <v>27</v>
      </c>
      <c r="K15" s="1">
        <f t="shared" si="6"/>
        <v>0</v>
      </c>
      <c r="L15" s="1">
        <f t="shared" si="7"/>
        <v>5</v>
      </c>
      <c r="M15" s="1">
        <f t="shared" si="8"/>
        <v>45</v>
      </c>
      <c r="N15" s="1">
        <f t="shared" si="9"/>
        <v>50</v>
      </c>
      <c r="Q15" s="1" t="s">
        <v>22</v>
      </c>
    </row>
    <row r="16" ht="14.25" customHeight="1">
      <c r="A16" s="1">
        <v>15.0</v>
      </c>
      <c r="B16" s="1" t="s">
        <v>23</v>
      </c>
      <c r="D16" s="1" t="s">
        <v>24</v>
      </c>
      <c r="E16" s="1">
        <v>3.0</v>
      </c>
      <c r="F16" s="1">
        <v>3.0</v>
      </c>
      <c r="Q16" s="1" t="s">
        <v>22</v>
      </c>
    </row>
    <row r="17" ht="14.25" customHeight="1">
      <c r="A17" s="1">
        <f>A16+1</f>
        <v>16</v>
      </c>
      <c r="B17" s="1" t="s">
        <v>23</v>
      </c>
      <c r="D17" s="1" t="s">
        <v>24</v>
      </c>
      <c r="E17" s="1">
        <v>3.0</v>
      </c>
      <c r="F17" s="1">
        <v>4.0</v>
      </c>
      <c r="Q17" s="1" t="s">
        <v>22</v>
      </c>
    </row>
    <row r="18" ht="14.25" customHeight="1">
      <c r="A18" s="1">
        <v>17.0</v>
      </c>
      <c r="B18" s="1" t="s">
        <v>34</v>
      </c>
      <c r="C18" s="1" t="s">
        <v>18</v>
      </c>
      <c r="D18" s="1" t="s">
        <v>35</v>
      </c>
      <c r="E18" s="1">
        <v>4.0</v>
      </c>
      <c r="F18" s="1">
        <v>1.0</v>
      </c>
      <c r="G18" s="1" t="s">
        <v>36</v>
      </c>
      <c r="H18" s="1">
        <v>0.0</v>
      </c>
      <c r="I18" s="1">
        <v>200.0</v>
      </c>
      <c r="J18" s="1" t="s">
        <v>27</v>
      </c>
      <c r="K18" s="1">
        <f t="shared" ref="K18:K31" si="11">H18</f>
        <v>0</v>
      </c>
      <c r="L18" s="1">
        <f t="shared" ref="L18:L31" si="12">I18/10</f>
        <v>20</v>
      </c>
      <c r="M18" s="1">
        <f t="shared" ref="M18:M31" si="13">I18-L18</f>
        <v>180</v>
      </c>
      <c r="N18" s="1">
        <f t="shared" ref="N18:N31" si="14">I18</f>
        <v>200</v>
      </c>
      <c r="Q18" s="1" t="s">
        <v>22</v>
      </c>
    </row>
    <row r="19" ht="14.25" customHeight="1">
      <c r="A19" s="1">
        <f t="shared" ref="A19:A29" si="15">A18+1</f>
        <v>18</v>
      </c>
      <c r="B19" s="1" t="s">
        <v>37</v>
      </c>
      <c r="C19" s="1" t="s">
        <v>18</v>
      </c>
      <c r="D19" s="1" t="s">
        <v>35</v>
      </c>
      <c r="E19" s="1">
        <v>4.0</v>
      </c>
      <c r="F19" s="1">
        <v>2.0</v>
      </c>
      <c r="G19" s="1" t="s">
        <v>38</v>
      </c>
      <c r="H19" s="1">
        <v>0.0</v>
      </c>
      <c r="I19" s="1">
        <v>200.0</v>
      </c>
      <c r="J19" s="1" t="s">
        <v>27</v>
      </c>
      <c r="K19" s="1">
        <f t="shared" si="11"/>
        <v>0</v>
      </c>
      <c r="L19" s="1">
        <f t="shared" si="12"/>
        <v>20</v>
      </c>
      <c r="M19" s="1">
        <f t="shared" si="13"/>
        <v>180</v>
      </c>
      <c r="N19" s="1">
        <f t="shared" si="14"/>
        <v>200</v>
      </c>
      <c r="Q19" s="1" t="s">
        <v>22</v>
      </c>
    </row>
    <row r="20" ht="14.25" customHeight="1">
      <c r="A20" s="1">
        <f t="shared" si="15"/>
        <v>19</v>
      </c>
      <c r="B20" s="1" t="s">
        <v>39</v>
      </c>
      <c r="C20" s="1" t="s">
        <v>18</v>
      </c>
      <c r="D20" s="1" t="s">
        <v>35</v>
      </c>
      <c r="E20" s="1">
        <v>4.0</v>
      </c>
      <c r="F20" s="1">
        <v>3.0</v>
      </c>
      <c r="G20" s="1" t="s">
        <v>40</v>
      </c>
      <c r="H20" s="1">
        <v>0.0</v>
      </c>
      <c r="I20" s="1">
        <v>200.0</v>
      </c>
      <c r="J20" s="1" t="s">
        <v>27</v>
      </c>
      <c r="K20" s="1">
        <f t="shared" si="11"/>
        <v>0</v>
      </c>
      <c r="L20" s="1">
        <f t="shared" si="12"/>
        <v>20</v>
      </c>
      <c r="M20" s="1">
        <f t="shared" si="13"/>
        <v>180</v>
      </c>
      <c r="N20" s="1">
        <f t="shared" si="14"/>
        <v>200</v>
      </c>
      <c r="Q20" s="1" t="s">
        <v>22</v>
      </c>
    </row>
    <row r="21" ht="14.25" customHeight="1">
      <c r="A21" s="1">
        <f t="shared" si="15"/>
        <v>20</v>
      </c>
      <c r="B21" s="1" t="s">
        <v>41</v>
      </c>
      <c r="C21" s="1" t="s">
        <v>18</v>
      </c>
      <c r="D21" s="1" t="s">
        <v>35</v>
      </c>
      <c r="E21" s="1">
        <v>4.0</v>
      </c>
      <c r="F21" s="1">
        <v>4.0</v>
      </c>
      <c r="G21" s="1" t="s">
        <v>42</v>
      </c>
      <c r="H21" s="1">
        <v>0.0</v>
      </c>
      <c r="I21" s="1">
        <v>200.0</v>
      </c>
      <c r="J21" s="1" t="s">
        <v>27</v>
      </c>
      <c r="K21" s="1">
        <f t="shared" si="11"/>
        <v>0</v>
      </c>
      <c r="L21" s="1">
        <f t="shared" si="12"/>
        <v>20</v>
      </c>
      <c r="M21" s="1">
        <f t="shared" si="13"/>
        <v>180</v>
      </c>
      <c r="N21" s="1">
        <f t="shared" si="14"/>
        <v>200</v>
      </c>
      <c r="Q21" s="1" t="s">
        <v>22</v>
      </c>
    </row>
    <row r="22" ht="14.25" customHeight="1">
      <c r="A22" s="1">
        <f t="shared" si="15"/>
        <v>21</v>
      </c>
      <c r="B22" s="1" t="s">
        <v>43</v>
      </c>
      <c r="C22" s="1" t="s">
        <v>18</v>
      </c>
      <c r="D22" s="1" t="s">
        <v>35</v>
      </c>
      <c r="E22" s="1">
        <v>5.0</v>
      </c>
      <c r="F22" s="1">
        <v>1.0</v>
      </c>
      <c r="G22" s="1" t="s">
        <v>44</v>
      </c>
      <c r="H22" s="1">
        <v>0.0</v>
      </c>
      <c r="I22" s="1">
        <v>150.0</v>
      </c>
      <c r="J22" s="1" t="s">
        <v>45</v>
      </c>
      <c r="K22" s="1">
        <f t="shared" si="11"/>
        <v>0</v>
      </c>
      <c r="L22" s="1">
        <f t="shared" si="12"/>
        <v>15</v>
      </c>
      <c r="M22" s="1">
        <f t="shared" si="13"/>
        <v>135</v>
      </c>
      <c r="N22" s="1">
        <f t="shared" si="14"/>
        <v>150</v>
      </c>
      <c r="Q22" s="1" t="s">
        <v>22</v>
      </c>
    </row>
    <row r="23" ht="14.25" customHeight="1">
      <c r="A23" s="1">
        <f t="shared" si="15"/>
        <v>22</v>
      </c>
      <c r="B23" s="1" t="s">
        <v>46</v>
      </c>
      <c r="C23" s="1" t="s">
        <v>18</v>
      </c>
      <c r="D23" s="1" t="s">
        <v>35</v>
      </c>
      <c r="E23" s="1">
        <v>5.0</v>
      </c>
      <c r="F23" s="1">
        <v>2.0</v>
      </c>
      <c r="G23" s="1" t="s">
        <v>47</v>
      </c>
      <c r="H23" s="1">
        <v>0.0</v>
      </c>
      <c r="I23" s="1">
        <v>150.0</v>
      </c>
      <c r="J23" s="1" t="s">
        <v>45</v>
      </c>
      <c r="K23" s="1">
        <f t="shared" si="11"/>
        <v>0</v>
      </c>
      <c r="L23" s="1">
        <f t="shared" si="12"/>
        <v>15</v>
      </c>
      <c r="M23" s="1">
        <f t="shared" si="13"/>
        <v>135</v>
      </c>
      <c r="N23" s="1">
        <f t="shared" si="14"/>
        <v>150</v>
      </c>
      <c r="Q23" s="1" t="s">
        <v>22</v>
      </c>
    </row>
    <row r="24" ht="14.25" customHeight="1">
      <c r="A24" s="1">
        <f t="shared" si="15"/>
        <v>23</v>
      </c>
      <c r="B24" s="1" t="s">
        <v>48</v>
      </c>
      <c r="D24" s="1" t="s">
        <v>35</v>
      </c>
      <c r="E24" s="1">
        <v>5.0</v>
      </c>
      <c r="F24" s="1">
        <v>3.0</v>
      </c>
      <c r="G24" s="1" t="s">
        <v>49</v>
      </c>
      <c r="H24" s="1">
        <v>0.0</v>
      </c>
      <c r="I24" s="1">
        <v>200.0</v>
      </c>
      <c r="J24" s="1" t="s">
        <v>27</v>
      </c>
      <c r="K24" s="1">
        <f t="shared" si="11"/>
        <v>0</v>
      </c>
      <c r="L24" s="1">
        <f t="shared" si="12"/>
        <v>20</v>
      </c>
      <c r="M24" s="1">
        <f t="shared" si="13"/>
        <v>180</v>
      </c>
      <c r="N24" s="1">
        <f t="shared" si="14"/>
        <v>200</v>
      </c>
      <c r="Q24" s="1" t="s">
        <v>22</v>
      </c>
    </row>
    <row r="25" ht="14.25" customHeight="1">
      <c r="A25" s="1">
        <f t="shared" si="15"/>
        <v>24</v>
      </c>
      <c r="B25" s="1" t="s">
        <v>50</v>
      </c>
      <c r="D25" s="1" t="s">
        <v>35</v>
      </c>
      <c r="E25" s="1">
        <v>5.0</v>
      </c>
      <c r="F25" s="1">
        <v>4.0</v>
      </c>
      <c r="G25" s="1" t="s">
        <v>51</v>
      </c>
      <c r="H25" s="1">
        <v>0.0</v>
      </c>
      <c r="I25" s="1">
        <v>200.0</v>
      </c>
      <c r="J25" s="1" t="s">
        <v>27</v>
      </c>
      <c r="K25" s="1">
        <f t="shared" si="11"/>
        <v>0</v>
      </c>
      <c r="L25" s="1">
        <f t="shared" si="12"/>
        <v>20</v>
      </c>
      <c r="M25" s="1">
        <f t="shared" si="13"/>
        <v>180</v>
      </c>
      <c r="N25" s="1">
        <f t="shared" si="14"/>
        <v>200</v>
      </c>
      <c r="Q25" s="1" t="s">
        <v>22</v>
      </c>
    </row>
    <row r="26" ht="14.25" customHeight="1">
      <c r="A26" s="1">
        <f t="shared" si="15"/>
        <v>25</v>
      </c>
      <c r="B26" s="1" t="s">
        <v>52</v>
      </c>
      <c r="C26" s="1" t="s">
        <v>18</v>
      </c>
      <c r="D26" s="1" t="s">
        <v>35</v>
      </c>
      <c r="E26" s="1">
        <v>6.0</v>
      </c>
      <c r="F26" s="1">
        <v>1.0</v>
      </c>
      <c r="G26" s="1" t="s">
        <v>53</v>
      </c>
      <c r="H26" s="1">
        <v>0.0</v>
      </c>
      <c r="I26" s="1">
        <v>10.0</v>
      </c>
      <c r="J26" s="1" t="s">
        <v>54</v>
      </c>
      <c r="K26" s="1">
        <f t="shared" si="11"/>
        <v>0</v>
      </c>
      <c r="L26" s="1">
        <f t="shared" si="12"/>
        <v>1</v>
      </c>
      <c r="M26" s="1">
        <f t="shared" si="13"/>
        <v>9</v>
      </c>
      <c r="N26" s="1">
        <f t="shared" si="14"/>
        <v>10</v>
      </c>
      <c r="Q26" s="1" t="s">
        <v>22</v>
      </c>
    </row>
    <row r="27" ht="14.25" customHeight="1">
      <c r="A27" s="1">
        <f t="shared" si="15"/>
        <v>26</v>
      </c>
      <c r="B27" s="1" t="s">
        <v>55</v>
      </c>
      <c r="C27" s="1" t="s">
        <v>18</v>
      </c>
      <c r="D27" s="1" t="s">
        <v>35</v>
      </c>
      <c r="E27" s="1">
        <v>6.0</v>
      </c>
      <c r="F27" s="1">
        <v>2.0</v>
      </c>
      <c r="G27" s="1" t="s">
        <v>56</v>
      </c>
      <c r="H27" s="1">
        <v>0.0</v>
      </c>
      <c r="I27" s="1">
        <v>10.0</v>
      </c>
      <c r="J27" s="1" t="s">
        <v>54</v>
      </c>
      <c r="K27" s="1">
        <f t="shared" si="11"/>
        <v>0</v>
      </c>
      <c r="L27" s="1">
        <f t="shared" si="12"/>
        <v>1</v>
      </c>
      <c r="M27" s="1">
        <f t="shared" si="13"/>
        <v>9</v>
      </c>
      <c r="N27" s="1">
        <f t="shared" si="14"/>
        <v>10</v>
      </c>
      <c r="Q27" s="1" t="s">
        <v>22</v>
      </c>
    </row>
    <row r="28" ht="14.25" customHeight="1">
      <c r="A28" s="1">
        <f t="shared" si="15"/>
        <v>27</v>
      </c>
      <c r="B28" s="1" t="s">
        <v>57</v>
      </c>
      <c r="C28" s="1" t="s">
        <v>18</v>
      </c>
      <c r="D28" s="1" t="s">
        <v>35</v>
      </c>
      <c r="E28" s="1">
        <v>6.0</v>
      </c>
      <c r="F28" s="1">
        <v>3.0</v>
      </c>
      <c r="G28" s="1" t="s">
        <v>58</v>
      </c>
      <c r="H28" s="1">
        <v>0.0</v>
      </c>
      <c r="I28" s="1">
        <v>10.0</v>
      </c>
      <c r="J28" s="1" t="s">
        <v>54</v>
      </c>
      <c r="K28" s="1">
        <f t="shared" si="11"/>
        <v>0</v>
      </c>
      <c r="L28" s="1">
        <f t="shared" si="12"/>
        <v>1</v>
      </c>
      <c r="M28" s="1">
        <f t="shared" si="13"/>
        <v>9</v>
      </c>
      <c r="N28" s="1">
        <f t="shared" si="14"/>
        <v>10</v>
      </c>
      <c r="Q28" s="1" t="s">
        <v>22</v>
      </c>
    </row>
    <row r="29" ht="14.25" customHeight="1">
      <c r="A29" s="1">
        <f t="shared" si="15"/>
        <v>28</v>
      </c>
      <c r="B29" s="1" t="s">
        <v>59</v>
      </c>
      <c r="C29" s="1" t="s">
        <v>18</v>
      </c>
      <c r="D29" s="1" t="s">
        <v>35</v>
      </c>
      <c r="E29" s="1">
        <v>6.0</v>
      </c>
      <c r="F29" s="1">
        <v>4.0</v>
      </c>
      <c r="G29" s="1" t="s">
        <v>60</v>
      </c>
      <c r="H29" s="1">
        <v>0.0</v>
      </c>
      <c r="I29" s="1">
        <v>10.0</v>
      </c>
      <c r="J29" s="1" t="s">
        <v>54</v>
      </c>
      <c r="K29" s="1">
        <f t="shared" si="11"/>
        <v>0</v>
      </c>
      <c r="L29" s="1">
        <f t="shared" si="12"/>
        <v>1</v>
      </c>
      <c r="M29" s="1">
        <f t="shared" si="13"/>
        <v>9</v>
      </c>
      <c r="N29" s="1">
        <f t="shared" si="14"/>
        <v>10</v>
      </c>
      <c r="Q29" s="1" t="s">
        <v>22</v>
      </c>
    </row>
    <row r="30" ht="14.25" customHeight="1">
      <c r="A30" s="1">
        <v>9.0</v>
      </c>
      <c r="B30" s="3" t="s">
        <v>61</v>
      </c>
      <c r="C30" s="1" t="s">
        <v>18</v>
      </c>
      <c r="D30" s="1" t="s">
        <v>35</v>
      </c>
      <c r="E30" s="1">
        <v>7.0</v>
      </c>
      <c r="F30" s="1">
        <v>1.0</v>
      </c>
      <c r="G30" s="1" t="s">
        <v>62</v>
      </c>
      <c r="H30" s="1">
        <v>0.0</v>
      </c>
      <c r="I30" s="1">
        <v>600.0</v>
      </c>
      <c r="J30" s="1" t="s">
        <v>27</v>
      </c>
      <c r="K30" s="1">
        <f t="shared" si="11"/>
        <v>0</v>
      </c>
      <c r="L30" s="1">
        <f t="shared" si="12"/>
        <v>60</v>
      </c>
      <c r="M30" s="1">
        <f t="shared" si="13"/>
        <v>540</v>
      </c>
      <c r="N30" s="1">
        <f t="shared" si="14"/>
        <v>600</v>
      </c>
      <c r="Q30" s="1" t="s">
        <v>22</v>
      </c>
    </row>
    <row r="31" ht="14.25" customHeight="1">
      <c r="A31" s="1">
        <f>A30+1</f>
        <v>10</v>
      </c>
      <c r="B31" s="3" t="s">
        <v>63</v>
      </c>
      <c r="C31" s="1" t="s">
        <v>18</v>
      </c>
      <c r="D31" s="1" t="s">
        <v>35</v>
      </c>
      <c r="E31" s="1">
        <v>7.0</v>
      </c>
      <c r="F31" s="1">
        <v>2.0</v>
      </c>
      <c r="G31" s="1" t="s">
        <v>64</v>
      </c>
      <c r="H31" s="1">
        <v>0.0</v>
      </c>
      <c r="I31" s="1">
        <v>600.0</v>
      </c>
      <c r="J31" s="1" t="s">
        <v>27</v>
      </c>
      <c r="K31" s="1">
        <f t="shared" si="11"/>
        <v>0</v>
      </c>
      <c r="L31" s="1">
        <f t="shared" si="12"/>
        <v>60</v>
      </c>
      <c r="M31" s="1">
        <f t="shared" si="13"/>
        <v>540</v>
      </c>
      <c r="N31" s="1">
        <f t="shared" si="14"/>
        <v>600</v>
      </c>
      <c r="Q31" s="1" t="s">
        <v>22</v>
      </c>
    </row>
    <row r="32" ht="14.25" customHeight="1">
      <c r="A32" s="1">
        <v>31.0</v>
      </c>
      <c r="B32" s="3" t="s">
        <v>23</v>
      </c>
      <c r="C32" s="3"/>
      <c r="D32" s="3" t="s">
        <v>35</v>
      </c>
      <c r="E32" s="3">
        <v>7.0</v>
      </c>
      <c r="F32" s="3">
        <v>3.0</v>
      </c>
      <c r="G32" s="3"/>
      <c r="H32" s="3"/>
      <c r="I32" s="3"/>
      <c r="J32" s="3"/>
      <c r="Q32" s="1" t="s">
        <v>22</v>
      </c>
    </row>
    <row r="33" ht="14.25" customHeight="1">
      <c r="A33" s="1">
        <f>A32+1</f>
        <v>32</v>
      </c>
      <c r="B33" s="3" t="s">
        <v>23</v>
      </c>
      <c r="C33" s="3"/>
      <c r="D33" s="3" t="s">
        <v>35</v>
      </c>
      <c r="E33" s="3">
        <v>7.0</v>
      </c>
      <c r="F33" s="3">
        <v>4.0</v>
      </c>
      <c r="G33" s="3"/>
      <c r="H33" s="3"/>
      <c r="I33" s="3"/>
      <c r="J33" s="3"/>
      <c r="Q33" s="1" t="s">
        <v>22</v>
      </c>
    </row>
    <row r="34" ht="14.25" customHeight="1">
      <c r="A34" s="1">
        <v>33.0</v>
      </c>
      <c r="B34" s="3" t="s">
        <v>17</v>
      </c>
      <c r="C34" s="3" t="s">
        <v>65</v>
      </c>
      <c r="D34" s="3" t="s">
        <v>66</v>
      </c>
      <c r="E34" s="3">
        <v>8.0</v>
      </c>
      <c r="F34" s="3">
        <v>2.0</v>
      </c>
      <c r="G34" s="3" t="s">
        <v>67</v>
      </c>
      <c r="H34" s="3"/>
      <c r="I34" s="3"/>
      <c r="J34" s="3"/>
      <c r="Q34" s="1" t="s">
        <v>22</v>
      </c>
    </row>
    <row r="35" ht="14.25" customHeight="1">
      <c r="A35" s="1">
        <f t="shared" ref="A35:A46" si="16">A34+1</f>
        <v>34</v>
      </c>
      <c r="B35" s="3" t="s">
        <v>17</v>
      </c>
      <c r="C35" s="3" t="s">
        <v>68</v>
      </c>
      <c r="D35" s="3" t="s">
        <v>66</v>
      </c>
      <c r="E35" s="3">
        <v>8.0</v>
      </c>
      <c r="F35" s="3">
        <v>3.0</v>
      </c>
      <c r="G35" s="3" t="s">
        <v>69</v>
      </c>
      <c r="H35" s="3"/>
      <c r="I35" s="3"/>
      <c r="J35" s="3"/>
      <c r="Q35" s="1" t="s">
        <v>22</v>
      </c>
    </row>
    <row r="36" ht="14.25" customHeight="1">
      <c r="A36" s="1">
        <f t="shared" si="16"/>
        <v>35</v>
      </c>
      <c r="B36" s="3" t="s">
        <v>70</v>
      </c>
      <c r="C36" s="3" t="s">
        <v>65</v>
      </c>
      <c r="D36" s="3" t="s">
        <v>66</v>
      </c>
      <c r="E36" s="3">
        <v>8.0</v>
      </c>
      <c r="F36" s="3">
        <v>4.0</v>
      </c>
      <c r="G36" s="3" t="s">
        <v>71</v>
      </c>
      <c r="H36" s="3"/>
      <c r="I36" s="3"/>
      <c r="J36" s="3"/>
      <c r="Q36" s="1" t="s">
        <v>22</v>
      </c>
    </row>
    <row r="37" ht="14.25" customHeight="1">
      <c r="A37" s="1">
        <f t="shared" si="16"/>
        <v>36</v>
      </c>
      <c r="B37" s="3" t="s">
        <v>72</v>
      </c>
      <c r="C37" s="3" t="s">
        <v>65</v>
      </c>
      <c r="D37" s="3" t="s">
        <v>66</v>
      </c>
      <c r="E37" s="3">
        <v>8.0</v>
      </c>
      <c r="F37" s="3">
        <v>5.0</v>
      </c>
      <c r="G37" s="3" t="s">
        <v>73</v>
      </c>
      <c r="H37" s="3"/>
      <c r="I37" s="3"/>
      <c r="J37" s="3"/>
      <c r="Q37" s="1" t="s">
        <v>22</v>
      </c>
    </row>
    <row r="38" ht="14.25" customHeight="1">
      <c r="A38" s="1">
        <f t="shared" si="16"/>
        <v>37</v>
      </c>
      <c r="B38" s="3" t="s">
        <v>74</v>
      </c>
      <c r="C38" s="3" t="s">
        <v>65</v>
      </c>
      <c r="D38" s="3" t="s">
        <v>66</v>
      </c>
      <c r="E38" s="3">
        <v>8.0</v>
      </c>
      <c r="F38" s="3">
        <v>6.0</v>
      </c>
      <c r="G38" s="3" t="s">
        <v>75</v>
      </c>
      <c r="H38" s="3"/>
      <c r="I38" s="3"/>
      <c r="J38" s="3"/>
      <c r="Q38" s="1" t="s">
        <v>22</v>
      </c>
    </row>
    <row r="39" ht="14.25" customHeight="1">
      <c r="A39" s="1">
        <f t="shared" si="16"/>
        <v>38</v>
      </c>
      <c r="B39" s="3" t="s">
        <v>76</v>
      </c>
      <c r="C39" s="3" t="s">
        <v>65</v>
      </c>
      <c r="D39" s="3" t="s">
        <v>66</v>
      </c>
      <c r="E39" s="3">
        <v>8.0</v>
      </c>
      <c r="F39" s="3">
        <v>7.0</v>
      </c>
      <c r="G39" s="3" t="s">
        <v>77</v>
      </c>
      <c r="H39" s="3"/>
      <c r="I39" s="3"/>
      <c r="J39" s="3"/>
      <c r="Q39" s="1" t="s">
        <v>22</v>
      </c>
    </row>
    <row r="40" ht="14.25" customHeight="1">
      <c r="A40" s="1">
        <f t="shared" si="16"/>
        <v>39</v>
      </c>
      <c r="B40" s="3" t="s">
        <v>78</v>
      </c>
      <c r="C40" s="3" t="s">
        <v>65</v>
      </c>
      <c r="D40" s="3" t="s">
        <v>66</v>
      </c>
      <c r="E40" s="3">
        <v>8.0</v>
      </c>
      <c r="F40" s="3">
        <v>8.0</v>
      </c>
      <c r="G40" s="3" t="s">
        <v>79</v>
      </c>
      <c r="H40" s="3"/>
      <c r="I40" s="3"/>
      <c r="J40" s="3"/>
      <c r="Q40" s="1" t="s">
        <v>22</v>
      </c>
    </row>
    <row r="41" ht="14.25" customHeight="1">
      <c r="A41" s="1">
        <f t="shared" si="16"/>
        <v>40</v>
      </c>
      <c r="B41" s="3" t="s">
        <v>80</v>
      </c>
      <c r="C41" s="3" t="s">
        <v>65</v>
      </c>
      <c r="D41" s="3" t="s">
        <v>66</v>
      </c>
      <c r="E41" s="3">
        <v>9.0</v>
      </c>
      <c r="F41" s="3">
        <v>1.0</v>
      </c>
      <c r="G41" s="3" t="s">
        <v>81</v>
      </c>
      <c r="H41" s="3"/>
      <c r="I41" s="3"/>
      <c r="J41" s="3"/>
      <c r="Q41" s="1" t="s">
        <v>22</v>
      </c>
    </row>
    <row r="42" ht="14.25" customHeight="1">
      <c r="A42" s="1">
        <f t="shared" si="16"/>
        <v>41</v>
      </c>
      <c r="B42" s="3" t="s">
        <v>82</v>
      </c>
      <c r="C42" s="3" t="s">
        <v>65</v>
      </c>
      <c r="D42" s="3" t="s">
        <v>66</v>
      </c>
      <c r="E42" s="3">
        <v>9.0</v>
      </c>
      <c r="F42" s="3">
        <v>2.0</v>
      </c>
      <c r="G42" s="3" t="s">
        <v>83</v>
      </c>
      <c r="H42" s="3"/>
      <c r="I42" s="3"/>
      <c r="J42" s="3"/>
      <c r="Q42" s="1" t="s">
        <v>22</v>
      </c>
    </row>
    <row r="43" ht="14.25" customHeight="1">
      <c r="A43" s="1">
        <f t="shared" si="16"/>
        <v>42</v>
      </c>
      <c r="B43" s="3" t="s">
        <v>84</v>
      </c>
      <c r="C43" s="3" t="s">
        <v>65</v>
      </c>
      <c r="D43" s="3" t="s">
        <v>66</v>
      </c>
      <c r="E43" s="3">
        <v>9.0</v>
      </c>
      <c r="F43" s="3">
        <v>3.0</v>
      </c>
      <c r="G43" s="3" t="s">
        <v>85</v>
      </c>
      <c r="H43" s="3"/>
      <c r="I43" s="3"/>
      <c r="J43" s="3"/>
      <c r="Q43" s="1" t="s">
        <v>22</v>
      </c>
    </row>
    <row r="44" ht="14.25" customHeight="1">
      <c r="A44" s="1">
        <f t="shared" si="16"/>
        <v>43</v>
      </c>
      <c r="B44" s="3" t="s">
        <v>86</v>
      </c>
      <c r="C44" s="3" t="s">
        <v>65</v>
      </c>
      <c r="D44" s="3" t="s">
        <v>66</v>
      </c>
      <c r="E44" s="3">
        <v>9.0</v>
      </c>
      <c r="F44" s="3">
        <v>4.0</v>
      </c>
      <c r="G44" s="3" t="s">
        <v>87</v>
      </c>
      <c r="H44" s="3"/>
      <c r="I44" s="3"/>
      <c r="J44" s="3"/>
      <c r="Q44" s="1" t="s">
        <v>22</v>
      </c>
    </row>
    <row r="45" ht="14.25" customHeight="1">
      <c r="A45" s="1">
        <f t="shared" si="16"/>
        <v>44</v>
      </c>
      <c r="B45" s="3" t="s">
        <v>88</v>
      </c>
      <c r="C45" s="3" t="s">
        <v>65</v>
      </c>
      <c r="D45" s="3" t="s">
        <v>66</v>
      </c>
      <c r="E45" s="3">
        <v>9.0</v>
      </c>
      <c r="F45" s="3">
        <v>5.0</v>
      </c>
      <c r="G45" s="3" t="s">
        <v>89</v>
      </c>
      <c r="H45" s="3"/>
      <c r="I45" s="3"/>
      <c r="J45" s="3"/>
      <c r="Q45" s="1" t="s">
        <v>22</v>
      </c>
    </row>
    <row r="46" ht="14.25" customHeight="1">
      <c r="A46" s="1">
        <f t="shared" si="16"/>
        <v>45</v>
      </c>
      <c r="B46" s="3" t="s">
        <v>90</v>
      </c>
      <c r="C46" s="3" t="s">
        <v>65</v>
      </c>
      <c r="D46" s="3" t="s">
        <v>66</v>
      </c>
      <c r="E46" s="3">
        <v>9.0</v>
      </c>
      <c r="F46" s="3">
        <v>6.0</v>
      </c>
      <c r="G46" s="3" t="s">
        <v>91</v>
      </c>
      <c r="H46" s="3"/>
      <c r="I46" s="3"/>
      <c r="J46" s="3"/>
      <c r="Q46" s="1" t="s">
        <v>22</v>
      </c>
    </row>
    <row r="47" ht="14.25" customHeight="1">
      <c r="A47" s="1">
        <v>107.0</v>
      </c>
      <c r="B47" s="1" t="s">
        <v>92</v>
      </c>
      <c r="D47" s="1" t="s">
        <v>93</v>
      </c>
      <c r="E47" s="1">
        <v>107.0</v>
      </c>
      <c r="F47" s="1">
        <v>1.0</v>
      </c>
      <c r="G47" s="1" t="s">
        <v>94</v>
      </c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7.0"/>
    <col customWidth="1" min="3" max="3" width="8.57"/>
    <col customWidth="1" min="4" max="4" width="17.86"/>
    <col customWidth="1" min="5" max="6" width="8.57"/>
    <col customWidth="1" min="7" max="7" width="69.43"/>
    <col customWidth="1" min="8" max="17" width="8.57"/>
    <col customWidth="1" min="18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95</v>
      </c>
      <c r="I1" s="1" t="s">
        <v>96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4.25" customHeight="1">
      <c r="A2" s="1">
        <f>'МПК'!A46+1</f>
        <v>46</v>
      </c>
      <c r="B2" s="1" t="s">
        <v>97</v>
      </c>
      <c r="C2" s="1" t="s">
        <v>18</v>
      </c>
      <c r="D2" s="1" t="s">
        <v>98</v>
      </c>
      <c r="E2" s="1" t="s">
        <v>99</v>
      </c>
      <c r="F2" s="1">
        <v>0.0</v>
      </c>
      <c r="G2" s="1" t="s">
        <v>100</v>
      </c>
      <c r="H2" s="1">
        <v>0.0</v>
      </c>
      <c r="I2" s="1">
        <v>1200.0</v>
      </c>
      <c r="J2" s="1" t="s">
        <v>101</v>
      </c>
      <c r="K2" s="1">
        <f>H2</f>
        <v>0</v>
      </c>
      <c r="L2" s="1">
        <f>I2/10</f>
        <v>120</v>
      </c>
      <c r="M2" s="1">
        <f>I2-L2</f>
        <v>1080</v>
      </c>
      <c r="N2" s="1">
        <f>I2</f>
        <v>1200</v>
      </c>
      <c r="Q2" s="1" t="s">
        <v>102</v>
      </c>
    </row>
    <row r="3" ht="14.25" customHeight="1">
      <c r="A3" s="1">
        <f t="shared" ref="A3:A20" si="1">A2+1</f>
        <v>47</v>
      </c>
      <c r="B3" s="1" t="s">
        <v>103</v>
      </c>
      <c r="C3" s="1" t="s">
        <v>18</v>
      </c>
      <c r="D3" s="1" t="s">
        <v>98</v>
      </c>
      <c r="E3" s="1" t="s">
        <v>99</v>
      </c>
      <c r="F3" s="1">
        <f t="shared" ref="F3:F20" si="2">F2+1</f>
        <v>1</v>
      </c>
      <c r="G3" s="1" t="s">
        <v>104</v>
      </c>
      <c r="H3" s="1">
        <v>0.0</v>
      </c>
      <c r="J3" s="1" t="s">
        <v>101</v>
      </c>
      <c r="Q3" s="1" t="s">
        <v>105</v>
      </c>
    </row>
    <row r="4" ht="14.25" customHeight="1">
      <c r="A4" s="1">
        <f t="shared" si="1"/>
        <v>48</v>
      </c>
      <c r="B4" s="1" t="s">
        <v>106</v>
      </c>
      <c r="C4" s="1" t="s">
        <v>18</v>
      </c>
      <c r="D4" s="1" t="s">
        <v>98</v>
      </c>
      <c r="E4" s="1" t="s">
        <v>99</v>
      </c>
      <c r="F4" s="1">
        <f t="shared" si="2"/>
        <v>2</v>
      </c>
      <c r="G4" s="1" t="s">
        <v>107</v>
      </c>
      <c r="H4" s="1">
        <v>0.0</v>
      </c>
      <c r="J4" s="1" t="s">
        <v>101</v>
      </c>
      <c r="Q4" s="1" t="s">
        <v>108</v>
      </c>
    </row>
    <row r="5" ht="14.25" customHeight="1">
      <c r="A5" s="1">
        <f t="shared" si="1"/>
        <v>49</v>
      </c>
      <c r="B5" s="1" t="s">
        <v>109</v>
      </c>
      <c r="C5" s="1" t="s">
        <v>18</v>
      </c>
      <c r="D5" s="1" t="s">
        <v>98</v>
      </c>
      <c r="E5" s="1" t="s">
        <v>99</v>
      </c>
      <c r="F5" s="1">
        <f t="shared" si="2"/>
        <v>3</v>
      </c>
      <c r="G5" s="1" t="s">
        <v>110</v>
      </c>
      <c r="H5" s="1">
        <v>0.0</v>
      </c>
      <c r="J5" s="1" t="s">
        <v>101</v>
      </c>
      <c r="Q5" s="1" t="s">
        <v>111</v>
      </c>
    </row>
    <row r="6" ht="14.25" customHeight="1">
      <c r="A6" s="1">
        <f t="shared" si="1"/>
        <v>50</v>
      </c>
      <c r="B6" s="1" t="s">
        <v>112</v>
      </c>
      <c r="C6" s="1" t="s">
        <v>18</v>
      </c>
      <c r="D6" s="1" t="s">
        <v>98</v>
      </c>
      <c r="E6" s="1" t="s">
        <v>99</v>
      </c>
      <c r="F6" s="1">
        <f t="shared" si="2"/>
        <v>4</v>
      </c>
      <c r="G6" s="1" t="s">
        <v>113</v>
      </c>
      <c r="H6" s="1">
        <v>0.0</v>
      </c>
      <c r="I6" s="1">
        <v>1500.0</v>
      </c>
      <c r="J6" s="1" t="s">
        <v>114</v>
      </c>
      <c r="K6" s="1">
        <f>H6</f>
        <v>0</v>
      </c>
      <c r="L6" s="1">
        <f>I6/10</f>
        <v>150</v>
      </c>
      <c r="M6" s="1">
        <f>I6-L6</f>
        <v>1350</v>
      </c>
      <c r="N6" s="1">
        <f>I6</f>
        <v>1500</v>
      </c>
      <c r="Q6" s="1" t="s">
        <v>115</v>
      </c>
    </row>
    <row r="7" ht="14.25" customHeight="1">
      <c r="A7" s="1">
        <f t="shared" si="1"/>
        <v>51</v>
      </c>
      <c r="B7" s="1" t="s">
        <v>116</v>
      </c>
      <c r="C7" s="1" t="s">
        <v>18</v>
      </c>
      <c r="D7" s="1" t="s">
        <v>98</v>
      </c>
      <c r="E7" s="1" t="s">
        <v>99</v>
      </c>
      <c r="F7" s="1">
        <f t="shared" si="2"/>
        <v>5</v>
      </c>
      <c r="G7" s="1" t="s">
        <v>117</v>
      </c>
      <c r="H7" s="1">
        <v>0.0</v>
      </c>
      <c r="J7" s="1" t="s">
        <v>114</v>
      </c>
      <c r="Q7" s="1" t="s">
        <v>118</v>
      </c>
    </row>
    <row r="8" ht="14.25" customHeight="1">
      <c r="A8" s="1">
        <f t="shared" si="1"/>
        <v>52</v>
      </c>
      <c r="B8" s="1" t="s">
        <v>119</v>
      </c>
      <c r="C8" s="1" t="s">
        <v>18</v>
      </c>
      <c r="D8" s="1" t="s">
        <v>98</v>
      </c>
      <c r="E8" s="1" t="s">
        <v>99</v>
      </c>
      <c r="F8" s="1">
        <f t="shared" si="2"/>
        <v>6</v>
      </c>
      <c r="G8" s="1" t="s">
        <v>120</v>
      </c>
      <c r="H8" s="1">
        <v>0.0</v>
      </c>
      <c r="J8" s="1" t="s">
        <v>114</v>
      </c>
      <c r="Q8" s="1" t="s">
        <v>121</v>
      </c>
    </row>
    <row r="9" ht="14.25" customHeight="1">
      <c r="A9" s="1">
        <f t="shared" si="1"/>
        <v>53</v>
      </c>
      <c r="B9" s="1" t="s">
        <v>122</v>
      </c>
      <c r="C9" s="1" t="s">
        <v>18</v>
      </c>
      <c r="D9" s="1" t="s">
        <v>98</v>
      </c>
      <c r="E9" s="1" t="s">
        <v>99</v>
      </c>
      <c r="F9" s="1">
        <f t="shared" si="2"/>
        <v>7</v>
      </c>
      <c r="G9" s="1" t="s">
        <v>123</v>
      </c>
      <c r="H9" s="1">
        <v>0.0</v>
      </c>
      <c r="J9" s="1" t="s">
        <v>114</v>
      </c>
      <c r="Q9" s="1" t="s">
        <v>124</v>
      </c>
    </row>
    <row r="10" ht="14.25" customHeight="1">
      <c r="A10" s="1">
        <f t="shared" si="1"/>
        <v>54</v>
      </c>
      <c r="B10" s="1" t="s">
        <v>125</v>
      </c>
      <c r="C10" s="1" t="s">
        <v>18</v>
      </c>
      <c r="D10" s="1" t="s">
        <v>98</v>
      </c>
      <c r="E10" s="1" t="s">
        <v>99</v>
      </c>
      <c r="F10" s="1">
        <f t="shared" si="2"/>
        <v>8</v>
      </c>
      <c r="G10" s="1" t="s">
        <v>100</v>
      </c>
      <c r="H10" s="1">
        <v>0.0</v>
      </c>
      <c r="I10" s="1">
        <v>1200.0</v>
      </c>
      <c r="J10" s="1" t="s">
        <v>101</v>
      </c>
      <c r="K10" s="1">
        <f>H10</f>
        <v>0</v>
      </c>
      <c r="L10" s="1">
        <f>I10/10</f>
        <v>120</v>
      </c>
      <c r="M10" s="1">
        <f>I10-L10</f>
        <v>1080</v>
      </c>
      <c r="N10" s="1">
        <f>I10</f>
        <v>1200</v>
      </c>
      <c r="Q10" s="1" t="s">
        <v>126</v>
      </c>
    </row>
    <row r="11" ht="14.25" customHeight="1">
      <c r="A11" s="1">
        <f t="shared" si="1"/>
        <v>55</v>
      </c>
      <c r="B11" s="1" t="s">
        <v>127</v>
      </c>
      <c r="C11" s="1" t="s">
        <v>18</v>
      </c>
      <c r="D11" s="1" t="s">
        <v>98</v>
      </c>
      <c r="E11" s="1" t="s">
        <v>99</v>
      </c>
      <c r="F11" s="1">
        <f t="shared" si="2"/>
        <v>9</v>
      </c>
      <c r="G11" s="1" t="s">
        <v>104</v>
      </c>
      <c r="H11" s="1">
        <v>0.0</v>
      </c>
      <c r="J11" s="1" t="s">
        <v>101</v>
      </c>
      <c r="Q11" s="1" t="s">
        <v>128</v>
      </c>
    </row>
    <row r="12" ht="14.25" customHeight="1">
      <c r="A12" s="1">
        <f t="shared" si="1"/>
        <v>56</v>
      </c>
      <c r="B12" s="1" t="s">
        <v>129</v>
      </c>
      <c r="C12" s="1" t="s">
        <v>18</v>
      </c>
      <c r="D12" s="1" t="s">
        <v>98</v>
      </c>
      <c r="E12" s="1" t="s">
        <v>99</v>
      </c>
      <c r="F12" s="1">
        <f t="shared" si="2"/>
        <v>10</v>
      </c>
      <c r="G12" s="1" t="s">
        <v>107</v>
      </c>
      <c r="H12" s="1">
        <v>0.0</v>
      </c>
      <c r="J12" s="1" t="s">
        <v>101</v>
      </c>
      <c r="Q12" s="1" t="s">
        <v>130</v>
      </c>
    </row>
    <row r="13" ht="14.25" customHeight="1">
      <c r="A13" s="1">
        <f t="shared" si="1"/>
        <v>57</v>
      </c>
      <c r="B13" s="1" t="s">
        <v>131</v>
      </c>
      <c r="C13" s="1" t="s">
        <v>18</v>
      </c>
      <c r="D13" s="1" t="s">
        <v>98</v>
      </c>
      <c r="E13" s="1" t="s">
        <v>99</v>
      </c>
      <c r="F13" s="1">
        <f t="shared" si="2"/>
        <v>11</v>
      </c>
      <c r="G13" s="1" t="s">
        <v>110</v>
      </c>
      <c r="H13" s="1">
        <v>0.0</v>
      </c>
      <c r="J13" s="1" t="s">
        <v>101</v>
      </c>
      <c r="Q13" s="1" t="s">
        <v>132</v>
      </c>
    </row>
    <row r="14" ht="14.25" customHeight="1">
      <c r="A14" s="1">
        <f t="shared" si="1"/>
        <v>58</v>
      </c>
      <c r="E14" s="1" t="s">
        <v>99</v>
      </c>
      <c r="F14" s="1">
        <f t="shared" si="2"/>
        <v>12</v>
      </c>
      <c r="Q14" s="1" t="s">
        <v>133</v>
      </c>
    </row>
    <row r="15" ht="14.25" customHeight="1">
      <c r="A15" s="1">
        <f t="shared" si="1"/>
        <v>59</v>
      </c>
      <c r="B15" s="1" t="s">
        <v>134</v>
      </c>
      <c r="C15" s="1" t="s">
        <v>18</v>
      </c>
      <c r="D15" s="1" t="s">
        <v>98</v>
      </c>
      <c r="E15" s="1" t="s">
        <v>99</v>
      </c>
      <c r="F15" s="1">
        <f t="shared" si="2"/>
        <v>13</v>
      </c>
      <c r="G15" s="1" t="s">
        <v>113</v>
      </c>
      <c r="H15" s="1">
        <v>0.0</v>
      </c>
      <c r="I15" s="1">
        <v>1500.0</v>
      </c>
      <c r="J15" s="1" t="s">
        <v>114</v>
      </c>
      <c r="K15" s="1">
        <f>H15</f>
        <v>0</v>
      </c>
      <c r="L15" s="1">
        <f>I15/10</f>
        <v>150</v>
      </c>
      <c r="M15" s="1">
        <f>I15-L15</f>
        <v>1350</v>
      </c>
      <c r="N15" s="1">
        <f>I15</f>
        <v>1500</v>
      </c>
      <c r="Q15" s="1" t="s">
        <v>135</v>
      </c>
    </row>
    <row r="16" ht="14.25" customHeight="1">
      <c r="A16" s="1">
        <f t="shared" si="1"/>
        <v>60</v>
      </c>
      <c r="B16" s="1" t="s">
        <v>136</v>
      </c>
      <c r="C16" s="1" t="s">
        <v>18</v>
      </c>
      <c r="D16" s="1" t="s">
        <v>98</v>
      </c>
      <c r="E16" s="1" t="s">
        <v>99</v>
      </c>
      <c r="F16" s="1">
        <f t="shared" si="2"/>
        <v>14</v>
      </c>
      <c r="G16" s="1" t="s">
        <v>117</v>
      </c>
      <c r="H16" s="1">
        <v>0.0</v>
      </c>
      <c r="J16" s="1" t="s">
        <v>114</v>
      </c>
      <c r="Q16" s="1" t="s">
        <v>137</v>
      </c>
    </row>
    <row r="17" ht="14.25" customHeight="1">
      <c r="A17" s="1">
        <f t="shared" si="1"/>
        <v>61</v>
      </c>
      <c r="B17" s="1" t="s">
        <v>138</v>
      </c>
      <c r="C17" s="1" t="s">
        <v>18</v>
      </c>
      <c r="D17" s="1" t="s">
        <v>98</v>
      </c>
      <c r="E17" s="1" t="s">
        <v>99</v>
      </c>
      <c r="F17" s="1">
        <f t="shared" si="2"/>
        <v>15</v>
      </c>
      <c r="G17" s="1" t="s">
        <v>120</v>
      </c>
      <c r="H17" s="1">
        <v>0.0</v>
      </c>
      <c r="J17" s="1" t="s">
        <v>114</v>
      </c>
      <c r="Q17" s="1" t="s">
        <v>139</v>
      </c>
    </row>
    <row r="18" ht="14.25" customHeight="1">
      <c r="A18" s="1">
        <f t="shared" si="1"/>
        <v>62</v>
      </c>
      <c r="B18" s="1" t="s">
        <v>140</v>
      </c>
      <c r="C18" s="1" t="s">
        <v>18</v>
      </c>
      <c r="D18" s="1" t="s">
        <v>98</v>
      </c>
      <c r="E18" s="1" t="s">
        <v>99</v>
      </c>
      <c r="F18" s="1">
        <f t="shared" si="2"/>
        <v>16</v>
      </c>
      <c r="G18" s="1" t="s">
        <v>123</v>
      </c>
      <c r="H18" s="1">
        <v>0.0</v>
      </c>
      <c r="J18" s="1" t="s">
        <v>114</v>
      </c>
      <c r="Q18" s="1" t="s">
        <v>141</v>
      </c>
    </row>
    <row r="19" ht="14.25" customHeight="1">
      <c r="A19" s="1">
        <f t="shared" si="1"/>
        <v>63</v>
      </c>
      <c r="D19" s="1" t="s">
        <v>98</v>
      </c>
      <c r="E19" s="1" t="s">
        <v>99</v>
      </c>
      <c r="F19" s="1">
        <f t="shared" si="2"/>
        <v>17</v>
      </c>
      <c r="G19" s="1" t="s">
        <v>142</v>
      </c>
      <c r="Q19" s="1" t="s">
        <v>143</v>
      </c>
    </row>
    <row r="20" ht="14.25" customHeight="1">
      <c r="A20" s="1">
        <f t="shared" si="1"/>
        <v>64</v>
      </c>
      <c r="D20" s="1" t="s">
        <v>98</v>
      </c>
      <c r="E20" s="1" t="s">
        <v>99</v>
      </c>
      <c r="F20" s="1">
        <f t="shared" si="2"/>
        <v>18</v>
      </c>
      <c r="G20" s="1" t="s">
        <v>144</v>
      </c>
      <c r="Q20" s="1" t="s">
        <v>145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13.71"/>
    <col customWidth="1" min="3" max="5" width="8.57"/>
    <col customWidth="1" min="6" max="6" width="46.0"/>
    <col customWidth="1" min="7" max="8" width="8.57"/>
    <col customWidth="1" min="9" max="9" width="11.57"/>
    <col customWidth="1" min="10" max="10" width="8.57"/>
    <col customWidth="1" min="11" max="11" width="18.29"/>
    <col customWidth="1" min="12" max="12" width="206.57"/>
    <col customWidth="1" min="13" max="16" width="8.57"/>
    <col customWidth="1" min="17" max="17" width="16.86"/>
    <col customWidth="1" min="18" max="18" width="8.57"/>
    <col customWidth="1" min="19" max="26" width="8.71"/>
  </cols>
  <sheetData>
    <row r="1" ht="14.2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95</v>
      </c>
      <c r="H1" s="1" t="s">
        <v>96</v>
      </c>
      <c r="I1" s="1" t="s">
        <v>9</v>
      </c>
      <c r="K1" s="1" t="s">
        <v>16</v>
      </c>
      <c r="L1" s="1" t="s">
        <v>146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ht="14.25" customHeight="1">
      <c r="A2" s="4" t="s">
        <v>147</v>
      </c>
      <c r="B2" s="4" t="s">
        <v>148</v>
      </c>
      <c r="C2" s="4"/>
      <c r="D2" s="4"/>
      <c r="E2" s="4"/>
      <c r="F2" s="4" t="s">
        <v>149</v>
      </c>
      <c r="G2" s="4"/>
      <c r="H2" s="4"/>
      <c r="I2" s="4"/>
      <c r="J2" s="4"/>
      <c r="K2" s="4" t="s">
        <v>150</v>
      </c>
      <c r="L2" s="5" t="s">
        <v>151</v>
      </c>
    </row>
    <row r="3" ht="14.25" customHeight="1">
      <c r="A3" s="6" t="s">
        <v>152</v>
      </c>
      <c r="B3" s="6" t="s">
        <v>153</v>
      </c>
      <c r="C3" s="6"/>
      <c r="D3" s="6"/>
      <c r="E3" s="6"/>
      <c r="F3" s="6" t="s">
        <v>154</v>
      </c>
      <c r="G3" s="6"/>
      <c r="H3" s="6"/>
      <c r="I3" s="6"/>
      <c r="J3" s="6"/>
      <c r="K3" s="6" t="s">
        <v>150</v>
      </c>
      <c r="L3" s="7" t="s">
        <v>155</v>
      </c>
    </row>
    <row r="4" ht="14.25" customHeight="1">
      <c r="A4" s="6" t="s">
        <v>156</v>
      </c>
      <c r="B4" s="6" t="s">
        <v>157</v>
      </c>
      <c r="C4" s="6"/>
      <c r="D4" s="6"/>
      <c r="E4" s="6"/>
      <c r="F4" s="6" t="s">
        <v>158</v>
      </c>
      <c r="G4" s="6"/>
      <c r="H4" s="6"/>
      <c r="I4" s="6"/>
      <c r="J4" s="6"/>
      <c r="K4" s="6" t="s">
        <v>150</v>
      </c>
      <c r="L4" s="8" t="s">
        <v>159</v>
      </c>
    </row>
    <row r="5" ht="14.25" customHeight="1">
      <c r="A5" s="6" t="s">
        <v>160</v>
      </c>
      <c r="B5" s="6" t="s">
        <v>161</v>
      </c>
      <c r="C5" s="6"/>
      <c r="D5" s="6"/>
      <c r="E5" s="6"/>
      <c r="F5" s="6" t="s">
        <v>162</v>
      </c>
      <c r="G5" s="6"/>
      <c r="H5" s="6"/>
      <c r="I5" s="6"/>
      <c r="J5" s="6"/>
      <c r="K5" s="6" t="s">
        <v>150</v>
      </c>
      <c r="L5" s="9" t="s">
        <v>163</v>
      </c>
    </row>
    <row r="6" ht="26.25" customHeight="1">
      <c r="A6" s="6" t="s">
        <v>164</v>
      </c>
      <c r="B6" s="6" t="s">
        <v>165</v>
      </c>
      <c r="C6" s="6"/>
      <c r="D6" s="6"/>
      <c r="E6" s="6"/>
      <c r="F6" s="6" t="s">
        <v>166</v>
      </c>
      <c r="G6" s="6"/>
      <c r="H6" s="6"/>
      <c r="I6" s="6"/>
      <c r="J6" s="6"/>
      <c r="K6" s="6" t="s">
        <v>150</v>
      </c>
      <c r="L6" s="8" t="s">
        <v>167</v>
      </c>
    </row>
    <row r="7" ht="14.25" customHeight="1">
      <c r="A7" s="6" t="s">
        <v>168</v>
      </c>
      <c r="B7" s="6" t="s">
        <v>18</v>
      </c>
      <c r="C7" s="6"/>
      <c r="D7" s="6"/>
      <c r="E7" s="6"/>
      <c r="F7" s="6" t="s">
        <v>169</v>
      </c>
      <c r="G7" s="6"/>
      <c r="H7" s="6"/>
      <c r="I7" s="6"/>
      <c r="J7" s="6"/>
      <c r="K7" s="6" t="s">
        <v>150</v>
      </c>
      <c r="L7" s="9" t="s">
        <v>170</v>
      </c>
    </row>
    <row r="8" ht="14.25" customHeight="1">
      <c r="A8" s="10" t="s">
        <v>171</v>
      </c>
      <c r="B8" s="6"/>
      <c r="C8" s="6"/>
      <c r="D8" s="6"/>
      <c r="E8" s="6"/>
      <c r="F8" s="6" t="s">
        <v>172</v>
      </c>
      <c r="G8" s="6"/>
      <c r="H8" s="6"/>
      <c r="I8" s="6"/>
      <c r="J8" s="6"/>
      <c r="K8" s="6" t="s">
        <v>150</v>
      </c>
      <c r="L8" s="9" t="s">
        <v>173</v>
      </c>
    </row>
    <row r="9" ht="14.25" customHeight="1">
      <c r="A9" s="6" t="s">
        <v>174</v>
      </c>
      <c r="B9" s="6" t="s">
        <v>18</v>
      </c>
      <c r="C9" s="6"/>
      <c r="D9" s="6"/>
      <c r="E9" s="6"/>
      <c r="F9" s="6" t="s">
        <v>175</v>
      </c>
      <c r="G9" s="6"/>
      <c r="H9" s="6"/>
      <c r="I9" s="6"/>
      <c r="J9" s="6"/>
      <c r="K9" s="6" t="s">
        <v>150</v>
      </c>
      <c r="L9" s="8" t="s">
        <v>176</v>
      </c>
    </row>
    <row r="10" ht="14.25" customHeight="1">
      <c r="A10" s="6" t="s">
        <v>177</v>
      </c>
      <c r="B10" s="6" t="s">
        <v>148</v>
      </c>
      <c r="C10" s="6"/>
      <c r="D10" s="6"/>
      <c r="E10" s="6"/>
      <c r="F10" s="6" t="s">
        <v>178</v>
      </c>
      <c r="G10" s="6"/>
      <c r="H10" s="6"/>
      <c r="I10" s="6"/>
      <c r="J10" s="6"/>
      <c r="K10" s="6" t="s">
        <v>150</v>
      </c>
      <c r="L10" s="9" t="s">
        <v>179</v>
      </c>
    </row>
    <row r="11" ht="14.25" customHeight="1">
      <c r="A11" s="6" t="s">
        <v>180</v>
      </c>
      <c r="B11" s="6" t="s">
        <v>153</v>
      </c>
      <c r="C11" s="6"/>
      <c r="D11" s="6"/>
      <c r="E11" s="6"/>
      <c r="F11" s="6" t="s">
        <v>181</v>
      </c>
      <c r="G11" s="6"/>
      <c r="H11" s="6"/>
      <c r="I11" s="6"/>
      <c r="J11" s="6"/>
      <c r="K11" s="6" t="s">
        <v>150</v>
      </c>
      <c r="L11" s="8" t="s">
        <v>182</v>
      </c>
    </row>
    <row r="12" ht="14.25" customHeight="1">
      <c r="A12" s="6" t="s">
        <v>183</v>
      </c>
      <c r="B12" s="6" t="s">
        <v>157</v>
      </c>
      <c r="C12" s="6"/>
      <c r="D12" s="6"/>
      <c r="E12" s="6"/>
      <c r="F12" s="6" t="s">
        <v>184</v>
      </c>
      <c r="G12" s="6"/>
      <c r="H12" s="6"/>
      <c r="I12" s="6"/>
      <c r="J12" s="6"/>
      <c r="K12" s="6" t="s">
        <v>150</v>
      </c>
      <c r="L12" s="9" t="s">
        <v>185</v>
      </c>
    </row>
    <row r="13" ht="14.25" customHeight="1">
      <c r="A13" s="6" t="s">
        <v>186</v>
      </c>
      <c r="B13" s="6" t="s">
        <v>161</v>
      </c>
      <c r="C13" s="6"/>
      <c r="D13" s="6"/>
      <c r="E13" s="6"/>
      <c r="F13" s="6" t="s">
        <v>187</v>
      </c>
      <c r="G13" s="6"/>
      <c r="H13" s="6"/>
      <c r="I13" s="6"/>
      <c r="J13" s="6"/>
      <c r="K13" s="6" t="s">
        <v>150</v>
      </c>
      <c r="L13" s="8" t="s">
        <v>188</v>
      </c>
    </row>
    <row r="14" ht="14.25" customHeight="1">
      <c r="A14" s="6" t="s">
        <v>189</v>
      </c>
      <c r="B14" s="6" t="s">
        <v>165</v>
      </c>
      <c r="C14" s="6"/>
      <c r="D14" s="6"/>
      <c r="E14" s="6"/>
      <c r="F14" s="6" t="s">
        <v>190</v>
      </c>
      <c r="G14" s="6"/>
      <c r="H14" s="6"/>
      <c r="I14" s="6"/>
      <c r="J14" s="6"/>
      <c r="K14" s="6" t="s">
        <v>150</v>
      </c>
      <c r="L14" s="11" t="s">
        <v>191</v>
      </c>
    </row>
    <row r="15" ht="14.25" customHeight="1">
      <c r="A15" s="6" t="s">
        <v>192</v>
      </c>
      <c r="B15" s="6" t="s">
        <v>18</v>
      </c>
      <c r="C15" s="6"/>
      <c r="D15" s="6"/>
      <c r="E15" s="6"/>
      <c r="F15" s="6" t="s">
        <v>193</v>
      </c>
      <c r="G15" s="6"/>
      <c r="H15" s="6"/>
      <c r="I15" s="6"/>
      <c r="J15" s="6"/>
      <c r="K15" s="6" t="s">
        <v>150</v>
      </c>
      <c r="L15" s="8" t="s">
        <v>194</v>
      </c>
    </row>
    <row r="16" ht="14.25" customHeight="1">
      <c r="A16" s="12" t="s">
        <v>195</v>
      </c>
      <c r="B16" s="6"/>
      <c r="C16" s="6"/>
      <c r="D16" s="6"/>
      <c r="E16" s="6"/>
      <c r="F16" s="6" t="s">
        <v>196</v>
      </c>
      <c r="G16" s="6"/>
      <c r="H16" s="6"/>
      <c r="I16" s="6"/>
      <c r="J16" s="6"/>
      <c r="K16" s="6" t="s">
        <v>150</v>
      </c>
      <c r="L16" s="9" t="s">
        <v>197</v>
      </c>
    </row>
    <row r="17" ht="14.25" customHeight="1">
      <c r="A17" s="6" t="s">
        <v>198</v>
      </c>
      <c r="B17" s="6" t="s">
        <v>18</v>
      </c>
      <c r="C17" s="6"/>
      <c r="D17" s="6"/>
      <c r="E17" s="6"/>
      <c r="F17" s="6" t="s">
        <v>199</v>
      </c>
      <c r="G17" s="6"/>
      <c r="H17" s="6"/>
      <c r="I17" s="6"/>
      <c r="J17" s="6"/>
      <c r="K17" s="6" t="s">
        <v>150</v>
      </c>
      <c r="L17" s="9" t="s">
        <v>200</v>
      </c>
    </row>
    <row r="18" ht="42.75" customHeight="1">
      <c r="A18" s="6" t="s">
        <v>201</v>
      </c>
      <c r="B18" s="6" t="s">
        <v>148</v>
      </c>
      <c r="C18" s="6"/>
      <c r="D18" s="6"/>
      <c r="E18" s="6"/>
      <c r="F18" s="13" t="s">
        <v>202</v>
      </c>
      <c r="G18" s="6"/>
      <c r="H18" s="6"/>
      <c r="I18" s="6"/>
      <c r="J18" s="6"/>
      <c r="K18" s="6" t="s">
        <v>150</v>
      </c>
      <c r="L18" s="8" t="s">
        <v>203</v>
      </c>
    </row>
    <row r="19" ht="36.75" customHeight="1">
      <c r="A19" s="13" t="s">
        <v>204</v>
      </c>
      <c r="B19" s="6" t="s">
        <v>153</v>
      </c>
      <c r="C19" s="13"/>
      <c r="D19" s="13"/>
      <c r="E19" s="13"/>
      <c r="F19" s="13" t="s">
        <v>205</v>
      </c>
      <c r="G19" s="13"/>
      <c r="H19" s="13"/>
      <c r="I19" s="13"/>
      <c r="J19" s="13"/>
      <c r="K19" s="13" t="s">
        <v>150</v>
      </c>
      <c r="L19" s="9" t="s">
        <v>206</v>
      </c>
    </row>
    <row r="20" ht="46.5" customHeight="1">
      <c r="A20" s="13" t="s">
        <v>207</v>
      </c>
      <c r="B20" s="6" t="s">
        <v>157</v>
      </c>
      <c r="C20" s="13"/>
      <c r="D20" s="13"/>
      <c r="E20" s="13"/>
      <c r="F20" s="13" t="s">
        <v>208</v>
      </c>
      <c r="G20" s="13"/>
      <c r="H20" s="13"/>
      <c r="I20" s="13"/>
      <c r="J20" s="13"/>
      <c r="K20" s="13" t="s">
        <v>150</v>
      </c>
      <c r="L20" s="8" t="s">
        <v>209</v>
      </c>
    </row>
    <row r="21" ht="33.0" customHeight="1">
      <c r="A21" s="13" t="s">
        <v>210</v>
      </c>
      <c r="B21" s="6" t="s">
        <v>161</v>
      </c>
      <c r="C21" s="13"/>
      <c r="D21" s="13"/>
      <c r="E21" s="13"/>
      <c r="F21" s="13" t="s">
        <v>211</v>
      </c>
      <c r="G21" s="13"/>
      <c r="H21" s="13"/>
      <c r="I21" s="13"/>
      <c r="J21" s="13"/>
      <c r="K21" s="13" t="s">
        <v>150</v>
      </c>
      <c r="L21" s="9" t="s">
        <v>212</v>
      </c>
    </row>
    <row r="22" ht="24.0" customHeight="1">
      <c r="A22" s="13" t="s">
        <v>213</v>
      </c>
      <c r="B22" s="6" t="s">
        <v>165</v>
      </c>
      <c r="C22" s="13"/>
      <c r="D22" s="13"/>
      <c r="E22" s="13"/>
      <c r="F22" s="13" t="s">
        <v>214</v>
      </c>
      <c r="G22" s="13"/>
      <c r="H22" s="13"/>
      <c r="I22" s="13"/>
      <c r="J22" s="13"/>
      <c r="K22" s="13" t="s">
        <v>150</v>
      </c>
      <c r="L22" s="14" t="s">
        <v>215</v>
      </c>
    </row>
    <row r="23" ht="30.0" customHeight="1">
      <c r="A23" s="13" t="s">
        <v>216</v>
      </c>
      <c r="B23" s="6" t="s">
        <v>18</v>
      </c>
      <c r="C23" s="13"/>
      <c r="D23" s="13"/>
      <c r="E23" s="13"/>
      <c r="F23" s="13" t="s">
        <v>217</v>
      </c>
      <c r="G23" s="13"/>
      <c r="H23" s="13"/>
      <c r="I23" s="13"/>
      <c r="J23" s="13"/>
      <c r="K23" s="13" t="s">
        <v>150</v>
      </c>
      <c r="L23" s="9" t="s">
        <v>218</v>
      </c>
    </row>
    <row r="24" ht="14.25" customHeight="1">
      <c r="A24" s="15" t="s">
        <v>219</v>
      </c>
      <c r="B24" s="6"/>
      <c r="C24" s="13"/>
      <c r="D24" s="13"/>
      <c r="E24" s="13"/>
      <c r="F24" s="13" t="s">
        <v>220</v>
      </c>
      <c r="G24" s="13"/>
      <c r="H24" s="13"/>
      <c r="I24" s="13"/>
      <c r="J24" s="13"/>
      <c r="K24" s="13" t="s">
        <v>150</v>
      </c>
      <c r="L24" s="9" t="s">
        <v>221</v>
      </c>
    </row>
    <row r="25" ht="14.25" customHeight="1">
      <c r="A25" s="13" t="s">
        <v>222</v>
      </c>
      <c r="B25" s="6" t="s">
        <v>18</v>
      </c>
      <c r="C25" s="13"/>
      <c r="D25" s="13"/>
      <c r="E25" s="13"/>
      <c r="F25" s="13" t="s">
        <v>223</v>
      </c>
      <c r="G25" s="13"/>
      <c r="H25" s="13"/>
      <c r="I25" s="13"/>
      <c r="J25" s="13"/>
      <c r="K25" s="13" t="s">
        <v>150</v>
      </c>
      <c r="L25" s="8" t="s">
        <v>224</v>
      </c>
    </row>
    <row r="26" ht="14.25" customHeight="1">
      <c r="A26" s="16" t="s">
        <v>225</v>
      </c>
      <c r="B26" s="6" t="s">
        <v>18</v>
      </c>
      <c r="C26" s="16"/>
      <c r="D26" s="16"/>
      <c r="E26" s="16"/>
      <c r="F26" s="17" t="s">
        <v>226</v>
      </c>
      <c r="G26" s="16"/>
      <c r="H26" s="16"/>
      <c r="I26" s="16"/>
      <c r="J26" s="16"/>
      <c r="K26" s="16" t="s">
        <v>150</v>
      </c>
      <c r="L26" s="5" t="s">
        <v>227</v>
      </c>
    </row>
    <row r="27" ht="14.25" customHeight="1">
      <c r="A27" s="16" t="s">
        <v>228</v>
      </c>
      <c r="B27" s="6" t="s">
        <v>18</v>
      </c>
      <c r="C27" s="16"/>
      <c r="D27" s="16"/>
      <c r="E27" s="16"/>
      <c r="F27" s="17" t="s">
        <v>229</v>
      </c>
      <c r="G27" s="16"/>
      <c r="H27" s="16"/>
      <c r="I27" s="16"/>
      <c r="J27" s="16"/>
      <c r="K27" s="16" t="s">
        <v>150</v>
      </c>
      <c r="L27" s="9" t="s">
        <v>230</v>
      </c>
    </row>
    <row r="28" ht="31.5" customHeight="1">
      <c r="A28" s="13" t="s">
        <v>231</v>
      </c>
      <c r="B28" s="6" t="s">
        <v>18</v>
      </c>
      <c r="C28" s="13"/>
      <c r="D28" s="13"/>
      <c r="E28" s="13"/>
      <c r="F28" s="18" t="s">
        <v>232</v>
      </c>
      <c r="G28" s="19"/>
      <c r="H28" s="19"/>
      <c r="I28" s="13"/>
      <c r="J28" s="13"/>
      <c r="K28" s="13" t="s">
        <v>150</v>
      </c>
      <c r="L28" s="6" t="s">
        <v>233</v>
      </c>
    </row>
    <row r="29" ht="28.5" customHeight="1">
      <c r="A29" s="13" t="s">
        <v>234</v>
      </c>
      <c r="B29" s="6" t="s">
        <v>18</v>
      </c>
      <c r="C29" s="13"/>
      <c r="D29" s="13"/>
      <c r="E29" s="13"/>
      <c r="F29" s="18" t="s">
        <v>235</v>
      </c>
      <c r="G29" s="19"/>
      <c r="H29" s="19"/>
      <c r="I29" s="13"/>
      <c r="J29" s="13"/>
      <c r="K29" s="13" t="s">
        <v>150</v>
      </c>
      <c r="L29" s="6" t="s">
        <v>236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