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cho\Desktop\University\Tercero\Estadistica\Trabajo\"/>
    </mc:Choice>
  </mc:AlternateContent>
  <bookViews>
    <workbookView xWindow="0" yWindow="0" windowWidth="20490" windowHeight="7530" firstSheet="3" activeTab="7" xr2:uid="{00000000-000D-0000-FFFF-FFFF00000000}"/>
  </bookViews>
  <sheets>
    <sheet name="Series-datos" sheetId="1" r:id="rId1"/>
    <sheet name="Ejercicio 1 A" sheetId="2" r:id="rId2"/>
    <sheet name="Histograma de rendimiento" sheetId="3" r:id="rId3"/>
    <sheet name="Regresión" sheetId="4" r:id="rId4"/>
    <sheet name="Ejercico 1 B" sheetId="5" r:id="rId5"/>
    <sheet name="Ejercicio 2 A" sheetId="6" r:id="rId6"/>
    <sheet name="Ejercicio 2 B" sheetId="8" r:id="rId7"/>
    <sheet name="EXTRA" sheetId="9" r:id="rId8"/>
  </sheets>
  <calcPr calcId="171027" calcOnSave="0"/>
</workbook>
</file>

<file path=xl/calcChain.xml><?xml version="1.0" encoding="utf-8"?>
<calcChain xmlns="http://schemas.openxmlformats.org/spreadsheetml/2006/main">
  <c r="B8" i="9" l="1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7" i="9"/>
  <c r="C2" i="9"/>
  <c r="C18" i="5" l="1"/>
  <c r="K6" i="9"/>
  <c r="J7" i="9" s="1"/>
  <c r="D12" i="8" l="1"/>
  <c r="C12" i="8"/>
  <c r="D10" i="8"/>
  <c r="D9" i="8"/>
  <c r="C5" i="8"/>
  <c r="D8" i="8" s="1"/>
  <c r="C9" i="8"/>
  <c r="C8" i="8"/>
  <c r="C3" i="8"/>
  <c r="C2" i="8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7" i="6"/>
  <c r="D7" i="6" s="1"/>
  <c r="C6" i="6"/>
  <c r="D6" i="6" s="1"/>
  <c r="C5" i="6"/>
  <c r="D5" i="6" s="1"/>
  <c r="C4" i="6"/>
  <c r="D4" i="6" s="1"/>
  <c r="C3" i="6"/>
  <c r="D3" i="6" s="1"/>
  <c r="C1053" i="9" l="1"/>
  <c r="D1053" i="9" s="1"/>
  <c r="C1968" i="9"/>
  <c r="D1968" i="9" s="1"/>
  <c r="C1936" i="9"/>
  <c r="D1936" i="9" s="1"/>
  <c r="C1821" i="9"/>
  <c r="D1821" i="9" s="1"/>
  <c r="C1779" i="9"/>
  <c r="D1779" i="9" s="1"/>
  <c r="C1715" i="9"/>
  <c r="D1715" i="9" s="1"/>
  <c r="C1693" i="9"/>
  <c r="D1693" i="9" s="1"/>
  <c r="C1606" i="9"/>
  <c r="D1606" i="9" s="1"/>
  <c r="C1506" i="9"/>
  <c r="D1506" i="9" s="1"/>
  <c r="C1336" i="9"/>
  <c r="D1336" i="9" s="1"/>
  <c r="C1991" i="9"/>
  <c r="D1991" i="9" s="1"/>
  <c r="C1975" i="9"/>
  <c r="D1975" i="9" s="1"/>
  <c r="C1959" i="9"/>
  <c r="D1959" i="9" s="1"/>
  <c r="C1943" i="9"/>
  <c r="D1943" i="9" s="1"/>
  <c r="C1927" i="9"/>
  <c r="D1927" i="9" s="1"/>
  <c r="C1911" i="9"/>
  <c r="D1911" i="9" s="1"/>
  <c r="C1895" i="9"/>
  <c r="D1895" i="9" s="1"/>
  <c r="C1873" i="9"/>
  <c r="D1873" i="9" s="1"/>
  <c r="C1852" i="9"/>
  <c r="D1852" i="9" s="1"/>
  <c r="C1831" i="9"/>
  <c r="D1831" i="9" s="1"/>
  <c r="C1809" i="9"/>
  <c r="D1809" i="9" s="1"/>
  <c r="C1788" i="9"/>
  <c r="D1788" i="9" s="1"/>
  <c r="C1767" i="9"/>
  <c r="D1767" i="9" s="1"/>
  <c r="C1745" i="9"/>
  <c r="D1745" i="9" s="1"/>
  <c r="C1724" i="9"/>
  <c r="D1724" i="9" s="1"/>
  <c r="C1703" i="9"/>
  <c r="D1703" i="9" s="1"/>
  <c r="C1681" i="9"/>
  <c r="D1681" i="9" s="1"/>
  <c r="C1660" i="9"/>
  <c r="D1660" i="9" s="1"/>
  <c r="C1630" i="9"/>
  <c r="D1630" i="9" s="1"/>
  <c r="C1558" i="9"/>
  <c r="D1558" i="9" s="1"/>
  <c r="C1430" i="9"/>
  <c r="D1430" i="9" s="1"/>
  <c r="C1550" i="9"/>
  <c r="D1550" i="9" s="1"/>
  <c r="C1486" i="9"/>
  <c r="D1486" i="9" s="1"/>
  <c r="C1422" i="9"/>
  <c r="D1422" i="9" s="1"/>
  <c r="C1256" i="9"/>
  <c r="D1256" i="9" s="1"/>
  <c r="C1894" i="9"/>
  <c r="D1894" i="9" s="1"/>
  <c r="C1878" i="9"/>
  <c r="D1878" i="9" s="1"/>
  <c r="C1862" i="9"/>
  <c r="D1862" i="9" s="1"/>
  <c r="C1846" i="9"/>
  <c r="D1846" i="9" s="1"/>
  <c r="C1830" i="9"/>
  <c r="D1830" i="9" s="1"/>
  <c r="C1814" i="9"/>
  <c r="D1814" i="9" s="1"/>
  <c r="C1798" i="9"/>
  <c r="D1798" i="9" s="1"/>
  <c r="C1782" i="9"/>
  <c r="D1782" i="9" s="1"/>
  <c r="C1766" i="9"/>
  <c r="D1766" i="9" s="1"/>
  <c r="C1750" i="9"/>
  <c r="D1750" i="9" s="1"/>
  <c r="C1734" i="9"/>
  <c r="D1734" i="9" s="1"/>
  <c r="C1718" i="9"/>
  <c r="D1718" i="9" s="1"/>
  <c r="C1702" i="9"/>
  <c r="D1702" i="9" s="1"/>
  <c r="C1686" i="9"/>
  <c r="D1686" i="9" s="1"/>
  <c r="C1670" i="9"/>
  <c r="D1670" i="9" s="1"/>
  <c r="C1654" i="9"/>
  <c r="D1654" i="9" s="1"/>
  <c r="C1628" i="9"/>
  <c r="D1628" i="9" s="1"/>
  <c r="C1578" i="9"/>
  <c r="D1578" i="9" s="1"/>
  <c r="C1514" i="9"/>
  <c r="D1514" i="9" s="1"/>
  <c r="C1450" i="9"/>
  <c r="D1450" i="9" s="1"/>
  <c r="C1368" i="9"/>
  <c r="D1368" i="9" s="1"/>
  <c r="C963" i="9"/>
  <c r="D963" i="9" s="1"/>
  <c r="C1633" i="9"/>
  <c r="D1633" i="9" s="1"/>
  <c r="C1617" i="9"/>
  <c r="D1617" i="9" s="1"/>
  <c r="C1601" i="9"/>
  <c r="D1601" i="9" s="1"/>
  <c r="C1585" i="9"/>
  <c r="D1585" i="9" s="1"/>
  <c r="C1569" i="9"/>
  <c r="D1569" i="9" s="1"/>
  <c r="C1553" i="9"/>
  <c r="D1553" i="9" s="1"/>
  <c r="C1537" i="9"/>
  <c r="D1537" i="9" s="1"/>
  <c r="C1521" i="9"/>
  <c r="D1521" i="9" s="1"/>
  <c r="C1505" i="9"/>
  <c r="D1505" i="9" s="1"/>
  <c r="C1489" i="9"/>
  <c r="D1489" i="9" s="1"/>
  <c r="C1473" i="9"/>
  <c r="D1473" i="9" s="1"/>
  <c r="C1457" i="9"/>
  <c r="D1457" i="9" s="1"/>
  <c r="C1441" i="9"/>
  <c r="D1441" i="9" s="1"/>
  <c r="C1425" i="9"/>
  <c r="D1425" i="9" s="1"/>
  <c r="C1409" i="9"/>
  <c r="D1409" i="9" s="1"/>
  <c r="C1393" i="9"/>
  <c r="D1393" i="9" s="1"/>
  <c r="C1332" i="9"/>
  <c r="D1332" i="9" s="1"/>
  <c r="C1980" i="9"/>
  <c r="D1980" i="9" s="1"/>
  <c r="C1964" i="9"/>
  <c r="D1964" i="9" s="1"/>
  <c r="C1948" i="9"/>
  <c r="D1948" i="9" s="1"/>
  <c r="C1932" i="9"/>
  <c r="D1932" i="9" s="1"/>
  <c r="C1916" i="9"/>
  <c r="D1916" i="9" s="1"/>
  <c r="C1900" i="9"/>
  <c r="D1900" i="9" s="1"/>
  <c r="C1880" i="9"/>
  <c r="D1880" i="9" s="1"/>
  <c r="C1859" i="9"/>
  <c r="D1859" i="9" s="1"/>
  <c r="C1837" i="9"/>
  <c r="D1837" i="9" s="1"/>
  <c r="C1816" i="9"/>
  <c r="D1816" i="9" s="1"/>
  <c r="C1795" i="9"/>
  <c r="D1795" i="9" s="1"/>
  <c r="C1773" i="9"/>
  <c r="D1773" i="9" s="1"/>
  <c r="C1752" i="9"/>
  <c r="D1752" i="9" s="1"/>
  <c r="C1731" i="9"/>
  <c r="D1731" i="9" s="1"/>
  <c r="C1709" i="9"/>
  <c r="D1709" i="9" s="1"/>
  <c r="C1688" i="9"/>
  <c r="D1688" i="9" s="1"/>
  <c r="C1667" i="9"/>
  <c r="D1667" i="9" s="1"/>
  <c r="C1642" i="9"/>
  <c r="D1642" i="9" s="1"/>
  <c r="C1586" i="9"/>
  <c r="D1586" i="9" s="1"/>
  <c r="C1474" i="9"/>
  <c r="D1474" i="9" s="1"/>
  <c r="C1198" i="9"/>
  <c r="D1198" i="9" s="1"/>
  <c r="C1987" i="9"/>
  <c r="D1987" i="9" s="1"/>
  <c r="C1971" i="9"/>
  <c r="D1971" i="9" s="1"/>
  <c r="C1955" i="9"/>
  <c r="D1955" i="9" s="1"/>
  <c r="C1939" i="9"/>
  <c r="D1939" i="9" s="1"/>
  <c r="C1923" i="9"/>
  <c r="D1923" i="9" s="1"/>
  <c r="C1907" i="9"/>
  <c r="D1907" i="9" s="1"/>
  <c r="C1889" i="9"/>
  <c r="D1889" i="9" s="1"/>
  <c r="C1868" i="9"/>
  <c r="D1868" i="9" s="1"/>
  <c r="C1847" i="9"/>
  <c r="D1847" i="9" s="1"/>
  <c r="C1825" i="9"/>
  <c r="D1825" i="9" s="1"/>
  <c r="C1804" i="9"/>
  <c r="D1804" i="9" s="1"/>
  <c r="C1783" i="9"/>
  <c r="D1783" i="9" s="1"/>
  <c r="C1761" i="9"/>
  <c r="D1761" i="9" s="1"/>
  <c r="C1740" i="9"/>
  <c r="D1740" i="9" s="1"/>
  <c r="C1719" i="9"/>
  <c r="D1719" i="9" s="1"/>
  <c r="C1697" i="9"/>
  <c r="D1697" i="9" s="1"/>
  <c r="C1676" i="9"/>
  <c r="D1676" i="9" s="1"/>
  <c r="C1655" i="9"/>
  <c r="D1655" i="9" s="1"/>
  <c r="C1618" i="9"/>
  <c r="D1618" i="9" s="1"/>
  <c r="C1526" i="9"/>
  <c r="D1526" i="9" s="1"/>
  <c r="C1398" i="9"/>
  <c r="D1398" i="9" s="1"/>
  <c r="C1534" i="9"/>
  <c r="D1534" i="9" s="1"/>
  <c r="C1470" i="9"/>
  <c r="D1470" i="9" s="1"/>
  <c r="C1406" i="9"/>
  <c r="D1406" i="9" s="1"/>
  <c r="C1174" i="9"/>
  <c r="D1174" i="9" s="1"/>
  <c r="C1890" i="9"/>
  <c r="D1890" i="9" s="1"/>
  <c r="C1874" i="9"/>
  <c r="D1874" i="9" s="1"/>
  <c r="C1858" i="9"/>
  <c r="D1858" i="9" s="1"/>
  <c r="C1842" i="9"/>
  <c r="D1842" i="9" s="1"/>
  <c r="C1826" i="9"/>
  <c r="D1826" i="9" s="1"/>
  <c r="C1810" i="9"/>
  <c r="D1810" i="9" s="1"/>
  <c r="C1794" i="9"/>
  <c r="D1794" i="9" s="1"/>
  <c r="C1778" i="9"/>
  <c r="D1778" i="9" s="1"/>
  <c r="C1762" i="9"/>
  <c r="D1762" i="9" s="1"/>
  <c r="C1746" i="9"/>
  <c r="D1746" i="9" s="1"/>
  <c r="C1730" i="9"/>
  <c r="D1730" i="9" s="1"/>
  <c r="C1714" i="9"/>
  <c r="D1714" i="9" s="1"/>
  <c r="C1698" i="9"/>
  <c r="D1698" i="9" s="1"/>
  <c r="C1682" i="9"/>
  <c r="D1682" i="9" s="1"/>
  <c r="C1666" i="9"/>
  <c r="D1666" i="9" s="1"/>
  <c r="C1650" i="9"/>
  <c r="D1650" i="9" s="1"/>
  <c r="C1620" i="9"/>
  <c r="D1620" i="9" s="1"/>
  <c r="C1562" i="9"/>
  <c r="D1562" i="9" s="1"/>
  <c r="C1498" i="9"/>
  <c r="D1498" i="9" s="1"/>
  <c r="C1434" i="9"/>
  <c r="D1434" i="9" s="1"/>
  <c r="C1304" i="9"/>
  <c r="D1304" i="9" s="1"/>
  <c r="C1645" i="9"/>
  <c r="D1645" i="9" s="1"/>
  <c r="C1629" i="9"/>
  <c r="D1629" i="9" s="1"/>
  <c r="C1613" i="9"/>
  <c r="D1613" i="9" s="1"/>
  <c r="C1597" i="9"/>
  <c r="D1597" i="9" s="1"/>
  <c r="C1581" i="9"/>
  <c r="D1581" i="9" s="1"/>
  <c r="C1565" i="9"/>
  <c r="D1565" i="9" s="1"/>
  <c r="C1549" i="9"/>
  <c r="D1549" i="9" s="1"/>
  <c r="C1533" i="9"/>
  <c r="D1533" i="9" s="1"/>
  <c r="C1517" i="9"/>
  <c r="D1517" i="9" s="1"/>
  <c r="C1501" i="9"/>
  <c r="D1501" i="9" s="1"/>
  <c r="C1485" i="9"/>
  <c r="D1485" i="9" s="1"/>
  <c r="C1469" i="9"/>
  <c r="D1469" i="9" s="1"/>
  <c r="C1453" i="9"/>
  <c r="D1453" i="9" s="1"/>
  <c r="C1437" i="9"/>
  <c r="D1437" i="9" s="1"/>
  <c r="C1421" i="9"/>
  <c r="D1421" i="9" s="1"/>
  <c r="C1405" i="9"/>
  <c r="D1405" i="9" s="1"/>
  <c r="C1380" i="9"/>
  <c r="D1380" i="9" s="1"/>
  <c r="C1316" i="9"/>
  <c r="D1316" i="9" s="1"/>
  <c r="C1252" i="9"/>
  <c r="D1252" i="9" s="1"/>
  <c r="C1166" i="9"/>
  <c r="D1166" i="9" s="1"/>
  <c r="C1000" i="9"/>
  <c r="D1000" i="9" s="1"/>
  <c r="C474" i="9"/>
  <c r="D474" i="9" s="1"/>
  <c r="C1600" i="9"/>
  <c r="D1600" i="9" s="1"/>
  <c r="C1584" i="9"/>
  <c r="D1584" i="9" s="1"/>
  <c r="C1568" i="9"/>
  <c r="D1568" i="9" s="1"/>
  <c r="C1552" i="9"/>
  <c r="D1552" i="9" s="1"/>
  <c r="C1536" i="9"/>
  <c r="D1536" i="9" s="1"/>
  <c r="C1520" i="9"/>
  <c r="D1520" i="9" s="1"/>
  <c r="C1504" i="9"/>
  <c r="D1504" i="9" s="1"/>
  <c r="C1488" i="9"/>
  <c r="D1488" i="9" s="1"/>
  <c r="C1472" i="9"/>
  <c r="D1472" i="9" s="1"/>
  <c r="C1456" i="9"/>
  <c r="D1456" i="9" s="1"/>
  <c r="C1440" i="9"/>
  <c r="D1440" i="9" s="1"/>
  <c r="C1424" i="9"/>
  <c r="D1424" i="9" s="1"/>
  <c r="C1408" i="9"/>
  <c r="D1408" i="9" s="1"/>
  <c r="C1976" i="9"/>
  <c r="D1976" i="9" s="1"/>
  <c r="C1960" i="9"/>
  <c r="D1960" i="9" s="1"/>
  <c r="C1944" i="9"/>
  <c r="D1944" i="9" s="1"/>
  <c r="C1928" i="9"/>
  <c r="D1928" i="9" s="1"/>
  <c r="C1912" i="9"/>
  <c r="D1912" i="9" s="1"/>
  <c r="C1896" i="9"/>
  <c r="D1896" i="9" s="1"/>
  <c r="C1875" i="9"/>
  <c r="D1875" i="9" s="1"/>
  <c r="C1853" i="9"/>
  <c r="D1853" i="9" s="1"/>
  <c r="C1832" i="9"/>
  <c r="D1832" i="9" s="1"/>
  <c r="C1811" i="9"/>
  <c r="D1811" i="9" s="1"/>
  <c r="C1789" i="9"/>
  <c r="D1789" i="9" s="1"/>
  <c r="C1768" i="9"/>
  <c r="D1768" i="9" s="1"/>
  <c r="C1747" i="9"/>
  <c r="D1747" i="9" s="1"/>
  <c r="C1725" i="9"/>
  <c r="D1725" i="9" s="1"/>
  <c r="C1704" i="9"/>
  <c r="D1704" i="9" s="1"/>
  <c r="C1683" i="9"/>
  <c r="D1683" i="9" s="1"/>
  <c r="C1661" i="9"/>
  <c r="D1661" i="9" s="1"/>
  <c r="C1632" i="9"/>
  <c r="D1632" i="9" s="1"/>
  <c r="C1566" i="9"/>
  <c r="D1566" i="9" s="1"/>
  <c r="C1442" i="9"/>
  <c r="D1442" i="9" s="1"/>
  <c r="C779" i="9"/>
  <c r="D779" i="9" s="1"/>
  <c r="C1983" i="9"/>
  <c r="D1983" i="9" s="1"/>
  <c r="C1967" i="9"/>
  <c r="D1967" i="9" s="1"/>
  <c r="C1951" i="9"/>
  <c r="D1951" i="9" s="1"/>
  <c r="C1935" i="9"/>
  <c r="D1935" i="9" s="1"/>
  <c r="C1919" i="9"/>
  <c r="D1919" i="9" s="1"/>
  <c r="C1903" i="9"/>
  <c r="D1903" i="9" s="1"/>
  <c r="C1884" i="9"/>
  <c r="D1884" i="9" s="1"/>
  <c r="C1863" i="9"/>
  <c r="D1863" i="9" s="1"/>
  <c r="C1841" i="9"/>
  <c r="D1841" i="9" s="1"/>
  <c r="C1820" i="9"/>
  <c r="D1820" i="9" s="1"/>
  <c r="C1799" i="9"/>
  <c r="D1799" i="9" s="1"/>
  <c r="C1777" i="9"/>
  <c r="D1777" i="9" s="1"/>
  <c r="C1756" i="9"/>
  <c r="D1756" i="9" s="1"/>
  <c r="C1735" i="9"/>
  <c r="D1735" i="9" s="1"/>
  <c r="C1713" i="9"/>
  <c r="D1713" i="9" s="1"/>
  <c r="C1692" i="9"/>
  <c r="D1692" i="9" s="1"/>
  <c r="C1671" i="9"/>
  <c r="D1671" i="9" s="1"/>
  <c r="C1649" i="9"/>
  <c r="D1649" i="9" s="1"/>
  <c r="C1602" i="9"/>
  <c r="D1602" i="9" s="1"/>
  <c r="C1494" i="9"/>
  <c r="D1494" i="9" s="1"/>
  <c r="C1288" i="9"/>
  <c r="D1288" i="9" s="1"/>
  <c r="C1518" i="9"/>
  <c r="D1518" i="9" s="1"/>
  <c r="C1454" i="9"/>
  <c r="D1454" i="9" s="1"/>
  <c r="C1384" i="9"/>
  <c r="D1384" i="9" s="1"/>
  <c r="C1011" i="9"/>
  <c r="D1011" i="9" s="1"/>
  <c r="C1886" i="9"/>
  <c r="D1886" i="9" s="1"/>
  <c r="C1870" i="9"/>
  <c r="D1870" i="9" s="1"/>
  <c r="C1854" i="9"/>
  <c r="D1854" i="9" s="1"/>
  <c r="C1838" i="9"/>
  <c r="D1838" i="9" s="1"/>
  <c r="C1822" i="9"/>
  <c r="D1822" i="9" s="1"/>
  <c r="C1806" i="9"/>
  <c r="D1806" i="9" s="1"/>
  <c r="C1790" i="9"/>
  <c r="D1790" i="9" s="1"/>
  <c r="C1774" i="9"/>
  <c r="D1774" i="9" s="1"/>
  <c r="C1758" i="9"/>
  <c r="D1758" i="9" s="1"/>
  <c r="C1742" i="9"/>
  <c r="D1742" i="9" s="1"/>
  <c r="C1726" i="9"/>
  <c r="D1726" i="9" s="1"/>
  <c r="C1710" i="9"/>
  <c r="D1710" i="9" s="1"/>
  <c r="C1694" i="9"/>
  <c r="D1694" i="9" s="1"/>
  <c r="C1678" i="9"/>
  <c r="D1678" i="9" s="1"/>
  <c r="C1662" i="9"/>
  <c r="D1662" i="9" s="1"/>
  <c r="C1644" i="9"/>
  <c r="D1644" i="9" s="1"/>
  <c r="C1610" i="9"/>
  <c r="D1610" i="9" s="1"/>
  <c r="C1546" i="9"/>
  <c r="D1546" i="9" s="1"/>
  <c r="C1482" i="9"/>
  <c r="D1482" i="9" s="1"/>
  <c r="C1418" i="9"/>
  <c r="D1418" i="9" s="1"/>
  <c r="C1240" i="9"/>
  <c r="D1240" i="9" s="1"/>
  <c r="C1641" i="9"/>
  <c r="D1641" i="9" s="1"/>
  <c r="C1625" i="9"/>
  <c r="D1625" i="9" s="1"/>
  <c r="C1609" i="9"/>
  <c r="D1609" i="9" s="1"/>
  <c r="C1593" i="9"/>
  <c r="D1593" i="9" s="1"/>
  <c r="C1577" i="9"/>
  <c r="D1577" i="9" s="1"/>
  <c r="C1561" i="9"/>
  <c r="D1561" i="9" s="1"/>
  <c r="C1545" i="9"/>
  <c r="D1545" i="9" s="1"/>
  <c r="C1529" i="9"/>
  <c r="D1529" i="9" s="1"/>
  <c r="C1513" i="9"/>
  <c r="D1513" i="9" s="1"/>
  <c r="C1497" i="9"/>
  <c r="D1497" i="9" s="1"/>
  <c r="C1481" i="9"/>
  <c r="D1481" i="9" s="1"/>
  <c r="C1465" i="9"/>
  <c r="D1465" i="9" s="1"/>
  <c r="C1449" i="9"/>
  <c r="D1449" i="9" s="1"/>
  <c r="C1433" i="9"/>
  <c r="D1433" i="9" s="1"/>
  <c r="C1417" i="9"/>
  <c r="D1417" i="9" s="1"/>
  <c r="C1401" i="9"/>
  <c r="D1401" i="9" s="1"/>
  <c r="C1364" i="9"/>
  <c r="D1364" i="9" s="1"/>
  <c r="C1300" i="9"/>
  <c r="D1300" i="9" s="1"/>
  <c r="C1235" i="9"/>
  <c r="D1235" i="9" s="1"/>
  <c r="C1128" i="9"/>
  <c r="D1128" i="9" s="1"/>
  <c r="C940" i="9"/>
  <c r="D940" i="9" s="1"/>
  <c r="C1612" i="9"/>
  <c r="D1612" i="9" s="1"/>
  <c r="C1596" i="9"/>
  <c r="D1596" i="9" s="1"/>
  <c r="C1580" i="9"/>
  <c r="D1580" i="9" s="1"/>
  <c r="C1564" i="9"/>
  <c r="D1564" i="9" s="1"/>
  <c r="C1548" i="9"/>
  <c r="D1548" i="9" s="1"/>
  <c r="C1532" i="9"/>
  <c r="D1532" i="9" s="1"/>
  <c r="C1516" i="9"/>
  <c r="D1516" i="9" s="1"/>
  <c r="C1500" i="9"/>
  <c r="D1500" i="9" s="1"/>
  <c r="C1484" i="9"/>
  <c r="D1484" i="9" s="1"/>
  <c r="C1468" i="9"/>
  <c r="D1468" i="9" s="1"/>
  <c r="C1452" i="9"/>
  <c r="D1452" i="9" s="1"/>
  <c r="C1436" i="9"/>
  <c r="D1436" i="9" s="1"/>
  <c r="C1420" i="9"/>
  <c r="D1420" i="9" s="1"/>
  <c r="C1404" i="9"/>
  <c r="D1404" i="9" s="1"/>
  <c r="C1284" i="9"/>
  <c r="D1284" i="9" s="1"/>
  <c r="C1085" i="9"/>
  <c r="D1085" i="9" s="1"/>
  <c r="C1608" i="9"/>
  <c r="D1608" i="9" s="1"/>
  <c r="C1576" i="9"/>
  <c r="D1576" i="9" s="1"/>
  <c r="C1544" i="9"/>
  <c r="D1544" i="9" s="1"/>
  <c r="C1512" i="9"/>
  <c r="D1512" i="9" s="1"/>
  <c r="C1480" i="9"/>
  <c r="D1480" i="9" s="1"/>
  <c r="C1448" i="9"/>
  <c r="D1448" i="9" s="1"/>
  <c r="C1416" i="9"/>
  <c r="D1416" i="9" s="1"/>
  <c r="C1392" i="9"/>
  <c r="D1392" i="9" s="1"/>
  <c r="C1328" i="9"/>
  <c r="D1328" i="9" s="1"/>
  <c r="C1264" i="9"/>
  <c r="D1264" i="9" s="1"/>
  <c r="C1187" i="9"/>
  <c r="D1187" i="9" s="1"/>
  <c r="C1032" i="9"/>
  <c r="D1032" i="9" s="1"/>
  <c r="C691" i="9"/>
  <c r="D691" i="9" s="1"/>
  <c r="C1639" i="9"/>
  <c r="D1639" i="9" s="1"/>
  <c r="C1623" i="9"/>
  <c r="D1623" i="9" s="1"/>
  <c r="C1607" i="9"/>
  <c r="D1607" i="9" s="1"/>
  <c r="C1591" i="9"/>
  <c r="D1591" i="9" s="1"/>
  <c r="C1575" i="9"/>
  <c r="D1575" i="9" s="1"/>
  <c r="C1559" i="9"/>
  <c r="D1559" i="9" s="1"/>
  <c r="C1543" i="9"/>
  <c r="D1543" i="9" s="1"/>
  <c r="C1527" i="9"/>
  <c r="D1527" i="9" s="1"/>
  <c r="C1511" i="9"/>
  <c r="D1511" i="9" s="1"/>
  <c r="C1495" i="9"/>
  <c r="D1495" i="9" s="1"/>
  <c r="C1479" i="9"/>
  <c r="D1479" i="9" s="1"/>
  <c r="C1463" i="9"/>
  <c r="D1463" i="9" s="1"/>
  <c r="C1447" i="9"/>
  <c r="D1447" i="9" s="1"/>
  <c r="C1431" i="9"/>
  <c r="D1431" i="9" s="1"/>
  <c r="C1415" i="9"/>
  <c r="D1415" i="9" s="1"/>
  <c r="C1399" i="9"/>
  <c r="D1399" i="9" s="1"/>
  <c r="C1356" i="9"/>
  <c r="D1356" i="9" s="1"/>
  <c r="C1292" i="9"/>
  <c r="D1292" i="9" s="1"/>
  <c r="C1225" i="9"/>
  <c r="D1225" i="9" s="1"/>
  <c r="C1107" i="9"/>
  <c r="D1107" i="9" s="1"/>
  <c r="C899" i="9"/>
  <c r="D899" i="9" s="1"/>
  <c r="C1387" i="9"/>
  <c r="D1387" i="9" s="1"/>
  <c r="C1371" i="9"/>
  <c r="D1371" i="9" s="1"/>
  <c r="C1355" i="9"/>
  <c r="D1355" i="9" s="1"/>
  <c r="C1339" i="9"/>
  <c r="D1339" i="9" s="1"/>
  <c r="C1323" i="9"/>
  <c r="D1323" i="9" s="1"/>
  <c r="C1307" i="9"/>
  <c r="D1307" i="9" s="1"/>
  <c r="C1291" i="9"/>
  <c r="D1291" i="9" s="1"/>
  <c r="C1275" i="9"/>
  <c r="D1275" i="9" s="1"/>
  <c r="C1259" i="9"/>
  <c r="D1259" i="9" s="1"/>
  <c r="C1243" i="9"/>
  <c r="D1243" i="9" s="1"/>
  <c r="C1223" i="9"/>
  <c r="D1223" i="9" s="1"/>
  <c r="C1202" i="9"/>
  <c r="D1202" i="9" s="1"/>
  <c r="C1181" i="9"/>
  <c r="D1181" i="9" s="1"/>
  <c r="C1148" i="9"/>
  <c r="D1148" i="9" s="1"/>
  <c r="C1105" i="9"/>
  <c r="D1105" i="9" s="1"/>
  <c r="C1063" i="9"/>
  <c r="D1063" i="9" s="1"/>
  <c r="C1020" i="9"/>
  <c r="D1020" i="9" s="1"/>
  <c r="C977" i="9"/>
  <c r="D977" i="9" s="1"/>
  <c r="C896" i="9"/>
  <c r="D896" i="9" s="1"/>
  <c r="C811" i="9"/>
  <c r="D811" i="9" s="1"/>
  <c r="C641" i="9"/>
  <c r="D641" i="9" s="1"/>
  <c r="C1390" i="9"/>
  <c r="D1390" i="9" s="1"/>
  <c r="C1374" i="9"/>
  <c r="D1374" i="9" s="1"/>
  <c r="C1358" i="9"/>
  <c r="D1358" i="9" s="1"/>
  <c r="C1342" i="9"/>
  <c r="D1342" i="9" s="1"/>
  <c r="C1326" i="9"/>
  <c r="D1326" i="9" s="1"/>
  <c r="C1310" i="9"/>
  <c r="D1310" i="9" s="1"/>
  <c r="C1294" i="9"/>
  <c r="D1294" i="9" s="1"/>
  <c r="C1278" i="9"/>
  <c r="D1278" i="9" s="1"/>
  <c r="C1262" i="9"/>
  <c r="D1262" i="9" s="1"/>
  <c r="C1246" i="9"/>
  <c r="D1246" i="9" s="1"/>
  <c r="C1227" i="9"/>
  <c r="D1227" i="9" s="1"/>
  <c r="C1206" i="9"/>
  <c r="D1206" i="9" s="1"/>
  <c r="C1185" i="9"/>
  <c r="D1185" i="9" s="1"/>
  <c r="C1154" i="9"/>
  <c r="D1154" i="9" s="1"/>
  <c r="C1112" i="9"/>
  <c r="D1112" i="9" s="1"/>
  <c r="C1069" i="9"/>
  <c r="D1069" i="9" s="1"/>
  <c r="C1027" i="9"/>
  <c r="D1027" i="9" s="1"/>
  <c r="C984" i="9"/>
  <c r="D984" i="9" s="1"/>
  <c r="C908" i="9"/>
  <c r="D908" i="9" s="1"/>
  <c r="C824" i="9"/>
  <c r="D824" i="9" s="1"/>
  <c r="C672" i="9"/>
  <c r="D672" i="9" s="1"/>
  <c r="C333" i="9"/>
  <c r="D333" i="9" s="1"/>
  <c r="C1377" i="9"/>
  <c r="D1377" i="9" s="1"/>
  <c r="C1361" i="9"/>
  <c r="D1361" i="9" s="1"/>
  <c r="C1345" i="9"/>
  <c r="D1345" i="9" s="1"/>
  <c r="C1329" i="9"/>
  <c r="D1329" i="9" s="1"/>
  <c r="C1313" i="9"/>
  <c r="D1313" i="9" s="1"/>
  <c r="C1297" i="9"/>
  <c r="D1297" i="9" s="1"/>
  <c r="C1281" i="9"/>
  <c r="D1281" i="9" s="1"/>
  <c r="C1265" i="9"/>
  <c r="D1265" i="9" s="1"/>
  <c r="C1249" i="9"/>
  <c r="D1249" i="9" s="1"/>
  <c r="C1231" i="9"/>
  <c r="D1231" i="9" s="1"/>
  <c r="C1210" i="9"/>
  <c r="D1210" i="9" s="1"/>
  <c r="C1189" i="9"/>
  <c r="D1189" i="9" s="1"/>
  <c r="C1161" i="9"/>
  <c r="D1161" i="9" s="1"/>
  <c r="C1121" i="9"/>
  <c r="D1121" i="9" s="1"/>
  <c r="C1079" i="9"/>
  <c r="D1079" i="9" s="1"/>
  <c r="C1036" i="9"/>
  <c r="D1036" i="9" s="1"/>
  <c r="C993" i="9"/>
  <c r="D993" i="9" s="1"/>
  <c r="C928" i="9"/>
  <c r="D928" i="9" s="1"/>
  <c r="C843" i="9"/>
  <c r="D843" i="9" s="1"/>
  <c r="C707" i="9"/>
  <c r="D707" i="9" s="1"/>
  <c r="C388" i="9"/>
  <c r="D388" i="9" s="1"/>
  <c r="C1224" i="9"/>
  <c r="D1224" i="9" s="1"/>
  <c r="C1208" i="9"/>
  <c r="D1208" i="9" s="1"/>
  <c r="C1192" i="9"/>
  <c r="D1192" i="9" s="1"/>
  <c r="C1176" i="9"/>
  <c r="D1176" i="9" s="1"/>
  <c r="C1160" i="9"/>
  <c r="D1160" i="9" s="1"/>
  <c r="C1141" i="9"/>
  <c r="D1141" i="9" s="1"/>
  <c r="C1120" i="9"/>
  <c r="D1120" i="9" s="1"/>
  <c r="C1099" i="9"/>
  <c r="D1099" i="9" s="1"/>
  <c r="C1077" i="9"/>
  <c r="D1077" i="9" s="1"/>
  <c r="C1056" i="9"/>
  <c r="D1056" i="9" s="1"/>
  <c r="C1035" i="9"/>
  <c r="D1035" i="9" s="1"/>
  <c r="C1013" i="9"/>
  <c r="D1013" i="9" s="1"/>
  <c r="C992" i="9"/>
  <c r="D992" i="9" s="1"/>
  <c r="C968" i="9"/>
  <c r="D968" i="9" s="1"/>
  <c r="C924" i="9"/>
  <c r="D924" i="9" s="1"/>
  <c r="C883" i="9"/>
  <c r="D883" i="9" s="1"/>
  <c r="C840" i="9"/>
  <c r="D840" i="9" s="1"/>
  <c r="C787" i="9"/>
  <c r="D787" i="9" s="1"/>
  <c r="C704" i="9"/>
  <c r="D704" i="9" s="1"/>
  <c r="C602" i="9"/>
  <c r="D602" i="9" s="1"/>
  <c r="C346" i="9"/>
  <c r="D346" i="9" s="1"/>
  <c r="C1171" i="9"/>
  <c r="D1171" i="9" s="1"/>
  <c r="C1155" i="9"/>
  <c r="D1155" i="9" s="1"/>
  <c r="C1135" i="9"/>
  <c r="D1135" i="9" s="1"/>
  <c r="C1113" i="9"/>
  <c r="D1113" i="9" s="1"/>
  <c r="C1092" i="9"/>
  <c r="D1092" i="9" s="1"/>
  <c r="C1071" i="9"/>
  <c r="D1071" i="9" s="1"/>
  <c r="C1049" i="9"/>
  <c r="D1049" i="9" s="1"/>
  <c r="C1028" i="9"/>
  <c r="D1028" i="9" s="1"/>
  <c r="C1007" i="9"/>
  <c r="D1007" i="9" s="1"/>
  <c r="C985" i="9"/>
  <c r="D985" i="9" s="1"/>
  <c r="C955" i="9"/>
  <c r="D955" i="9" s="1"/>
  <c r="C912" i="9"/>
  <c r="D912" i="9" s="1"/>
  <c r="C868" i="9"/>
  <c r="D868" i="9" s="1"/>
  <c r="C827" i="9"/>
  <c r="D827" i="9" s="1"/>
  <c r="C763" i="9"/>
  <c r="D763" i="9" s="1"/>
  <c r="C675" i="9"/>
  <c r="D675" i="9" s="1"/>
  <c r="C549" i="9"/>
  <c r="D549" i="9" s="1"/>
  <c r="C1150" i="9"/>
  <c r="D1150" i="9" s="1"/>
  <c r="C1134" i="9"/>
  <c r="D1134" i="9" s="1"/>
  <c r="C1118" i="9"/>
  <c r="D1118" i="9" s="1"/>
  <c r="C1102" i="9"/>
  <c r="D1102" i="9" s="1"/>
  <c r="C1086" i="9"/>
  <c r="D1086" i="9" s="1"/>
  <c r="C1070" i="9"/>
  <c r="D1070" i="9" s="1"/>
  <c r="C1054" i="9"/>
  <c r="D1054" i="9" s="1"/>
  <c r="C1038" i="9"/>
  <c r="D1038" i="9" s="1"/>
  <c r="C1022" i="9"/>
  <c r="D1022" i="9" s="1"/>
  <c r="C1006" i="9"/>
  <c r="D1006" i="9" s="1"/>
  <c r="C990" i="9"/>
  <c r="D990" i="9" s="1"/>
  <c r="C973" i="9"/>
  <c r="D973" i="9" s="1"/>
  <c r="C943" i="9"/>
  <c r="D943" i="9" s="1"/>
  <c r="C911" i="9"/>
  <c r="D911" i="9" s="1"/>
  <c r="C879" i="9"/>
  <c r="D879" i="9" s="1"/>
  <c r="C847" i="9"/>
  <c r="D847" i="9" s="1"/>
  <c r="C815" i="9"/>
  <c r="D815" i="9" s="1"/>
  <c r="C760" i="9"/>
  <c r="D760" i="9" s="1"/>
  <c r="C696" i="9"/>
  <c r="D696" i="9" s="1"/>
  <c r="C626" i="9"/>
  <c r="D626" i="9" s="1"/>
  <c r="C488" i="9"/>
  <c r="D488" i="9" s="1"/>
  <c r="C1268" i="9"/>
  <c r="D1268" i="9" s="1"/>
  <c r="C1043" i="9"/>
  <c r="D1043" i="9" s="1"/>
  <c r="C1604" i="9"/>
  <c r="D1604" i="9" s="1"/>
  <c r="C1572" i="9"/>
  <c r="D1572" i="9" s="1"/>
  <c r="C1540" i="9"/>
  <c r="D1540" i="9" s="1"/>
  <c r="C1508" i="9"/>
  <c r="D1508" i="9" s="1"/>
  <c r="C1476" i="9"/>
  <c r="D1476" i="9" s="1"/>
  <c r="C1444" i="9"/>
  <c r="D1444" i="9" s="1"/>
  <c r="C1412" i="9"/>
  <c r="D1412" i="9" s="1"/>
  <c r="C1376" i="9"/>
  <c r="D1376" i="9" s="1"/>
  <c r="C1312" i="9"/>
  <c r="D1312" i="9" s="1"/>
  <c r="C1248" i="9"/>
  <c r="D1248" i="9" s="1"/>
  <c r="C1158" i="9"/>
  <c r="D1158" i="9" s="1"/>
  <c r="C989" i="9"/>
  <c r="D989" i="9" s="1"/>
  <c r="C258" i="9"/>
  <c r="D258" i="9" s="1"/>
  <c r="C1635" i="9"/>
  <c r="D1635" i="9" s="1"/>
  <c r="C1619" i="9"/>
  <c r="D1619" i="9" s="1"/>
  <c r="C1603" i="9"/>
  <c r="D1603" i="9" s="1"/>
  <c r="C1587" i="9"/>
  <c r="D1587" i="9" s="1"/>
  <c r="C1571" i="9"/>
  <c r="D1571" i="9" s="1"/>
  <c r="C1555" i="9"/>
  <c r="D1555" i="9" s="1"/>
  <c r="C1539" i="9"/>
  <c r="D1539" i="9" s="1"/>
  <c r="C1523" i="9"/>
  <c r="D1523" i="9" s="1"/>
  <c r="C1507" i="9"/>
  <c r="D1507" i="9" s="1"/>
  <c r="C1491" i="9"/>
  <c r="D1491" i="9" s="1"/>
  <c r="C1475" i="9"/>
  <c r="D1475" i="9" s="1"/>
  <c r="C1459" i="9"/>
  <c r="D1459" i="9" s="1"/>
  <c r="C1443" i="9"/>
  <c r="D1443" i="9" s="1"/>
  <c r="C1427" i="9"/>
  <c r="D1427" i="9" s="1"/>
  <c r="C1411" i="9"/>
  <c r="D1411" i="9" s="1"/>
  <c r="C1395" i="9"/>
  <c r="D1395" i="9" s="1"/>
  <c r="C1340" i="9"/>
  <c r="D1340" i="9" s="1"/>
  <c r="C1276" i="9"/>
  <c r="D1276" i="9" s="1"/>
  <c r="C1203" i="9"/>
  <c r="D1203" i="9" s="1"/>
  <c r="C1064" i="9"/>
  <c r="D1064" i="9" s="1"/>
  <c r="C812" i="9"/>
  <c r="D812" i="9" s="1"/>
  <c r="C1383" i="9"/>
  <c r="D1383" i="9" s="1"/>
  <c r="C1367" i="9"/>
  <c r="D1367" i="9" s="1"/>
  <c r="C1351" i="9"/>
  <c r="D1351" i="9" s="1"/>
  <c r="C1335" i="9"/>
  <c r="D1335" i="9" s="1"/>
  <c r="C1319" i="9"/>
  <c r="D1319" i="9" s="1"/>
  <c r="C1303" i="9"/>
  <c r="D1303" i="9" s="1"/>
  <c r="C1287" i="9"/>
  <c r="D1287" i="9" s="1"/>
  <c r="C1271" i="9"/>
  <c r="D1271" i="9" s="1"/>
  <c r="C1255" i="9"/>
  <c r="D1255" i="9" s="1"/>
  <c r="C1239" i="9"/>
  <c r="D1239" i="9" s="1"/>
  <c r="C1218" i="9"/>
  <c r="D1218" i="9" s="1"/>
  <c r="C1197" i="9"/>
  <c r="D1197" i="9" s="1"/>
  <c r="C1173" i="9"/>
  <c r="D1173" i="9" s="1"/>
  <c r="C1137" i="9"/>
  <c r="D1137" i="9" s="1"/>
  <c r="C1095" i="9"/>
  <c r="D1095" i="9" s="1"/>
  <c r="C1052" i="9"/>
  <c r="D1052" i="9" s="1"/>
  <c r="C1009" i="9"/>
  <c r="D1009" i="9" s="1"/>
  <c r="C960" i="9"/>
  <c r="D960" i="9" s="1"/>
  <c r="C875" i="9"/>
  <c r="D875" i="9" s="1"/>
  <c r="C771" i="9"/>
  <c r="D771" i="9" s="1"/>
  <c r="C570" i="9"/>
  <c r="D570" i="9" s="1"/>
  <c r="C1386" i="9"/>
  <c r="D1386" i="9" s="1"/>
  <c r="C1370" i="9"/>
  <c r="D1370" i="9" s="1"/>
  <c r="C1354" i="9"/>
  <c r="D1354" i="9" s="1"/>
  <c r="C1338" i="9"/>
  <c r="D1338" i="9" s="1"/>
  <c r="C1322" i="9"/>
  <c r="D1322" i="9" s="1"/>
  <c r="C1306" i="9"/>
  <c r="D1306" i="9" s="1"/>
  <c r="C1290" i="9"/>
  <c r="D1290" i="9" s="1"/>
  <c r="C1274" i="9"/>
  <c r="D1274" i="9" s="1"/>
  <c r="C1258" i="9"/>
  <c r="D1258" i="9" s="1"/>
  <c r="C1242" i="9"/>
  <c r="D1242" i="9" s="1"/>
  <c r="C1222" i="9"/>
  <c r="D1222" i="9" s="1"/>
  <c r="C1201" i="9"/>
  <c r="D1201" i="9" s="1"/>
  <c r="C1178" i="9"/>
  <c r="D1178" i="9" s="1"/>
  <c r="C1144" i="9"/>
  <c r="D1144" i="9" s="1"/>
  <c r="C1101" i="9"/>
  <c r="D1101" i="9" s="1"/>
  <c r="C1059" i="9"/>
  <c r="D1059" i="9" s="1"/>
  <c r="C1016" i="9"/>
  <c r="D1016" i="9" s="1"/>
  <c r="C972" i="9"/>
  <c r="D972" i="9" s="1"/>
  <c r="C888" i="9"/>
  <c r="D888" i="9" s="1"/>
  <c r="C800" i="9"/>
  <c r="D800" i="9" s="1"/>
  <c r="C618" i="9"/>
  <c r="D618" i="9" s="1"/>
  <c r="C1389" i="9"/>
  <c r="D1389" i="9" s="1"/>
  <c r="C1373" i="9"/>
  <c r="D1373" i="9" s="1"/>
  <c r="C1357" i="9"/>
  <c r="D1357" i="9" s="1"/>
  <c r="C1341" i="9"/>
  <c r="D1341" i="9" s="1"/>
  <c r="C1325" i="9"/>
  <c r="D1325" i="9" s="1"/>
  <c r="C1309" i="9"/>
  <c r="D1309" i="9" s="1"/>
  <c r="C1293" i="9"/>
  <c r="D1293" i="9" s="1"/>
  <c r="C1277" i="9"/>
  <c r="D1277" i="9" s="1"/>
  <c r="C1261" i="9"/>
  <c r="D1261" i="9" s="1"/>
  <c r="C1245" i="9"/>
  <c r="D1245" i="9" s="1"/>
  <c r="C1226" i="9"/>
  <c r="D1226" i="9" s="1"/>
  <c r="C1205" i="9"/>
  <c r="D1205" i="9" s="1"/>
  <c r="C1183" i="9"/>
  <c r="D1183" i="9" s="1"/>
  <c r="C1153" i="9"/>
  <c r="D1153" i="9" s="1"/>
  <c r="C1111" i="9"/>
  <c r="D1111" i="9" s="1"/>
  <c r="C1068" i="9"/>
  <c r="D1068" i="9" s="1"/>
  <c r="C1025" i="9"/>
  <c r="D1025" i="9" s="1"/>
  <c r="C983" i="9"/>
  <c r="D983" i="9" s="1"/>
  <c r="C907" i="9"/>
  <c r="D907" i="9" s="1"/>
  <c r="C820" i="9"/>
  <c r="D820" i="9" s="1"/>
  <c r="C667" i="9"/>
  <c r="D667" i="9" s="1"/>
  <c r="C1236" i="9"/>
  <c r="D1236" i="9" s="1"/>
  <c r="C1220" i="9"/>
  <c r="D1220" i="9" s="1"/>
  <c r="C1204" i="9"/>
  <c r="D1204" i="9" s="1"/>
  <c r="C1188" i="9"/>
  <c r="D1188" i="9" s="1"/>
  <c r="C1172" i="9"/>
  <c r="D1172" i="9" s="1"/>
  <c r="C1156" i="9"/>
  <c r="D1156" i="9" s="1"/>
  <c r="C1136" i="9"/>
  <c r="D1136" i="9" s="1"/>
  <c r="C1115" i="9"/>
  <c r="D1115" i="9" s="1"/>
  <c r="C1093" i="9"/>
  <c r="D1093" i="9" s="1"/>
  <c r="C1072" i="9"/>
  <c r="D1072" i="9" s="1"/>
  <c r="C1051" i="9"/>
  <c r="D1051" i="9" s="1"/>
  <c r="C1029" i="9"/>
  <c r="D1029" i="9" s="1"/>
  <c r="C1008" i="9"/>
  <c r="D1008" i="9" s="1"/>
  <c r="C987" i="9"/>
  <c r="D987" i="9" s="1"/>
  <c r="C956" i="9"/>
  <c r="D956" i="9" s="1"/>
  <c r="C915" i="9"/>
  <c r="D915" i="9" s="1"/>
  <c r="C872" i="9"/>
  <c r="D872" i="9" s="1"/>
  <c r="C828" i="9"/>
  <c r="D828" i="9" s="1"/>
  <c r="C768" i="9"/>
  <c r="D768" i="9" s="1"/>
  <c r="C683" i="9"/>
  <c r="D683" i="9" s="1"/>
  <c r="C554" i="9"/>
  <c r="D554" i="9" s="1"/>
  <c r="C109" i="9"/>
  <c r="D109" i="9" s="1"/>
  <c r="C1167" i="9"/>
  <c r="D1167" i="9" s="1"/>
  <c r="C1151" i="9"/>
  <c r="D1151" i="9" s="1"/>
  <c r="C1129" i="9"/>
  <c r="D1129" i="9" s="1"/>
  <c r="C1108" i="9"/>
  <c r="D1108" i="9" s="1"/>
  <c r="C1087" i="9"/>
  <c r="D1087" i="9" s="1"/>
  <c r="C1065" i="9"/>
  <c r="D1065" i="9" s="1"/>
  <c r="C1044" i="9"/>
  <c r="D1044" i="9" s="1"/>
  <c r="C1023" i="9"/>
  <c r="D1023" i="9" s="1"/>
  <c r="C1001" i="9"/>
  <c r="D1001" i="9" s="1"/>
  <c r="C980" i="9"/>
  <c r="D980" i="9" s="1"/>
  <c r="C944" i="9"/>
  <c r="D944" i="9" s="1"/>
  <c r="C900" i="9"/>
  <c r="D900" i="9" s="1"/>
  <c r="C859" i="9"/>
  <c r="D859" i="9" s="1"/>
  <c r="C816" i="9"/>
  <c r="D816" i="9" s="1"/>
  <c r="C739" i="9"/>
  <c r="D739" i="9" s="1"/>
  <c r="C656" i="9"/>
  <c r="D656" i="9" s="1"/>
  <c r="C495" i="9"/>
  <c r="D495" i="9" s="1"/>
  <c r="C1146" i="9"/>
  <c r="D1146" i="9" s="1"/>
  <c r="C1130" i="9"/>
  <c r="D1130" i="9" s="1"/>
  <c r="C1114" i="9"/>
  <c r="D1114" i="9" s="1"/>
  <c r="C1098" i="9"/>
  <c r="D1098" i="9" s="1"/>
  <c r="C1082" i="9"/>
  <c r="D1082" i="9" s="1"/>
  <c r="C1066" i="9"/>
  <c r="D1066" i="9" s="1"/>
  <c r="C1050" i="9"/>
  <c r="D1050" i="9" s="1"/>
  <c r="C1034" i="9"/>
  <c r="D1034" i="9" s="1"/>
  <c r="C1018" i="9"/>
  <c r="D1018" i="9" s="1"/>
  <c r="C1002" i="9"/>
  <c r="D1002" i="9" s="1"/>
  <c r="C986" i="9"/>
  <c r="D986" i="9" s="1"/>
  <c r="C967" i="9"/>
  <c r="D967" i="9" s="1"/>
  <c r="C935" i="9"/>
  <c r="D935" i="9" s="1"/>
  <c r="C903" i="9"/>
  <c r="D903" i="9" s="1"/>
  <c r="C871" i="9"/>
  <c r="D871" i="9" s="1"/>
  <c r="C839" i="9"/>
  <c r="D839" i="9" s="1"/>
  <c r="C805" i="9"/>
  <c r="D805" i="9" s="1"/>
  <c r="C744" i="9"/>
  <c r="D744" i="9" s="1"/>
  <c r="C680" i="9"/>
  <c r="D680" i="9" s="1"/>
  <c r="C597" i="9"/>
  <c r="D597" i="9" s="1"/>
  <c r="C446" i="9"/>
  <c r="D446" i="9" s="1"/>
  <c r="C1214" i="9"/>
  <c r="D1214" i="9" s="1"/>
  <c r="C856" i="9"/>
  <c r="D856" i="9" s="1"/>
  <c r="C1592" i="9"/>
  <c r="D1592" i="9" s="1"/>
  <c r="C1560" i="9"/>
  <c r="D1560" i="9" s="1"/>
  <c r="C1528" i="9"/>
  <c r="D1528" i="9" s="1"/>
  <c r="C1496" i="9"/>
  <c r="D1496" i="9" s="1"/>
  <c r="C1464" i="9"/>
  <c r="D1464" i="9" s="1"/>
  <c r="C1432" i="9"/>
  <c r="D1432" i="9" s="1"/>
  <c r="C1400" i="9"/>
  <c r="D1400" i="9" s="1"/>
  <c r="C1360" i="9"/>
  <c r="D1360" i="9" s="1"/>
  <c r="C1296" i="9"/>
  <c r="D1296" i="9" s="1"/>
  <c r="C1230" i="9"/>
  <c r="D1230" i="9" s="1"/>
  <c r="C1117" i="9"/>
  <c r="D1117" i="9" s="1"/>
  <c r="C920" i="9"/>
  <c r="D920" i="9" s="1"/>
  <c r="C1647" i="9"/>
  <c r="D1647" i="9" s="1"/>
  <c r="C1631" i="9"/>
  <c r="D1631" i="9" s="1"/>
  <c r="C1615" i="9"/>
  <c r="D1615" i="9" s="1"/>
  <c r="C1599" i="9"/>
  <c r="D1599" i="9" s="1"/>
  <c r="C1583" i="9"/>
  <c r="D1583" i="9" s="1"/>
  <c r="C1567" i="9"/>
  <c r="D1567" i="9" s="1"/>
  <c r="C1551" i="9"/>
  <c r="D1551" i="9" s="1"/>
  <c r="C1535" i="9"/>
  <c r="D1535" i="9" s="1"/>
  <c r="C1519" i="9"/>
  <c r="D1519" i="9" s="1"/>
  <c r="C1503" i="9"/>
  <c r="D1503" i="9" s="1"/>
  <c r="C1487" i="9"/>
  <c r="D1487" i="9" s="1"/>
  <c r="C1471" i="9"/>
  <c r="D1471" i="9" s="1"/>
  <c r="C1455" i="9"/>
  <c r="D1455" i="9" s="1"/>
  <c r="C1439" i="9"/>
  <c r="D1439" i="9" s="1"/>
  <c r="C1423" i="9"/>
  <c r="D1423" i="9" s="1"/>
  <c r="C1407" i="9"/>
  <c r="D1407" i="9" s="1"/>
  <c r="C1388" i="9"/>
  <c r="D1388" i="9" s="1"/>
  <c r="C1324" i="9"/>
  <c r="D1324" i="9" s="1"/>
  <c r="C1260" i="9"/>
  <c r="D1260" i="9" s="1"/>
  <c r="C1182" i="9"/>
  <c r="D1182" i="9" s="1"/>
  <c r="C1021" i="9"/>
  <c r="D1021" i="9" s="1"/>
  <c r="C651" i="9"/>
  <c r="D651" i="9" s="1"/>
  <c r="C1379" i="9"/>
  <c r="D1379" i="9" s="1"/>
  <c r="C1363" i="9"/>
  <c r="D1363" i="9" s="1"/>
  <c r="C1347" i="9"/>
  <c r="D1347" i="9" s="1"/>
  <c r="C1331" i="9"/>
  <c r="D1331" i="9" s="1"/>
  <c r="C1315" i="9"/>
  <c r="D1315" i="9" s="1"/>
  <c r="C1299" i="9"/>
  <c r="D1299" i="9" s="1"/>
  <c r="C1283" i="9"/>
  <c r="D1283" i="9" s="1"/>
  <c r="C1267" i="9"/>
  <c r="D1267" i="9" s="1"/>
  <c r="C1251" i="9"/>
  <c r="D1251" i="9" s="1"/>
  <c r="C1234" i="9"/>
  <c r="D1234" i="9" s="1"/>
  <c r="C1213" i="9"/>
  <c r="D1213" i="9" s="1"/>
  <c r="C1191" i="9"/>
  <c r="D1191" i="9" s="1"/>
  <c r="C1165" i="9"/>
  <c r="D1165" i="9" s="1"/>
  <c r="C1127" i="9"/>
  <c r="D1127" i="9" s="1"/>
  <c r="C1084" i="9"/>
  <c r="D1084" i="9" s="1"/>
  <c r="C1041" i="9"/>
  <c r="D1041" i="9" s="1"/>
  <c r="C999" i="9"/>
  <c r="D999" i="9" s="1"/>
  <c r="C939" i="9"/>
  <c r="D939" i="9" s="1"/>
  <c r="C852" i="9"/>
  <c r="D852" i="9" s="1"/>
  <c r="C731" i="9"/>
  <c r="D731" i="9" s="1"/>
  <c r="C467" i="9"/>
  <c r="D467" i="9" s="1"/>
  <c r="C1382" i="9"/>
  <c r="D1382" i="9" s="1"/>
  <c r="C1366" i="9"/>
  <c r="D1366" i="9" s="1"/>
  <c r="C1350" i="9"/>
  <c r="D1350" i="9" s="1"/>
  <c r="C1334" i="9"/>
  <c r="D1334" i="9" s="1"/>
  <c r="C1318" i="9"/>
  <c r="D1318" i="9" s="1"/>
  <c r="C1302" i="9"/>
  <c r="D1302" i="9" s="1"/>
  <c r="C1286" i="9"/>
  <c r="D1286" i="9" s="1"/>
  <c r="C1270" i="9"/>
  <c r="D1270" i="9" s="1"/>
  <c r="C1254" i="9"/>
  <c r="D1254" i="9" s="1"/>
  <c r="C1238" i="9"/>
  <c r="D1238" i="9" s="1"/>
  <c r="C1217" i="9"/>
  <c r="D1217" i="9" s="1"/>
  <c r="C1195" i="9"/>
  <c r="D1195" i="9" s="1"/>
  <c r="C1170" i="9"/>
  <c r="D1170" i="9" s="1"/>
  <c r="C1133" i="9"/>
  <c r="D1133" i="9" s="1"/>
  <c r="C1091" i="9"/>
  <c r="D1091" i="9" s="1"/>
  <c r="C1048" i="9"/>
  <c r="D1048" i="9" s="1"/>
  <c r="C1005" i="9"/>
  <c r="D1005" i="9" s="1"/>
  <c r="C952" i="9"/>
  <c r="D952" i="9" s="1"/>
  <c r="C867" i="9"/>
  <c r="D867" i="9" s="1"/>
  <c r="C755" i="9"/>
  <c r="D755" i="9" s="1"/>
  <c r="C538" i="9"/>
  <c r="D538" i="9" s="1"/>
  <c r="C1385" i="9"/>
  <c r="D1385" i="9" s="1"/>
  <c r="C1369" i="9"/>
  <c r="D1369" i="9" s="1"/>
  <c r="C1353" i="9"/>
  <c r="D1353" i="9" s="1"/>
  <c r="C1337" i="9"/>
  <c r="D1337" i="9" s="1"/>
  <c r="C1321" i="9"/>
  <c r="D1321" i="9" s="1"/>
  <c r="C1305" i="9"/>
  <c r="D1305" i="9" s="1"/>
  <c r="C1289" i="9"/>
  <c r="D1289" i="9" s="1"/>
  <c r="C1273" i="9"/>
  <c r="D1273" i="9" s="1"/>
  <c r="C1257" i="9"/>
  <c r="D1257" i="9" s="1"/>
  <c r="C1241" i="9"/>
  <c r="D1241" i="9" s="1"/>
  <c r="C1221" i="9"/>
  <c r="D1221" i="9" s="1"/>
  <c r="C1199" i="9"/>
  <c r="D1199" i="9" s="1"/>
  <c r="C1177" i="9"/>
  <c r="D1177" i="9" s="1"/>
  <c r="C1143" i="9"/>
  <c r="D1143" i="9" s="1"/>
  <c r="C1100" i="9"/>
  <c r="D1100" i="9" s="1"/>
  <c r="C1057" i="9"/>
  <c r="D1057" i="9" s="1"/>
  <c r="C1015" i="9"/>
  <c r="D1015" i="9" s="1"/>
  <c r="C971" i="9"/>
  <c r="D971" i="9" s="1"/>
  <c r="C884" i="9"/>
  <c r="D884" i="9" s="1"/>
  <c r="C795" i="9"/>
  <c r="D795" i="9" s="1"/>
  <c r="C613" i="9"/>
  <c r="D613" i="9" s="1"/>
  <c r="C1232" i="9"/>
  <c r="D1232" i="9" s="1"/>
  <c r="C1216" i="9"/>
  <c r="D1216" i="9" s="1"/>
  <c r="C1200" i="9"/>
  <c r="D1200" i="9" s="1"/>
  <c r="C1184" i="9"/>
  <c r="D1184" i="9" s="1"/>
  <c r="C1168" i="9"/>
  <c r="D1168" i="9" s="1"/>
  <c r="C1152" i="9"/>
  <c r="D1152" i="9" s="1"/>
  <c r="C1131" i="9"/>
  <c r="D1131" i="9" s="1"/>
  <c r="C1109" i="9"/>
  <c r="D1109" i="9" s="1"/>
  <c r="C1088" i="9"/>
  <c r="D1088" i="9" s="1"/>
  <c r="C1067" i="9"/>
  <c r="D1067" i="9" s="1"/>
  <c r="C1045" i="9"/>
  <c r="D1045" i="9" s="1"/>
  <c r="C1024" i="9"/>
  <c r="D1024" i="9" s="1"/>
  <c r="C1003" i="9"/>
  <c r="D1003" i="9" s="1"/>
  <c r="C981" i="9"/>
  <c r="D981" i="9" s="1"/>
  <c r="C947" i="9"/>
  <c r="D947" i="9" s="1"/>
  <c r="C904" i="9"/>
  <c r="D904" i="9" s="1"/>
  <c r="C860" i="9"/>
  <c r="D860" i="9" s="1"/>
  <c r="C819" i="9"/>
  <c r="D819" i="9" s="1"/>
  <c r="C747" i="9"/>
  <c r="D747" i="9" s="1"/>
  <c r="C659" i="9"/>
  <c r="D659" i="9" s="1"/>
  <c r="C510" i="9"/>
  <c r="D510" i="9" s="1"/>
  <c r="C1179" i="9"/>
  <c r="D1179" i="9" s="1"/>
  <c r="C1163" i="9"/>
  <c r="D1163" i="9" s="1"/>
  <c r="C1145" i="9"/>
  <c r="D1145" i="9" s="1"/>
  <c r="C1124" i="9"/>
  <c r="D1124" i="9" s="1"/>
  <c r="C1103" i="9"/>
  <c r="D1103" i="9" s="1"/>
  <c r="C1081" i="9"/>
  <c r="D1081" i="9" s="1"/>
  <c r="C1060" i="9"/>
  <c r="D1060" i="9" s="1"/>
  <c r="C1039" i="9"/>
  <c r="D1039" i="9" s="1"/>
  <c r="C1017" i="9"/>
  <c r="D1017" i="9" s="1"/>
  <c r="C996" i="9"/>
  <c r="D996" i="9" s="1"/>
  <c r="C975" i="9"/>
  <c r="D975" i="9" s="1"/>
  <c r="C932" i="9"/>
  <c r="D932" i="9" s="1"/>
  <c r="C891" i="9"/>
  <c r="D891" i="9" s="1"/>
  <c r="C848" i="9"/>
  <c r="D848" i="9" s="1"/>
  <c r="C801" i="9"/>
  <c r="D801" i="9" s="1"/>
  <c r="C720" i="9"/>
  <c r="D720" i="9" s="1"/>
  <c r="C630" i="9"/>
  <c r="D630" i="9" s="1"/>
  <c r="C431" i="9"/>
  <c r="D431" i="9" s="1"/>
  <c r="C1142" i="9"/>
  <c r="D1142" i="9" s="1"/>
  <c r="C1126" i="9"/>
  <c r="D1126" i="9" s="1"/>
  <c r="C1110" i="9"/>
  <c r="D1110" i="9" s="1"/>
  <c r="C1094" i="9"/>
  <c r="D1094" i="9" s="1"/>
  <c r="C1078" i="9"/>
  <c r="D1078" i="9" s="1"/>
  <c r="C1062" i="9"/>
  <c r="D1062" i="9" s="1"/>
  <c r="C1046" i="9"/>
  <c r="D1046" i="9" s="1"/>
  <c r="C1030" i="9"/>
  <c r="D1030" i="9" s="1"/>
  <c r="C1014" i="9"/>
  <c r="D1014" i="9" s="1"/>
  <c r="C998" i="9"/>
  <c r="D998" i="9" s="1"/>
  <c r="C982" i="9"/>
  <c r="D982" i="9" s="1"/>
  <c r="C959" i="9"/>
  <c r="D959" i="9" s="1"/>
  <c r="C927" i="9"/>
  <c r="D927" i="9" s="1"/>
  <c r="C895" i="9"/>
  <c r="D895" i="9" s="1"/>
  <c r="C863" i="9"/>
  <c r="D863" i="9" s="1"/>
  <c r="C831" i="9"/>
  <c r="D831" i="9" s="1"/>
  <c r="C792" i="9"/>
  <c r="D792" i="9" s="1"/>
  <c r="C728" i="9"/>
  <c r="D728" i="9" s="1"/>
  <c r="C664" i="9"/>
  <c r="D664" i="9" s="1"/>
  <c r="C565" i="9"/>
  <c r="D565" i="9" s="1"/>
  <c r="C382" i="9"/>
  <c r="D382" i="9" s="1"/>
  <c r="C302" i="9"/>
  <c r="D302" i="9" s="1"/>
  <c r="C360" i="9"/>
  <c r="D360" i="9" s="1"/>
  <c r="C966" i="9"/>
  <c r="D966" i="9" s="1"/>
  <c r="C950" i="9"/>
  <c r="D950" i="9" s="1"/>
  <c r="C934" i="9"/>
  <c r="D934" i="9" s="1"/>
  <c r="C918" i="9"/>
  <c r="D918" i="9" s="1"/>
  <c r="C902" i="9"/>
  <c r="D902" i="9" s="1"/>
  <c r="C886" i="9"/>
  <c r="D886" i="9" s="1"/>
  <c r="C870" i="9"/>
  <c r="D870" i="9" s="1"/>
  <c r="C854" i="9"/>
  <c r="D854" i="9" s="1"/>
  <c r="C838" i="9"/>
  <c r="D838" i="9" s="1"/>
  <c r="C1193" i="9"/>
  <c r="D1193" i="9" s="1"/>
  <c r="C736" i="9"/>
  <c r="D736" i="9" s="1"/>
  <c r="C1588" i="9"/>
  <c r="D1588" i="9" s="1"/>
  <c r="C1556" i="9"/>
  <c r="D1556" i="9" s="1"/>
  <c r="C1524" i="9"/>
  <c r="D1524" i="9" s="1"/>
  <c r="C1492" i="9"/>
  <c r="D1492" i="9" s="1"/>
  <c r="C1460" i="9"/>
  <c r="D1460" i="9" s="1"/>
  <c r="C1428" i="9"/>
  <c r="D1428" i="9" s="1"/>
  <c r="C1396" i="9"/>
  <c r="D1396" i="9" s="1"/>
  <c r="C1344" i="9"/>
  <c r="D1344" i="9" s="1"/>
  <c r="C1280" i="9"/>
  <c r="D1280" i="9" s="1"/>
  <c r="C1209" i="9"/>
  <c r="D1209" i="9" s="1"/>
  <c r="C1075" i="9"/>
  <c r="D1075" i="9" s="1"/>
  <c r="C835" i="9"/>
  <c r="D835" i="9" s="1"/>
  <c r="C1643" i="9"/>
  <c r="D1643" i="9" s="1"/>
  <c r="C1627" i="9"/>
  <c r="D1627" i="9" s="1"/>
  <c r="C1611" i="9"/>
  <c r="D1611" i="9" s="1"/>
  <c r="C1595" i="9"/>
  <c r="D1595" i="9" s="1"/>
  <c r="C1579" i="9"/>
  <c r="D1579" i="9" s="1"/>
  <c r="C1563" i="9"/>
  <c r="D1563" i="9" s="1"/>
  <c r="C1547" i="9"/>
  <c r="D1547" i="9" s="1"/>
  <c r="C1531" i="9"/>
  <c r="D1531" i="9" s="1"/>
  <c r="C1515" i="9"/>
  <c r="D1515" i="9" s="1"/>
  <c r="C1499" i="9"/>
  <c r="D1499" i="9" s="1"/>
  <c r="C1483" i="9"/>
  <c r="D1483" i="9" s="1"/>
  <c r="C1467" i="9"/>
  <c r="D1467" i="9" s="1"/>
  <c r="C1451" i="9"/>
  <c r="D1451" i="9" s="1"/>
  <c r="C1435" i="9"/>
  <c r="D1435" i="9" s="1"/>
  <c r="C1419" i="9"/>
  <c r="D1419" i="9" s="1"/>
  <c r="C1403" i="9"/>
  <c r="D1403" i="9" s="1"/>
  <c r="C1372" i="9"/>
  <c r="D1372" i="9" s="1"/>
  <c r="C1308" i="9"/>
  <c r="D1308" i="9" s="1"/>
  <c r="C1244" i="9"/>
  <c r="D1244" i="9" s="1"/>
  <c r="C1149" i="9"/>
  <c r="D1149" i="9" s="1"/>
  <c r="C979" i="9"/>
  <c r="D979" i="9" s="1"/>
  <c r="C1391" i="9"/>
  <c r="D1391" i="9" s="1"/>
  <c r="C1375" i="9"/>
  <c r="D1375" i="9" s="1"/>
  <c r="C1359" i="9"/>
  <c r="D1359" i="9" s="1"/>
  <c r="C1343" i="9"/>
  <c r="D1343" i="9" s="1"/>
  <c r="C1327" i="9"/>
  <c r="D1327" i="9" s="1"/>
  <c r="C1311" i="9"/>
  <c r="D1311" i="9" s="1"/>
  <c r="C1295" i="9"/>
  <c r="D1295" i="9" s="1"/>
  <c r="C1279" i="9"/>
  <c r="D1279" i="9" s="1"/>
  <c r="C1263" i="9"/>
  <c r="D1263" i="9" s="1"/>
  <c r="C1247" i="9"/>
  <c r="D1247" i="9" s="1"/>
  <c r="C1229" i="9"/>
  <c r="D1229" i="9" s="1"/>
  <c r="C1207" i="9"/>
  <c r="D1207" i="9" s="1"/>
  <c r="C1186" i="9"/>
  <c r="D1186" i="9" s="1"/>
  <c r="C1157" i="9"/>
  <c r="D1157" i="9" s="1"/>
  <c r="C1116" i="9"/>
  <c r="D1116" i="9" s="1"/>
  <c r="C1073" i="9"/>
  <c r="D1073" i="9" s="1"/>
  <c r="C1031" i="9"/>
  <c r="D1031" i="9" s="1"/>
  <c r="C988" i="9"/>
  <c r="D988" i="9" s="1"/>
  <c r="C916" i="9"/>
  <c r="D916" i="9" s="1"/>
  <c r="C832" i="9"/>
  <c r="D832" i="9" s="1"/>
  <c r="C688" i="9"/>
  <c r="D688" i="9" s="1"/>
  <c r="C130" i="9"/>
  <c r="D130" i="9" s="1"/>
  <c r="C1378" i="9"/>
  <c r="D1378" i="9" s="1"/>
  <c r="C1362" i="9"/>
  <c r="D1362" i="9" s="1"/>
  <c r="C1346" i="9"/>
  <c r="D1346" i="9" s="1"/>
  <c r="C1330" i="9"/>
  <c r="D1330" i="9" s="1"/>
  <c r="C1314" i="9"/>
  <c r="D1314" i="9" s="1"/>
  <c r="C1298" i="9"/>
  <c r="D1298" i="9" s="1"/>
  <c r="C1282" i="9"/>
  <c r="D1282" i="9" s="1"/>
  <c r="C1266" i="9"/>
  <c r="D1266" i="9" s="1"/>
  <c r="C1250" i="9"/>
  <c r="D1250" i="9" s="1"/>
  <c r="C1233" i="9"/>
  <c r="D1233" i="9" s="1"/>
  <c r="C1211" i="9"/>
  <c r="D1211" i="9" s="1"/>
  <c r="C1190" i="9"/>
  <c r="D1190" i="9" s="1"/>
  <c r="C1162" i="9"/>
  <c r="D1162" i="9" s="1"/>
  <c r="C1123" i="9"/>
  <c r="D1123" i="9" s="1"/>
  <c r="C1080" i="9"/>
  <c r="D1080" i="9" s="1"/>
  <c r="C1037" i="9"/>
  <c r="D1037" i="9" s="1"/>
  <c r="C995" i="9"/>
  <c r="D995" i="9" s="1"/>
  <c r="C931" i="9"/>
  <c r="D931" i="9" s="1"/>
  <c r="C844" i="9"/>
  <c r="D844" i="9" s="1"/>
  <c r="C715" i="9"/>
  <c r="D715" i="9" s="1"/>
  <c r="C424" i="9"/>
  <c r="D424" i="9" s="1"/>
  <c r="C1381" i="9"/>
  <c r="D1381" i="9" s="1"/>
  <c r="C1365" i="9"/>
  <c r="D1365" i="9" s="1"/>
  <c r="C1349" i="9"/>
  <c r="D1349" i="9" s="1"/>
  <c r="C1333" i="9"/>
  <c r="D1333" i="9" s="1"/>
  <c r="C1317" i="9"/>
  <c r="D1317" i="9" s="1"/>
  <c r="C1301" i="9"/>
  <c r="D1301" i="9" s="1"/>
  <c r="C1285" i="9"/>
  <c r="D1285" i="9" s="1"/>
  <c r="C1269" i="9"/>
  <c r="D1269" i="9" s="1"/>
  <c r="C1253" i="9"/>
  <c r="D1253" i="9" s="1"/>
  <c r="C1237" i="9"/>
  <c r="D1237" i="9" s="1"/>
  <c r="C1215" i="9"/>
  <c r="D1215" i="9" s="1"/>
  <c r="C1194" i="9"/>
  <c r="D1194" i="9" s="1"/>
  <c r="C1169" i="9"/>
  <c r="D1169" i="9" s="1"/>
  <c r="C1132" i="9"/>
  <c r="D1132" i="9" s="1"/>
  <c r="C1089" i="9"/>
  <c r="D1089" i="9" s="1"/>
  <c r="C1047" i="9"/>
  <c r="D1047" i="9" s="1"/>
  <c r="C1004" i="9"/>
  <c r="D1004" i="9" s="1"/>
  <c r="C948" i="9"/>
  <c r="D948" i="9" s="1"/>
  <c r="C864" i="9"/>
  <c r="D864" i="9" s="1"/>
  <c r="C752" i="9"/>
  <c r="D752" i="9" s="1"/>
  <c r="C516" i="9"/>
  <c r="D516" i="9" s="1"/>
  <c r="C1228" i="9"/>
  <c r="D1228" i="9" s="1"/>
  <c r="C1212" i="9"/>
  <c r="D1212" i="9" s="1"/>
  <c r="C1196" i="9"/>
  <c r="D1196" i="9" s="1"/>
  <c r="C1180" i="9"/>
  <c r="D1180" i="9" s="1"/>
  <c r="C1164" i="9"/>
  <c r="D1164" i="9" s="1"/>
  <c r="C1147" i="9"/>
  <c r="D1147" i="9" s="1"/>
  <c r="C1125" i="9"/>
  <c r="D1125" i="9" s="1"/>
  <c r="C1104" i="9"/>
  <c r="D1104" i="9" s="1"/>
  <c r="C1083" i="9"/>
  <c r="D1083" i="9" s="1"/>
  <c r="C1061" i="9"/>
  <c r="D1061" i="9" s="1"/>
  <c r="C1040" i="9"/>
  <c r="D1040" i="9" s="1"/>
  <c r="C1019" i="9"/>
  <c r="D1019" i="9" s="1"/>
  <c r="C997" i="9"/>
  <c r="D997" i="9" s="1"/>
  <c r="C976" i="9"/>
  <c r="D976" i="9" s="1"/>
  <c r="C936" i="9"/>
  <c r="D936" i="9" s="1"/>
  <c r="C892" i="9"/>
  <c r="D892" i="9" s="1"/>
  <c r="C851" i="9"/>
  <c r="D851" i="9" s="1"/>
  <c r="C807" i="9"/>
  <c r="D807" i="9" s="1"/>
  <c r="C723" i="9"/>
  <c r="D723" i="9" s="1"/>
  <c r="C637" i="9"/>
  <c r="D637" i="9" s="1"/>
  <c r="C452" i="9"/>
  <c r="D452" i="9" s="1"/>
  <c r="C1175" i="9"/>
  <c r="D1175" i="9" s="1"/>
  <c r="C1159" i="9"/>
  <c r="D1159" i="9" s="1"/>
  <c r="C1140" i="9"/>
  <c r="D1140" i="9" s="1"/>
  <c r="C1119" i="9"/>
  <c r="D1119" i="9" s="1"/>
  <c r="C1097" i="9"/>
  <c r="D1097" i="9" s="1"/>
  <c r="C1076" i="9"/>
  <c r="D1076" i="9" s="1"/>
  <c r="C1055" i="9"/>
  <c r="D1055" i="9" s="1"/>
  <c r="C1033" i="9"/>
  <c r="D1033" i="9" s="1"/>
  <c r="C1012" i="9"/>
  <c r="D1012" i="9" s="1"/>
  <c r="C991" i="9"/>
  <c r="D991" i="9" s="1"/>
  <c r="C964" i="9"/>
  <c r="D964" i="9" s="1"/>
  <c r="C923" i="9"/>
  <c r="D923" i="9" s="1"/>
  <c r="C880" i="9"/>
  <c r="D880" i="9" s="1"/>
  <c r="C836" i="9"/>
  <c r="D836" i="9" s="1"/>
  <c r="C784" i="9"/>
  <c r="D784" i="9" s="1"/>
  <c r="C699" i="9"/>
  <c r="D699" i="9" s="1"/>
  <c r="C586" i="9"/>
  <c r="D586" i="9" s="1"/>
  <c r="C173" i="9"/>
  <c r="D173" i="9" s="1"/>
  <c r="C1138" i="9"/>
  <c r="D1138" i="9" s="1"/>
  <c r="C1122" i="9"/>
  <c r="D1122" i="9" s="1"/>
  <c r="C1106" i="9"/>
  <c r="D1106" i="9" s="1"/>
  <c r="C1090" i="9"/>
  <c r="D1090" i="9" s="1"/>
  <c r="C1074" i="9"/>
  <c r="D1074" i="9" s="1"/>
  <c r="C1058" i="9"/>
  <c r="D1058" i="9" s="1"/>
  <c r="C1042" i="9"/>
  <c r="D1042" i="9" s="1"/>
  <c r="C1026" i="9"/>
  <c r="D1026" i="9" s="1"/>
  <c r="C1010" i="9"/>
  <c r="D1010" i="9" s="1"/>
  <c r="C994" i="9"/>
  <c r="D994" i="9" s="1"/>
  <c r="C978" i="9"/>
  <c r="D978" i="9" s="1"/>
  <c r="C951" i="9"/>
  <c r="D951" i="9" s="1"/>
  <c r="C919" i="9"/>
  <c r="D919" i="9" s="1"/>
  <c r="C887" i="9"/>
  <c r="D887" i="9" s="1"/>
  <c r="C855" i="9"/>
  <c r="D855" i="9" s="1"/>
  <c r="C823" i="9"/>
  <c r="D823" i="9" s="1"/>
  <c r="C776" i="9"/>
  <c r="D776" i="9" s="1"/>
  <c r="C712" i="9"/>
  <c r="D712" i="9" s="1"/>
  <c r="C647" i="9"/>
  <c r="D647" i="9" s="1"/>
  <c r="C531" i="9"/>
  <c r="D531" i="9" s="1"/>
  <c r="C237" i="9"/>
  <c r="D237" i="9" s="1"/>
  <c r="C194" i="9"/>
  <c r="D194" i="9" s="1"/>
  <c r="C290" i="9"/>
  <c r="D290" i="9" s="1"/>
  <c r="C962" i="9"/>
  <c r="D962" i="9" s="1"/>
  <c r="C946" i="9"/>
  <c r="D946" i="9" s="1"/>
  <c r="C930" i="9"/>
  <c r="D930" i="9" s="1"/>
  <c r="C914" i="9"/>
  <c r="D914" i="9" s="1"/>
  <c r="C898" i="9"/>
  <c r="D898" i="9" s="1"/>
  <c r="C882" i="9"/>
  <c r="D882" i="9" s="1"/>
  <c r="C866" i="9"/>
  <c r="D866" i="9" s="1"/>
  <c r="C850" i="9"/>
  <c r="D850" i="9" s="1"/>
  <c r="C834" i="9"/>
  <c r="D834" i="9" s="1"/>
  <c r="C410" i="9"/>
  <c r="D410" i="9" s="1"/>
  <c r="C974" i="9"/>
  <c r="D974" i="9" s="1"/>
  <c r="C942" i="9"/>
  <c r="D942" i="9" s="1"/>
  <c r="C910" i="9"/>
  <c r="D910" i="9" s="1"/>
  <c r="C878" i="9"/>
  <c r="D878" i="9" s="1"/>
  <c r="C846" i="9"/>
  <c r="D846" i="9" s="1"/>
  <c r="C822" i="9"/>
  <c r="D822" i="9" s="1"/>
  <c r="C804" i="9"/>
  <c r="D804" i="9" s="1"/>
  <c r="C775" i="9"/>
  <c r="D775" i="9" s="1"/>
  <c r="C743" i="9"/>
  <c r="D743" i="9" s="1"/>
  <c r="C711" i="9"/>
  <c r="D711" i="9" s="1"/>
  <c r="C679" i="9"/>
  <c r="D679" i="9" s="1"/>
  <c r="C646" i="9"/>
  <c r="D646" i="9" s="1"/>
  <c r="C594" i="9"/>
  <c r="D594" i="9" s="1"/>
  <c r="C527" i="9"/>
  <c r="D527" i="9" s="1"/>
  <c r="C442" i="9"/>
  <c r="D442" i="9" s="1"/>
  <c r="C356" i="9"/>
  <c r="D356" i="9" s="1"/>
  <c r="C162" i="9"/>
  <c r="D162" i="9" s="1"/>
  <c r="C965" i="9"/>
  <c r="D965" i="9" s="1"/>
  <c r="C949" i="9"/>
  <c r="D949" i="9" s="1"/>
  <c r="C933" i="9"/>
  <c r="D933" i="9" s="1"/>
  <c r="C917" i="9"/>
  <c r="D917" i="9" s="1"/>
  <c r="C901" i="9"/>
  <c r="D901" i="9" s="1"/>
  <c r="C885" i="9"/>
  <c r="D885" i="9" s="1"/>
  <c r="C869" i="9"/>
  <c r="D869" i="9" s="1"/>
  <c r="C853" i="9"/>
  <c r="D853" i="9" s="1"/>
  <c r="C837" i="9"/>
  <c r="D837" i="9" s="1"/>
  <c r="C821" i="9"/>
  <c r="D821" i="9" s="1"/>
  <c r="C803" i="9"/>
  <c r="D803" i="9" s="1"/>
  <c r="C772" i="9"/>
  <c r="D772" i="9" s="1"/>
  <c r="C740" i="9"/>
  <c r="D740" i="9" s="1"/>
  <c r="C708" i="9"/>
  <c r="D708" i="9" s="1"/>
  <c r="C676" i="9"/>
  <c r="D676" i="9" s="1"/>
  <c r="C642" i="9"/>
  <c r="D642" i="9" s="1"/>
  <c r="C589" i="9"/>
  <c r="D589" i="9" s="1"/>
  <c r="C520" i="9"/>
  <c r="D520" i="9" s="1"/>
  <c r="C435" i="9"/>
  <c r="D435" i="9" s="1"/>
  <c r="C350" i="9"/>
  <c r="D350" i="9" s="1"/>
  <c r="C141" i="9"/>
  <c r="D141" i="9" s="1"/>
  <c r="C802" i="9"/>
  <c r="D802" i="9" s="1"/>
  <c r="C786" i="9"/>
  <c r="D786" i="9" s="1"/>
  <c r="C770" i="9"/>
  <c r="D770" i="9" s="1"/>
  <c r="C754" i="9"/>
  <c r="D754" i="9" s="1"/>
  <c r="C738" i="9"/>
  <c r="D738" i="9" s="1"/>
  <c r="C722" i="9"/>
  <c r="D722" i="9" s="1"/>
  <c r="C706" i="9"/>
  <c r="D706" i="9" s="1"/>
  <c r="C690" i="9"/>
  <c r="D690" i="9" s="1"/>
  <c r="C674" i="9"/>
  <c r="D674" i="9" s="1"/>
  <c r="C658" i="9"/>
  <c r="D658" i="9" s="1"/>
  <c r="C639" i="9"/>
  <c r="D639" i="9" s="1"/>
  <c r="C617" i="9"/>
  <c r="D617" i="9" s="1"/>
  <c r="C585" i="9"/>
  <c r="D585" i="9" s="1"/>
  <c r="C553" i="9"/>
  <c r="D553" i="9" s="1"/>
  <c r="C515" i="9"/>
  <c r="D515" i="9" s="1"/>
  <c r="C472" i="9"/>
  <c r="D472" i="9" s="1"/>
  <c r="C430" i="9"/>
  <c r="D430" i="9" s="1"/>
  <c r="C387" i="9"/>
  <c r="D387" i="9" s="1"/>
  <c r="C342" i="9"/>
  <c r="D342" i="9" s="1"/>
  <c r="C253" i="9"/>
  <c r="D253" i="9" s="1"/>
  <c r="C125" i="9"/>
  <c r="D125" i="9" s="1"/>
  <c r="C793" i="9"/>
  <c r="D793" i="9" s="1"/>
  <c r="C777" i="9"/>
  <c r="D777" i="9" s="1"/>
  <c r="C761" i="9"/>
  <c r="D761" i="9" s="1"/>
  <c r="C745" i="9"/>
  <c r="D745" i="9" s="1"/>
  <c r="C729" i="9"/>
  <c r="D729" i="9" s="1"/>
  <c r="C713" i="9"/>
  <c r="D713" i="9" s="1"/>
  <c r="C697" i="9"/>
  <c r="D697" i="9" s="1"/>
  <c r="C681" i="9"/>
  <c r="D681" i="9" s="1"/>
  <c r="C665" i="9"/>
  <c r="D665" i="9" s="1"/>
  <c r="C649" i="9"/>
  <c r="D649" i="9" s="1"/>
  <c r="C627" i="9"/>
  <c r="D627" i="9" s="1"/>
  <c r="C598" i="9"/>
  <c r="D598" i="9" s="1"/>
  <c r="C566" i="9"/>
  <c r="D566" i="9" s="1"/>
  <c r="C532" i="9"/>
  <c r="D532" i="9" s="1"/>
  <c r="C490" i="9"/>
  <c r="D490" i="9" s="1"/>
  <c r="C447" i="9"/>
  <c r="D447" i="9" s="1"/>
  <c r="C404" i="9"/>
  <c r="D404" i="9" s="1"/>
  <c r="C362" i="9"/>
  <c r="D362" i="9" s="1"/>
  <c r="C293" i="9"/>
  <c r="D293" i="9" s="1"/>
  <c r="C178" i="9"/>
  <c r="D178" i="9" s="1"/>
  <c r="C648" i="9"/>
  <c r="D648" i="9" s="1"/>
  <c r="C632" i="9"/>
  <c r="D632" i="9" s="1"/>
  <c r="C616" i="9"/>
  <c r="D616" i="9" s="1"/>
  <c r="C600" i="9"/>
  <c r="D600" i="9" s="1"/>
  <c r="C584" i="9"/>
  <c r="D584" i="9" s="1"/>
  <c r="C568" i="9"/>
  <c r="D568" i="9" s="1"/>
  <c r="C552" i="9"/>
  <c r="D552" i="9" s="1"/>
  <c r="C535" i="9"/>
  <c r="D535" i="9" s="1"/>
  <c r="C514" i="9"/>
  <c r="D514" i="9" s="1"/>
  <c r="C492" i="9"/>
  <c r="D492" i="9" s="1"/>
  <c r="C471" i="9"/>
  <c r="D471" i="9" s="1"/>
  <c r="C450" i="9"/>
  <c r="D450" i="9" s="1"/>
  <c r="C428" i="9"/>
  <c r="D428" i="9" s="1"/>
  <c r="C407" i="9"/>
  <c r="D407" i="9" s="1"/>
  <c r="C386" i="9"/>
  <c r="D386" i="9" s="1"/>
  <c r="C364" i="9"/>
  <c r="D364" i="9" s="1"/>
  <c r="C341" i="9"/>
  <c r="D341" i="9" s="1"/>
  <c r="C298" i="9"/>
  <c r="D298" i="9" s="1"/>
  <c r="C250" i="9"/>
  <c r="D250" i="9" s="1"/>
  <c r="C186" i="9"/>
  <c r="D186" i="9" s="1"/>
  <c r="C122" i="9"/>
  <c r="D122" i="9" s="1"/>
  <c r="C13" i="9"/>
  <c r="D13" i="9" s="1"/>
  <c r="C607" i="9"/>
  <c r="D607" i="9" s="1"/>
  <c r="C591" i="9"/>
  <c r="D591" i="9" s="1"/>
  <c r="C575" i="9"/>
  <c r="D575" i="9" s="1"/>
  <c r="C559" i="9"/>
  <c r="D559" i="9" s="1"/>
  <c r="C543" i="9"/>
  <c r="D543" i="9" s="1"/>
  <c r="C523" i="9"/>
  <c r="D523" i="9" s="1"/>
  <c r="C502" i="9"/>
  <c r="D502" i="9" s="1"/>
  <c r="C480" i="9"/>
  <c r="D480" i="9" s="1"/>
  <c r="C459" i="9"/>
  <c r="D459" i="9" s="1"/>
  <c r="C438" i="9"/>
  <c r="D438" i="9" s="1"/>
  <c r="C416" i="9"/>
  <c r="D416" i="9" s="1"/>
  <c r="C395" i="9"/>
  <c r="D395" i="9" s="1"/>
  <c r="C374" i="9"/>
  <c r="D374" i="9" s="1"/>
  <c r="C352" i="9"/>
  <c r="D352" i="9" s="1"/>
  <c r="C317" i="9"/>
  <c r="D317" i="9" s="1"/>
  <c r="C274" i="9"/>
  <c r="D274" i="9" s="1"/>
  <c r="C213" i="9"/>
  <c r="D213" i="9" s="1"/>
  <c r="C149" i="9"/>
  <c r="D149" i="9" s="1"/>
  <c r="C85" i="9"/>
  <c r="D85" i="9" s="1"/>
  <c r="C525" i="9"/>
  <c r="D525" i="9" s="1"/>
  <c r="C509" i="9"/>
  <c r="D509" i="9" s="1"/>
  <c r="C493" i="9"/>
  <c r="D493" i="9" s="1"/>
  <c r="C477" i="9"/>
  <c r="D477" i="9" s="1"/>
  <c r="C461" i="9"/>
  <c r="D461" i="9" s="1"/>
  <c r="C445" i="9"/>
  <c r="D445" i="9" s="1"/>
  <c r="C429" i="9"/>
  <c r="D429" i="9" s="1"/>
  <c r="C413" i="9"/>
  <c r="D413" i="9" s="1"/>
  <c r="C397" i="9"/>
  <c r="D397" i="9" s="1"/>
  <c r="C381" i="9"/>
  <c r="D381" i="9" s="1"/>
  <c r="C365" i="9"/>
  <c r="D365" i="9" s="1"/>
  <c r="C349" i="9"/>
  <c r="D349" i="9" s="1"/>
  <c r="C321" i="9"/>
  <c r="D321" i="9" s="1"/>
  <c r="C289" i="9"/>
  <c r="D289" i="9" s="1"/>
  <c r="C257" i="9"/>
  <c r="D257" i="9" s="1"/>
  <c r="C225" i="9"/>
  <c r="D225" i="9" s="1"/>
  <c r="C193" i="9"/>
  <c r="D193" i="9" s="1"/>
  <c r="C161" i="9"/>
  <c r="D161" i="9" s="1"/>
  <c r="C129" i="9"/>
  <c r="D129" i="9" s="1"/>
  <c r="C97" i="9"/>
  <c r="D97" i="9" s="1"/>
  <c r="C37" i="9"/>
  <c r="D37" i="9" s="1"/>
  <c r="C246" i="9"/>
  <c r="D246" i="9" s="1"/>
  <c r="C214" i="9"/>
  <c r="D214" i="9" s="1"/>
  <c r="C182" i="9"/>
  <c r="D182" i="9" s="1"/>
  <c r="C150" i="9"/>
  <c r="D150" i="9" s="1"/>
  <c r="C118" i="9"/>
  <c r="D118" i="9" s="1"/>
  <c r="C86" i="9"/>
  <c r="D86" i="9" s="1"/>
  <c r="C66" i="9"/>
  <c r="D66" i="9" s="1"/>
  <c r="C34" i="9"/>
  <c r="D34" i="9" s="1"/>
  <c r="C73" i="9"/>
  <c r="D73" i="9" s="1"/>
  <c r="C41" i="9"/>
  <c r="D41" i="9" s="1"/>
  <c r="C9" i="9"/>
  <c r="D9" i="9" s="1"/>
  <c r="C46" i="9"/>
  <c r="D46" i="9" s="1"/>
  <c r="C332" i="9"/>
  <c r="D332" i="9" s="1"/>
  <c r="C316" i="9"/>
  <c r="D316" i="9" s="1"/>
  <c r="C300" i="9"/>
  <c r="D300" i="9" s="1"/>
  <c r="C284" i="9"/>
  <c r="D284" i="9" s="1"/>
  <c r="C268" i="9"/>
  <c r="D268" i="9" s="1"/>
  <c r="C367" i="9"/>
  <c r="D367" i="9" s="1"/>
  <c r="C970" i="9"/>
  <c r="D970" i="9" s="1"/>
  <c r="C938" i="9"/>
  <c r="D938" i="9" s="1"/>
  <c r="C906" i="9"/>
  <c r="D906" i="9" s="1"/>
  <c r="C874" i="9"/>
  <c r="D874" i="9" s="1"/>
  <c r="C842" i="9"/>
  <c r="D842" i="9" s="1"/>
  <c r="C818" i="9"/>
  <c r="D818" i="9" s="1"/>
  <c r="C799" i="9"/>
  <c r="D799" i="9" s="1"/>
  <c r="C767" i="9"/>
  <c r="D767" i="9" s="1"/>
  <c r="C735" i="9"/>
  <c r="D735" i="9" s="1"/>
  <c r="C703" i="9"/>
  <c r="D703" i="9" s="1"/>
  <c r="C671" i="9"/>
  <c r="D671" i="9" s="1"/>
  <c r="C635" i="9"/>
  <c r="D635" i="9" s="1"/>
  <c r="C578" i="9"/>
  <c r="D578" i="9" s="1"/>
  <c r="C506" i="9"/>
  <c r="D506" i="9" s="1"/>
  <c r="C420" i="9"/>
  <c r="D420" i="9" s="1"/>
  <c r="C325" i="9"/>
  <c r="D325" i="9" s="1"/>
  <c r="C98" i="9"/>
  <c r="D98" i="9" s="1"/>
  <c r="C961" i="9"/>
  <c r="D961" i="9" s="1"/>
  <c r="C945" i="9"/>
  <c r="D945" i="9" s="1"/>
  <c r="C929" i="9"/>
  <c r="D929" i="9" s="1"/>
  <c r="C913" i="9"/>
  <c r="D913" i="9" s="1"/>
  <c r="C897" i="9"/>
  <c r="D897" i="9" s="1"/>
  <c r="C881" i="9"/>
  <c r="D881" i="9" s="1"/>
  <c r="C865" i="9"/>
  <c r="D865" i="9" s="1"/>
  <c r="C849" i="9"/>
  <c r="D849" i="9" s="1"/>
  <c r="C833" i="9"/>
  <c r="D833" i="9" s="1"/>
  <c r="C817" i="9"/>
  <c r="D817" i="9" s="1"/>
  <c r="C796" i="9"/>
  <c r="D796" i="9" s="1"/>
  <c r="C764" i="9"/>
  <c r="D764" i="9" s="1"/>
  <c r="C732" i="9"/>
  <c r="D732" i="9" s="1"/>
  <c r="C700" i="9"/>
  <c r="D700" i="9" s="1"/>
  <c r="C668" i="9"/>
  <c r="D668" i="9" s="1"/>
  <c r="C631" i="9"/>
  <c r="D631" i="9" s="1"/>
  <c r="C573" i="9"/>
  <c r="D573" i="9" s="1"/>
  <c r="C499" i="9"/>
  <c r="D499" i="9" s="1"/>
  <c r="C414" i="9"/>
  <c r="D414" i="9" s="1"/>
  <c r="C310" i="9"/>
  <c r="D310" i="9" s="1"/>
  <c r="C77" i="9"/>
  <c r="D77" i="9" s="1"/>
  <c r="C798" i="9"/>
  <c r="D798" i="9" s="1"/>
  <c r="C782" i="9"/>
  <c r="D782" i="9" s="1"/>
  <c r="C766" i="9"/>
  <c r="D766" i="9" s="1"/>
  <c r="C750" i="9"/>
  <c r="D750" i="9" s="1"/>
  <c r="C734" i="9"/>
  <c r="D734" i="9" s="1"/>
  <c r="C718" i="9"/>
  <c r="D718" i="9" s="1"/>
  <c r="C702" i="9"/>
  <c r="D702" i="9" s="1"/>
  <c r="C686" i="9"/>
  <c r="D686" i="9" s="1"/>
  <c r="C670" i="9"/>
  <c r="D670" i="9" s="1"/>
  <c r="C654" i="9"/>
  <c r="D654" i="9" s="1"/>
  <c r="C634" i="9"/>
  <c r="D634" i="9" s="1"/>
  <c r="C609" i="9"/>
  <c r="D609" i="9" s="1"/>
  <c r="C577" i="9"/>
  <c r="D577" i="9" s="1"/>
  <c r="C545" i="9"/>
  <c r="D545" i="9" s="1"/>
  <c r="C504" i="9"/>
  <c r="D504" i="9" s="1"/>
  <c r="C462" i="9"/>
  <c r="D462" i="9" s="1"/>
  <c r="C419" i="9"/>
  <c r="D419" i="9" s="1"/>
  <c r="C376" i="9"/>
  <c r="D376" i="9" s="1"/>
  <c r="C322" i="9"/>
  <c r="D322" i="9" s="1"/>
  <c r="C221" i="9"/>
  <c r="D221" i="9" s="1"/>
  <c r="C93" i="9"/>
  <c r="D93" i="9" s="1"/>
  <c r="C789" i="9"/>
  <c r="D789" i="9" s="1"/>
  <c r="C773" i="9"/>
  <c r="D773" i="9" s="1"/>
  <c r="C757" i="9"/>
  <c r="D757" i="9" s="1"/>
  <c r="C741" i="9"/>
  <c r="D741" i="9" s="1"/>
  <c r="C725" i="9"/>
  <c r="D725" i="9" s="1"/>
  <c r="C709" i="9"/>
  <c r="D709" i="9" s="1"/>
  <c r="C693" i="9"/>
  <c r="D693" i="9" s="1"/>
  <c r="C677" i="9"/>
  <c r="D677" i="9" s="1"/>
  <c r="C661" i="9"/>
  <c r="D661" i="9" s="1"/>
  <c r="C643" i="9"/>
  <c r="D643" i="9" s="1"/>
  <c r="C622" i="9"/>
  <c r="D622" i="9" s="1"/>
  <c r="C590" i="9"/>
  <c r="D590" i="9" s="1"/>
  <c r="C558" i="9"/>
  <c r="D558" i="9" s="1"/>
  <c r="C522" i="9"/>
  <c r="D522" i="9" s="1"/>
  <c r="C479" i="9"/>
  <c r="D479" i="9" s="1"/>
  <c r="C436" i="9"/>
  <c r="D436" i="9" s="1"/>
  <c r="C394" i="9"/>
  <c r="D394" i="9" s="1"/>
  <c r="C351" i="9"/>
  <c r="D351" i="9" s="1"/>
  <c r="C270" i="9"/>
  <c r="D270" i="9" s="1"/>
  <c r="C146" i="9"/>
  <c r="D146" i="9" s="1"/>
  <c r="C644" i="9"/>
  <c r="D644" i="9" s="1"/>
  <c r="C628" i="9"/>
  <c r="D628" i="9" s="1"/>
  <c r="C612" i="9"/>
  <c r="D612" i="9" s="1"/>
  <c r="C596" i="9"/>
  <c r="D596" i="9" s="1"/>
  <c r="C580" i="9"/>
  <c r="D580" i="9" s="1"/>
  <c r="C564" i="9"/>
  <c r="D564" i="9" s="1"/>
  <c r="C548" i="9"/>
  <c r="D548" i="9" s="1"/>
  <c r="C530" i="9"/>
  <c r="D530" i="9" s="1"/>
  <c r="C508" i="9"/>
  <c r="D508" i="9" s="1"/>
  <c r="C487" i="9"/>
  <c r="D487" i="9" s="1"/>
  <c r="C466" i="9"/>
  <c r="D466" i="9" s="1"/>
  <c r="C444" i="9"/>
  <c r="D444" i="9" s="1"/>
  <c r="C423" i="9"/>
  <c r="D423" i="9" s="1"/>
  <c r="C402" i="9"/>
  <c r="D402" i="9" s="1"/>
  <c r="C380" i="9"/>
  <c r="D380" i="9" s="1"/>
  <c r="C359" i="9"/>
  <c r="D359" i="9" s="1"/>
  <c r="C330" i="9"/>
  <c r="D330" i="9" s="1"/>
  <c r="C286" i="9"/>
  <c r="D286" i="9" s="1"/>
  <c r="C234" i="9"/>
  <c r="D234" i="9" s="1"/>
  <c r="C170" i="9"/>
  <c r="D170" i="9" s="1"/>
  <c r="C106" i="9"/>
  <c r="D106" i="9" s="1"/>
  <c r="C619" i="9"/>
  <c r="D619" i="9" s="1"/>
  <c r="C603" i="9"/>
  <c r="D603" i="9" s="1"/>
  <c r="C587" i="9"/>
  <c r="D587" i="9" s="1"/>
  <c r="C571" i="9"/>
  <c r="D571" i="9" s="1"/>
  <c r="C555" i="9"/>
  <c r="D555" i="9" s="1"/>
  <c r="C539" i="9"/>
  <c r="D539" i="9" s="1"/>
  <c r="C518" i="9"/>
  <c r="D518" i="9" s="1"/>
  <c r="C496" i="9"/>
  <c r="D496" i="9" s="1"/>
  <c r="C475" i="9"/>
  <c r="D475" i="9" s="1"/>
  <c r="C454" i="9"/>
  <c r="D454" i="9" s="1"/>
  <c r="C432" i="9"/>
  <c r="D432" i="9" s="1"/>
  <c r="C411" i="9"/>
  <c r="D411" i="9" s="1"/>
  <c r="C390" i="9"/>
  <c r="D390" i="9" s="1"/>
  <c r="C368" i="9"/>
  <c r="D368" i="9" s="1"/>
  <c r="C347" i="9"/>
  <c r="D347" i="9" s="1"/>
  <c r="C306" i="9"/>
  <c r="D306" i="9" s="1"/>
  <c r="C261" i="9"/>
  <c r="D261" i="9" s="1"/>
  <c r="C197" i="9"/>
  <c r="D197" i="9" s="1"/>
  <c r="C133" i="9"/>
  <c r="D133" i="9" s="1"/>
  <c r="C537" i="9"/>
  <c r="D537" i="9" s="1"/>
  <c r="C521" i="9"/>
  <c r="D521" i="9" s="1"/>
  <c r="C505" i="9"/>
  <c r="D505" i="9" s="1"/>
  <c r="C489" i="9"/>
  <c r="D489" i="9" s="1"/>
  <c r="C473" i="9"/>
  <c r="D473" i="9" s="1"/>
  <c r="C457" i="9"/>
  <c r="D457" i="9" s="1"/>
  <c r="C441" i="9"/>
  <c r="D441" i="9" s="1"/>
  <c r="C425" i="9"/>
  <c r="D425" i="9" s="1"/>
  <c r="C409" i="9"/>
  <c r="D409" i="9" s="1"/>
  <c r="C393" i="9"/>
  <c r="D393" i="9" s="1"/>
  <c r="C377" i="9"/>
  <c r="D377" i="9" s="1"/>
  <c r="C361" i="9"/>
  <c r="D361" i="9" s="1"/>
  <c r="C345" i="9"/>
  <c r="D345" i="9" s="1"/>
  <c r="C313" i="9"/>
  <c r="D313" i="9" s="1"/>
  <c r="C281" i="9"/>
  <c r="D281" i="9" s="1"/>
  <c r="C249" i="9"/>
  <c r="D249" i="9" s="1"/>
  <c r="C217" i="9"/>
  <c r="D217" i="9" s="1"/>
  <c r="C185" i="9"/>
  <c r="D185" i="9" s="1"/>
  <c r="C153" i="9"/>
  <c r="D153" i="9" s="1"/>
  <c r="C121" i="9"/>
  <c r="D121" i="9" s="1"/>
  <c r="C89" i="9"/>
  <c r="D89" i="9" s="1"/>
  <c r="C14" i="9"/>
  <c r="D14" i="9" s="1"/>
  <c r="C238" i="9"/>
  <c r="D238" i="9" s="1"/>
  <c r="C206" i="9"/>
  <c r="D206" i="9" s="1"/>
  <c r="C174" i="9"/>
  <c r="D174" i="9" s="1"/>
  <c r="C142" i="9"/>
  <c r="D142" i="9" s="1"/>
  <c r="C110" i="9"/>
  <c r="D110" i="9" s="1"/>
  <c r="C78" i="9"/>
  <c r="D78" i="9" s="1"/>
  <c r="C58" i="9"/>
  <c r="D58" i="9" s="1"/>
  <c r="C26" i="9"/>
  <c r="D26" i="9" s="1"/>
  <c r="C65" i="9"/>
  <c r="D65" i="9" s="1"/>
  <c r="C33" i="9"/>
  <c r="D33" i="9" s="1"/>
  <c r="C70" i="9"/>
  <c r="D70" i="9" s="1"/>
  <c r="C38" i="9"/>
  <c r="D38" i="9" s="1"/>
  <c r="C344" i="9"/>
  <c r="D344" i="9" s="1"/>
  <c r="C328" i="9"/>
  <c r="D328" i="9" s="1"/>
  <c r="C312" i="9"/>
  <c r="D312" i="9" s="1"/>
  <c r="C296" i="9"/>
  <c r="D296" i="9" s="1"/>
  <c r="C280" i="9"/>
  <c r="D280" i="9" s="1"/>
  <c r="C264" i="9"/>
  <c r="D264" i="9" s="1"/>
  <c r="C45" i="9"/>
  <c r="D45" i="9" s="1"/>
  <c r="C958" i="9"/>
  <c r="D958" i="9" s="1"/>
  <c r="C926" i="9"/>
  <c r="D926" i="9" s="1"/>
  <c r="C894" i="9"/>
  <c r="D894" i="9" s="1"/>
  <c r="C862" i="9"/>
  <c r="D862" i="9" s="1"/>
  <c r="C830" i="9"/>
  <c r="D830" i="9" s="1"/>
  <c r="C814" i="9"/>
  <c r="D814" i="9" s="1"/>
  <c r="C791" i="9"/>
  <c r="D791" i="9" s="1"/>
  <c r="C759" i="9"/>
  <c r="D759" i="9" s="1"/>
  <c r="C727" i="9"/>
  <c r="D727" i="9" s="1"/>
  <c r="C695" i="9"/>
  <c r="D695" i="9" s="1"/>
  <c r="C663" i="9"/>
  <c r="D663" i="9" s="1"/>
  <c r="C625" i="9"/>
  <c r="D625" i="9" s="1"/>
  <c r="C562" i="9"/>
  <c r="D562" i="9" s="1"/>
  <c r="C484" i="9"/>
  <c r="D484" i="9" s="1"/>
  <c r="C399" i="9"/>
  <c r="D399" i="9" s="1"/>
  <c r="C282" i="9"/>
  <c r="D282" i="9" s="1"/>
  <c r="C82" i="9"/>
  <c r="D82" i="9" s="1"/>
  <c r="C957" i="9"/>
  <c r="D957" i="9" s="1"/>
  <c r="C941" i="9"/>
  <c r="D941" i="9" s="1"/>
  <c r="C925" i="9"/>
  <c r="D925" i="9" s="1"/>
  <c r="C909" i="9"/>
  <c r="D909" i="9" s="1"/>
  <c r="C893" i="9"/>
  <c r="D893" i="9" s="1"/>
  <c r="C877" i="9"/>
  <c r="D877" i="9" s="1"/>
  <c r="C861" i="9"/>
  <c r="D861" i="9" s="1"/>
  <c r="C845" i="9"/>
  <c r="D845" i="9" s="1"/>
  <c r="C829" i="9"/>
  <c r="D829" i="9" s="1"/>
  <c r="C813" i="9"/>
  <c r="D813" i="9" s="1"/>
  <c r="C788" i="9"/>
  <c r="D788" i="9" s="1"/>
  <c r="C756" i="9"/>
  <c r="D756" i="9" s="1"/>
  <c r="C724" i="9"/>
  <c r="D724" i="9" s="1"/>
  <c r="C692" i="9"/>
  <c r="D692" i="9" s="1"/>
  <c r="C660" i="9"/>
  <c r="D660" i="9" s="1"/>
  <c r="C621" i="9"/>
  <c r="D621" i="9" s="1"/>
  <c r="C557" i="9"/>
  <c r="D557" i="9" s="1"/>
  <c r="C478" i="9"/>
  <c r="D478" i="9" s="1"/>
  <c r="C392" i="9"/>
  <c r="D392" i="9" s="1"/>
  <c r="C269" i="9"/>
  <c r="D269" i="9" s="1"/>
  <c r="C810" i="9"/>
  <c r="D810" i="9" s="1"/>
  <c r="C794" i="9"/>
  <c r="D794" i="9" s="1"/>
  <c r="C778" i="9"/>
  <c r="D778" i="9" s="1"/>
  <c r="C762" i="9"/>
  <c r="D762" i="9" s="1"/>
  <c r="C746" i="9"/>
  <c r="D746" i="9" s="1"/>
  <c r="C730" i="9"/>
  <c r="D730" i="9" s="1"/>
  <c r="C714" i="9"/>
  <c r="D714" i="9" s="1"/>
  <c r="C698" i="9"/>
  <c r="D698" i="9" s="1"/>
  <c r="C682" i="9"/>
  <c r="D682" i="9" s="1"/>
  <c r="C666" i="9"/>
  <c r="D666" i="9" s="1"/>
  <c r="C650" i="9"/>
  <c r="D650" i="9" s="1"/>
  <c r="C629" i="9"/>
  <c r="D629" i="9" s="1"/>
  <c r="C601" i="9"/>
  <c r="D601" i="9" s="1"/>
  <c r="C569" i="9"/>
  <c r="D569" i="9" s="1"/>
  <c r="C536" i="9"/>
  <c r="D536" i="9" s="1"/>
  <c r="C494" i="9"/>
  <c r="D494" i="9" s="1"/>
  <c r="C451" i="9"/>
  <c r="D451" i="9" s="1"/>
  <c r="C408" i="9"/>
  <c r="D408" i="9" s="1"/>
  <c r="C366" i="9"/>
  <c r="D366" i="9" s="1"/>
  <c r="C301" i="9"/>
  <c r="D301" i="9" s="1"/>
  <c r="C189" i="9"/>
  <c r="D189" i="9" s="1"/>
  <c r="C21" i="9"/>
  <c r="D21" i="9" s="1"/>
  <c r="C785" i="9"/>
  <c r="D785" i="9" s="1"/>
  <c r="C769" i="9"/>
  <c r="D769" i="9" s="1"/>
  <c r="C753" i="9"/>
  <c r="D753" i="9" s="1"/>
  <c r="C737" i="9"/>
  <c r="D737" i="9" s="1"/>
  <c r="C721" i="9"/>
  <c r="D721" i="9" s="1"/>
  <c r="C705" i="9"/>
  <c r="D705" i="9" s="1"/>
  <c r="C689" i="9"/>
  <c r="D689" i="9" s="1"/>
  <c r="C673" i="9"/>
  <c r="D673" i="9" s="1"/>
  <c r="C657" i="9"/>
  <c r="D657" i="9" s="1"/>
  <c r="C638" i="9"/>
  <c r="D638" i="9" s="1"/>
  <c r="C614" i="9"/>
  <c r="D614" i="9" s="1"/>
  <c r="C582" i="9"/>
  <c r="D582" i="9" s="1"/>
  <c r="C550" i="9"/>
  <c r="D550" i="9" s="1"/>
  <c r="C511" i="9"/>
  <c r="D511" i="9" s="1"/>
  <c r="C468" i="9"/>
  <c r="D468" i="9" s="1"/>
  <c r="C426" i="9"/>
  <c r="D426" i="9" s="1"/>
  <c r="C383" i="9"/>
  <c r="D383" i="9" s="1"/>
  <c r="C334" i="9"/>
  <c r="D334" i="9" s="1"/>
  <c r="C242" i="9"/>
  <c r="D242" i="9" s="1"/>
  <c r="C114" i="9"/>
  <c r="D114" i="9" s="1"/>
  <c r="C640" i="9"/>
  <c r="D640" i="9" s="1"/>
  <c r="C624" i="9"/>
  <c r="D624" i="9" s="1"/>
  <c r="C608" i="9"/>
  <c r="D608" i="9" s="1"/>
  <c r="C592" i="9"/>
  <c r="D592" i="9" s="1"/>
  <c r="C576" i="9"/>
  <c r="D576" i="9" s="1"/>
  <c r="C560" i="9"/>
  <c r="D560" i="9" s="1"/>
  <c r="C544" i="9"/>
  <c r="D544" i="9" s="1"/>
  <c r="C524" i="9"/>
  <c r="D524" i="9" s="1"/>
  <c r="C503" i="9"/>
  <c r="D503" i="9" s="1"/>
  <c r="C482" i="9"/>
  <c r="D482" i="9" s="1"/>
  <c r="C460" i="9"/>
  <c r="D460" i="9" s="1"/>
  <c r="C439" i="9"/>
  <c r="D439" i="9" s="1"/>
  <c r="C418" i="9"/>
  <c r="D418" i="9" s="1"/>
  <c r="C396" i="9"/>
  <c r="D396" i="9" s="1"/>
  <c r="C375" i="9"/>
  <c r="D375" i="9" s="1"/>
  <c r="C354" i="9"/>
  <c r="D354" i="9" s="1"/>
  <c r="C318" i="9"/>
  <c r="D318" i="9" s="1"/>
  <c r="C277" i="9"/>
  <c r="D277" i="9" s="1"/>
  <c r="C218" i="9"/>
  <c r="D218" i="9" s="1"/>
  <c r="C154" i="9"/>
  <c r="D154" i="9" s="1"/>
  <c r="C90" i="9"/>
  <c r="D90" i="9" s="1"/>
  <c r="C615" i="9"/>
  <c r="D615" i="9" s="1"/>
  <c r="C599" i="9"/>
  <c r="D599" i="9" s="1"/>
  <c r="C583" i="9"/>
  <c r="D583" i="9" s="1"/>
  <c r="C567" i="9"/>
  <c r="D567" i="9" s="1"/>
  <c r="C551" i="9"/>
  <c r="D551" i="9" s="1"/>
  <c r="C534" i="9"/>
  <c r="D534" i="9" s="1"/>
  <c r="C512" i="9"/>
  <c r="D512" i="9" s="1"/>
  <c r="C491" i="9"/>
  <c r="D491" i="9" s="1"/>
  <c r="C470" i="9"/>
  <c r="D470" i="9" s="1"/>
  <c r="C448" i="9"/>
  <c r="D448" i="9" s="1"/>
  <c r="C427" i="9"/>
  <c r="D427" i="9" s="1"/>
  <c r="C406" i="9"/>
  <c r="D406" i="9" s="1"/>
  <c r="C384" i="9"/>
  <c r="D384" i="9" s="1"/>
  <c r="C363" i="9"/>
  <c r="D363" i="9" s="1"/>
  <c r="C338" i="9"/>
  <c r="D338" i="9" s="1"/>
  <c r="C294" i="9"/>
  <c r="D294" i="9" s="1"/>
  <c r="C245" i="9"/>
  <c r="D245" i="9" s="1"/>
  <c r="C181" i="9"/>
  <c r="D181" i="9" s="1"/>
  <c r="C117" i="9"/>
  <c r="D117" i="9" s="1"/>
  <c r="C533" i="9"/>
  <c r="D533" i="9" s="1"/>
  <c r="C517" i="9"/>
  <c r="D517" i="9" s="1"/>
  <c r="C501" i="9"/>
  <c r="D501" i="9" s="1"/>
  <c r="C485" i="9"/>
  <c r="D485" i="9" s="1"/>
  <c r="C469" i="9"/>
  <c r="D469" i="9" s="1"/>
  <c r="C453" i="9"/>
  <c r="D453" i="9" s="1"/>
  <c r="C437" i="9"/>
  <c r="D437" i="9" s="1"/>
  <c r="C421" i="9"/>
  <c r="D421" i="9" s="1"/>
  <c r="C405" i="9"/>
  <c r="D405" i="9" s="1"/>
  <c r="C389" i="9"/>
  <c r="D389" i="9" s="1"/>
  <c r="C373" i="9"/>
  <c r="D373" i="9" s="1"/>
  <c r="C357" i="9"/>
  <c r="D357" i="9" s="1"/>
  <c r="C337" i="9"/>
  <c r="D337" i="9" s="1"/>
  <c r="C305" i="9"/>
  <c r="D305" i="9" s="1"/>
  <c r="C273" i="9"/>
  <c r="D273" i="9" s="1"/>
  <c r="C241" i="9"/>
  <c r="D241" i="9" s="1"/>
  <c r="C209" i="9"/>
  <c r="D209" i="9" s="1"/>
  <c r="C177" i="9"/>
  <c r="D177" i="9" s="1"/>
  <c r="C145" i="9"/>
  <c r="D145" i="9" s="1"/>
  <c r="C113" i="9"/>
  <c r="D113" i="9" s="1"/>
  <c r="C81" i="9"/>
  <c r="D81" i="9" s="1"/>
  <c r="C262" i="9"/>
  <c r="D262" i="9" s="1"/>
  <c r="C230" i="9"/>
  <c r="D230" i="9" s="1"/>
  <c r="C198" i="9"/>
  <c r="D198" i="9" s="1"/>
  <c r="C166" i="9"/>
  <c r="D166" i="9" s="1"/>
  <c r="C134" i="9"/>
  <c r="D134" i="9" s="1"/>
  <c r="C102" i="9"/>
  <c r="D102" i="9" s="1"/>
  <c r="C61" i="9"/>
  <c r="D61" i="9" s="1"/>
  <c r="C50" i="9"/>
  <c r="D50" i="9" s="1"/>
  <c r="C18" i="9"/>
  <c r="D18" i="9" s="1"/>
  <c r="C57" i="9"/>
  <c r="D57" i="9" s="1"/>
  <c r="C25" i="9"/>
  <c r="D25" i="9" s="1"/>
  <c r="C62" i="9"/>
  <c r="D62" i="9" s="1"/>
  <c r="C30" i="9"/>
  <c r="D30" i="9" s="1"/>
  <c r="C340" i="9"/>
  <c r="D340" i="9" s="1"/>
  <c r="C324" i="9"/>
  <c r="D324" i="9" s="1"/>
  <c r="C308" i="9"/>
  <c r="D308" i="9" s="1"/>
  <c r="C292" i="9"/>
  <c r="D292" i="9" s="1"/>
  <c r="C276" i="9"/>
  <c r="D276" i="9" s="1"/>
  <c r="C260" i="9"/>
  <c r="D260" i="9" s="1"/>
  <c r="C244" i="9"/>
  <c r="D244" i="9" s="1"/>
  <c r="C228" i="9"/>
  <c r="D228" i="9" s="1"/>
  <c r="C212" i="9"/>
  <c r="D212" i="9" s="1"/>
  <c r="C196" i="9"/>
  <c r="D196" i="9" s="1"/>
  <c r="C180" i="9"/>
  <c r="D180" i="9" s="1"/>
  <c r="C164" i="9"/>
  <c r="D164" i="9" s="1"/>
  <c r="C148" i="9"/>
  <c r="D148" i="9" s="1"/>
  <c r="C132" i="9"/>
  <c r="D132" i="9" s="1"/>
  <c r="C116" i="9"/>
  <c r="D116" i="9" s="1"/>
  <c r="C100" i="9"/>
  <c r="D100" i="9" s="1"/>
  <c r="C84" i="9"/>
  <c r="D84" i="9" s="1"/>
  <c r="C403" i="9"/>
  <c r="D403" i="9" s="1"/>
  <c r="C954" i="9"/>
  <c r="D954" i="9" s="1"/>
  <c r="C922" i="9"/>
  <c r="D922" i="9" s="1"/>
  <c r="C890" i="9"/>
  <c r="D890" i="9" s="1"/>
  <c r="C858" i="9"/>
  <c r="D858" i="9" s="1"/>
  <c r="C826" i="9"/>
  <c r="D826" i="9" s="1"/>
  <c r="C809" i="9"/>
  <c r="D809" i="9" s="1"/>
  <c r="C783" i="9"/>
  <c r="D783" i="9" s="1"/>
  <c r="C751" i="9"/>
  <c r="D751" i="9" s="1"/>
  <c r="C719" i="9"/>
  <c r="D719" i="9" s="1"/>
  <c r="C687" i="9"/>
  <c r="D687" i="9" s="1"/>
  <c r="C655" i="9"/>
  <c r="D655" i="9" s="1"/>
  <c r="C610" i="9"/>
  <c r="D610" i="9" s="1"/>
  <c r="C546" i="9"/>
  <c r="D546" i="9" s="1"/>
  <c r="C463" i="9"/>
  <c r="D463" i="9" s="1"/>
  <c r="C378" i="9"/>
  <c r="D378" i="9" s="1"/>
  <c r="C226" i="9"/>
  <c r="D226" i="9" s="1"/>
  <c r="C969" i="9"/>
  <c r="D969" i="9" s="1"/>
  <c r="C953" i="9"/>
  <c r="D953" i="9" s="1"/>
  <c r="C937" i="9"/>
  <c r="D937" i="9" s="1"/>
  <c r="C921" i="9"/>
  <c r="D921" i="9" s="1"/>
  <c r="C905" i="9"/>
  <c r="D905" i="9" s="1"/>
  <c r="C889" i="9"/>
  <c r="D889" i="9" s="1"/>
  <c r="C873" i="9"/>
  <c r="D873" i="9" s="1"/>
  <c r="C857" i="9"/>
  <c r="D857" i="9" s="1"/>
  <c r="C841" i="9"/>
  <c r="D841" i="9" s="1"/>
  <c r="C825" i="9"/>
  <c r="D825" i="9" s="1"/>
  <c r="C808" i="9"/>
  <c r="D808" i="9" s="1"/>
  <c r="C780" i="9"/>
  <c r="D780" i="9" s="1"/>
  <c r="C748" i="9"/>
  <c r="D748" i="9" s="1"/>
  <c r="C716" i="9"/>
  <c r="D716" i="9" s="1"/>
  <c r="C684" i="9"/>
  <c r="D684" i="9" s="1"/>
  <c r="C652" i="9"/>
  <c r="D652" i="9" s="1"/>
  <c r="C605" i="9"/>
  <c r="D605" i="9" s="1"/>
  <c r="C541" i="9"/>
  <c r="D541" i="9" s="1"/>
  <c r="C456" i="9"/>
  <c r="D456" i="9" s="1"/>
  <c r="C371" i="9"/>
  <c r="D371" i="9" s="1"/>
  <c r="C205" i="9"/>
  <c r="D205" i="9" s="1"/>
  <c r="C806" i="9"/>
  <c r="D806" i="9" s="1"/>
  <c r="C790" i="9"/>
  <c r="D790" i="9" s="1"/>
  <c r="C774" i="9"/>
  <c r="D774" i="9" s="1"/>
  <c r="C758" i="9"/>
  <c r="D758" i="9" s="1"/>
  <c r="C742" i="9"/>
  <c r="D742" i="9" s="1"/>
  <c r="C726" i="9"/>
  <c r="D726" i="9" s="1"/>
  <c r="C710" i="9"/>
  <c r="D710" i="9" s="1"/>
  <c r="C694" i="9"/>
  <c r="D694" i="9" s="1"/>
  <c r="C678" i="9"/>
  <c r="D678" i="9" s="1"/>
  <c r="C662" i="9"/>
  <c r="D662" i="9" s="1"/>
  <c r="C645" i="9"/>
  <c r="D645" i="9" s="1"/>
  <c r="C623" i="9"/>
  <c r="D623" i="9" s="1"/>
  <c r="C593" i="9"/>
  <c r="D593" i="9" s="1"/>
  <c r="C561" i="9"/>
  <c r="D561" i="9" s="1"/>
  <c r="C526" i="9"/>
  <c r="D526" i="9" s="1"/>
  <c r="C483" i="9"/>
  <c r="D483" i="9" s="1"/>
  <c r="C440" i="9"/>
  <c r="D440" i="9" s="1"/>
  <c r="C398" i="9"/>
  <c r="D398" i="9" s="1"/>
  <c r="C355" i="9"/>
  <c r="D355" i="9" s="1"/>
  <c r="C278" i="9"/>
  <c r="D278" i="9" s="1"/>
  <c r="C157" i="9"/>
  <c r="D157" i="9" s="1"/>
  <c r="C797" i="9"/>
  <c r="D797" i="9" s="1"/>
  <c r="C781" i="9"/>
  <c r="D781" i="9" s="1"/>
  <c r="C765" i="9"/>
  <c r="D765" i="9" s="1"/>
  <c r="C749" i="9"/>
  <c r="D749" i="9" s="1"/>
  <c r="C733" i="9"/>
  <c r="D733" i="9" s="1"/>
  <c r="C717" i="9"/>
  <c r="D717" i="9" s="1"/>
  <c r="C701" i="9"/>
  <c r="D701" i="9" s="1"/>
  <c r="C685" i="9"/>
  <c r="D685" i="9" s="1"/>
  <c r="C669" i="9"/>
  <c r="D669" i="9" s="1"/>
  <c r="C653" i="9"/>
  <c r="D653" i="9" s="1"/>
  <c r="C633" i="9"/>
  <c r="D633" i="9" s="1"/>
  <c r="C606" i="9"/>
  <c r="D606" i="9" s="1"/>
  <c r="C574" i="9"/>
  <c r="D574" i="9" s="1"/>
  <c r="C542" i="9"/>
  <c r="D542" i="9" s="1"/>
  <c r="C500" i="9"/>
  <c r="D500" i="9" s="1"/>
  <c r="C458" i="9"/>
  <c r="D458" i="9" s="1"/>
  <c r="C415" i="9"/>
  <c r="D415" i="9" s="1"/>
  <c r="C372" i="9"/>
  <c r="D372" i="9" s="1"/>
  <c r="C314" i="9"/>
  <c r="D314" i="9" s="1"/>
  <c r="C210" i="9"/>
  <c r="D210" i="9" s="1"/>
  <c r="C53" i="9"/>
  <c r="D53" i="9" s="1"/>
  <c r="C636" i="9"/>
  <c r="D636" i="9" s="1"/>
  <c r="C620" i="9"/>
  <c r="D620" i="9" s="1"/>
  <c r="C604" i="9"/>
  <c r="D604" i="9" s="1"/>
  <c r="C588" i="9"/>
  <c r="D588" i="9" s="1"/>
  <c r="C572" i="9"/>
  <c r="D572" i="9" s="1"/>
  <c r="C556" i="9"/>
  <c r="D556" i="9" s="1"/>
  <c r="C540" i="9"/>
  <c r="D540" i="9" s="1"/>
  <c r="C519" i="9"/>
  <c r="D519" i="9" s="1"/>
  <c r="C498" i="9"/>
  <c r="D498" i="9" s="1"/>
  <c r="C476" i="9"/>
  <c r="D476" i="9" s="1"/>
  <c r="C455" i="9"/>
  <c r="D455" i="9" s="1"/>
  <c r="C434" i="9"/>
  <c r="D434" i="9" s="1"/>
  <c r="C412" i="9"/>
  <c r="D412" i="9" s="1"/>
  <c r="C391" i="9"/>
  <c r="D391" i="9" s="1"/>
  <c r="C370" i="9"/>
  <c r="D370" i="9" s="1"/>
  <c r="C348" i="9"/>
  <c r="D348" i="9" s="1"/>
  <c r="C309" i="9"/>
  <c r="D309" i="9" s="1"/>
  <c r="C266" i="9"/>
  <c r="D266" i="9" s="1"/>
  <c r="C202" i="9"/>
  <c r="D202" i="9" s="1"/>
  <c r="C138" i="9"/>
  <c r="D138" i="9" s="1"/>
  <c r="C74" i="9"/>
  <c r="D74" i="9" s="1"/>
  <c r="C611" i="9"/>
  <c r="D611" i="9" s="1"/>
  <c r="C595" i="9"/>
  <c r="D595" i="9" s="1"/>
  <c r="C579" i="9"/>
  <c r="D579" i="9" s="1"/>
  <c r="C563" i="9"/>
  <c r="D563" i="9" s="1"/>
  <c r="C547" i="9"/>
  <c r="D547" i="9" s="1"/>
  <c r="C528" i="9"/>
  <c r="D528" i="9" s="1"/>
  <c r="C507" i="9"/>
  <c r="D507" i="9" s="1"/>
  <c r="C486" i="9"/>
  <c r="D486" i="9" s="1"/>
  <c r="C464" i="9"/>
  <c r="D464" i="9" s="1"/>
  <c r="C443" i="9"/>
  <c r="D443" i="9" s="1"/>
  <c r="C422" i="9"/>
  <c r="D422" i="9" s="1"/>
  <c r="C400" i="9"/>
  <c r="D400" i="9" s="1"/>
  <c r="C379" i="9"/>
  <c r="D379" i="9" s="1"/>
  <c r="C358" i="9"/>
  <c r="D358" i="9" s="1"/>
  <c r="C326" i="9"/>
  <c r="D326" i="9" s="1"/>
  <c r="C285" i="9"/>
  <c r="D285" i="9" s="1"/>
  <c r="C229" i="9"/>
  <c r="D229" i="9" s="1"/>
  <c r="C165" i="9"/>
  <c r="D165" i="9" s="1"/>
  <c r="C101" i="9"/>
  <c r="D101" i="9" s="1"/>
  <c r="C529" i="9"/>
  <c r="D529" i="9" s="1"/>
  <c r="C513" i="9"/>
  <c r="D513" i="9" s="1"/>
  <c r="C497" i="9"/>
  <c r="D497" i="9" s="1"/>
  <c r="C481" i="9"/>
  <c r="D481" i="9" s="1"/>
  <c r="C465" i="9"/>
  <c r="D465" i="9" s="1"/>
  <c r="C449" i="9"/>
  <c r="D449" i="9" s="1"/>
  <c r="C433" i="9"/>
  <c r="D433" i="9" s="1"/>
  <c r="C417" i="9"/>
  <c r="D417" i="9" s="1"/>
  <c r="C401" i="9"/>
  <c r="D401" i="9" s="1"/>
  <c r="C385" i="9"/>
  <c r="D385" i="9" s="1"/>
  <c r="C369" i="9"/>
  <c r="D369" i="9" s="1"/>
  <c r="C353" i="9"/>
  <c r="D353" i="9" s="1"/>
  <c r="C329" i="9"/>
  <c r="D329" i="9" s="1"/>
  <c r="C297" i="9"/>
  <c r="D297" i="9" s="1"/>
  <c r="C265" i="9"/>
  <c r="D265" i="9" s="1"/>
  <c r="C233" i="9"/>
  <c r="D233" i="9" s="1"/>
  <c r="C201" i="9"/>
  <c r="D201" i="9" s="1"/>
  <c r="C169" i="9"/>
  <c r="D169" i="9" s="1"/>
  <c r="C137" i="9"/>
  <c r="D137" i="9" s="1"/>
  <c r="C105" i="9"/>
  <c r="D105" i="9" s="1"/>
  <c r="C69" i="9"/>
  <c r="D69" i="9" s="1"/>
  <c r="C254" i="9"/>
  <c r="D254" i="9" s="1"/>
  <c r="C222" i="9"/>
  <c r="D222" i="9" s="1"/>
  <c r="C190" i="9"/>
  <c r="D190" i="9" s="1"/>
  <c r="C158" i="9"/>
  <c r="D158" i="9" s="1"/>
  <c r="C126" i="9"/>
  <c r="D126" i="9" s="1"/>
  <c r="C94" i="9"/>
  <c r="D94" i="9" s="1"/>
  <c r="C29" i="9"/>
  <c r="D29" i="9" s="1"/>
  <c r="C42" i="9"/>
  <c r="D42" i="9" s="1"/>
  <c r="C10" i="9"/>
  <c r="D10" i="9" s="1"/>
  <c r="C49" i="9"/>
  <c r="D49" i="9" s="1"/>
  <c r="C17" i="9"/>
  <c r="D17" i="9" s="1"/>
  <c r="C54" i="9"/>
  <c r="D54" i="9" s="1"/>
  <c r="C22" i="9"/>
  <c r="D22" i="9" s="1"/>
  <c r="C336" i="9"/>
  <c r="D336" i="9" s="1"/>
  <c r="C320" i="9"/>
  <c r="D320" i="9" s="1"/>
  <c r="C304" i="9"/>
  <c r="D304" i="9" s="1"/>
  <c r="C288" i="9"/>
  <c r="D288" i="9" s="1"/>
  <c r="C272" i="9"/>
  <c r="D272" i="9" s="1"/>
  <c r="C256" i="9"/>
  <c r="D256" i="9" s="1"/>
  <c r="C240" i="9"/>
  <c r="D240" i="9" s="1"/>
  <c r="C224" i="9"/>
  <c r="D224" i="9" s="1"/>
  <c r="C208" i="9"/>
  <c r="D208" i="9" s="1"/>
  <c r="C192" i="9"/>
  <c r="D192" i="9" s="1"/>
  <c r="C176" i="9"/>
  <c r="D176" i="9" s="1"/>
  <c r="C160" i="9"/>
  <c r="D160" i="9" s="1"/>
  <c r="C144" i="9"/>
  <c r="D144" i="9" s="1"/>
  <c r="C128" i="9"/>
  <c r="D128" i="9" s="1"/>
  <c r="C112" i="9"/>
  <c r="D112" i="9" s="1"/>
  <c r="C96" i="9"/>
  <c r="D96" i="9" s="1"/>
  <c r="C252" i="9"/>
  <c r="D252" i="9" s="1"/>
  <c r="C220" i="9"/>
  <c r="D220" i="9" s="1"/>
  <c r="C188" i="9"/>
  <c r="D188" i="9" s="1"/>
  <c r="C156" i="9"/>
  <c r="D156" i="9" s="1"/>
  <c r="C124" i="9"/>
  <c r="D124" i="9" s="1"/>
  <c r="C92" i="9"/>
  <c r="D92" i="9" s="1"/>
  <c r="C72" i="9"/>
  <c r="D72" i="9" s="1"/>
  <c r="C56" i="9"/>
  <c r="D56" i="9" s="1"/>
  <c r="C40" i="9"/>
  <c r="D40" i="9" s="1"/>
  <c r="C24" i="9"/>
  <c r="D24" i="9" s="1"/>
  <c r="C8" i="9"/>
  <c r="D8" i="9" s="1"/>
  <c r="C331" i="9"/>
  <c r="D331" i="9" s="1"/>
  <c r="C315" i="9"/>
  <c r="D315" i="9" s="1"/>
  <c r="C299" i="9"/>
  <c r="D299" i="9" s="1"/>
  <c r="C283" i="9"/>
  <c r="D283" i="9" s="1"/>
  <c r="C267" i="9"/>
  <c r="D267" i="9" s="1"/>
  <c r="C251" i="9"/>
  <c r="D251" i="9" s="1"/>
  <c r="C235" i="9"/>
  <c r="D235" i="9" s="1"/>
  <c r="C219" i="9"/>
  <c r="D219" i="9" s="1"/>
  <c r="C203" i="9"/>
  <c r="D203" i="9" s="1"/>
  <c r="C187" i="9"/>
  <c r="D187" i="9" s="1"/>
  <c r="C171" i="9"/>
  <c r="D171" i="9" s="1"/>
  <c r="C155" i="9"/>
  <c r="D155" i="9" s="1"/>
  <c r="C139" i="9"/>
  <c r="D139" i="9" s="1"/>
  <c r="C123" i="9"/>
  <c r="D123" i="9" s="1"/>
  <c r="C107" i="9"/>
  <c r="D107" i="9" s="1"/>
  <c r="C91" i="9"/>
  <c r="D91" i="9" s="1"/>
  <c r="C75" i="9"/>
  <c r="D75" i="9" s="1"/>
  <c r="C59" i="9"/>
  <c r="D59" i="9" s="1"/>
  <c r="C43" i="9"/>
  <c r="D43" i="9" s="1"/>
  <c r="C27" i="9"/>
  <c r="D27" i="9" s="1"/>
  <c r="C11" i="9"/>
  <c r="D11" i="9" s="1"/>
  <c r="C71" i="9"/>
  <c r="D71" i="9" s="1"/>
  <c r="C23" i="9"/>
  <c r="D23" i="9" s="1"/>
  <c r="C19" i="9"/>
  <c r="D19" i="9" s="1"/>
  <c r="C248" i="9"/>
  <c r="D248" i="9" s="1"/>
  <c r="C216" i="9"/>
  <c r="D216" i="9" s="1"/>
  <c r="C184" i="9"/>
  <c r="D184" i="9" s="1"/>
  <c r="C152" i="9"/>
  <c r="D152" i="9" s="1"/>
  <c r="C120" i="9"/>
  <c r="D120" i="9" s="1"/>
  <c r="C88" i="9"/>
  <c r="D88" i="9" s="1"/>
  <c r="C68" i="9"/>
  <c r="D68" i="9" s="1"/>
  <c r="C52" i="9"/>
  <c r="D52" i="9" s="1"/>
  <c r="C36" i="9"/>
  <c r="D36" i="9" s="1"/>
  <c r="C20" i="9"/>
  <c r="D20" i="9" s="1"/>
  <c r="C343" i="9"/>
  <c r="D343" i="9" s="1"/>
  <c r="C327" i="9"/>
  <c r="D327" i="9" s="1"/>
  <c r="C311" i="9"/>
  <c r="D311" i="9" s="1"/>
  <c r="C295" i="9"/>
  <c r="D295" i="9" s="1"/>
  <c r="C279" i="9"/>
  <c r="D279" i="9" s="1"/>
  <c r="C263" i="9"/>
  <c r="D263" i="9" s="1"/>
  <c r="C247" i="9"/>
  <c r="D247" i="9" s="1"/>
  <c r="C231" i="9"/>
  <c r="D231" i="9" s="1"/>
  <c r="C215" i="9"/>
  <c r="D215" i="9" s="1"/>
  <c r="C199" i="9"/>
  <c r="D199" i="9" s="1"/>
  <c r="C183" i="9"/>
  <c r="D183" i="9" s="1"/>
  <c r="C167" i="9"/>
  <c r="D167" i="9" s="1"/>
  <c r="C151" i="9"/>
  <c r="D151" i="9" s="1"/>
  <c r="C135" i="9"/>
  <c r="D135" i="9" s="1"/>
  <c r="C119" i="9"/>
  <c r="D119" i="9" s="1"/>
  <c r="C103" i="9"/>
  <c r="D103" i="9" s="1"/>
  <c r="C55" i="9"/>
  <c r="D55" i="9" s="1"/>
  <c r="C35" i="9"/>
  <c r="D35" i="9" s="1"/>
  <c r="C236" i="9"/>
  <c r="D236" i="9" s="1"/>
  <c r="C204" i="9"/>
  <c r="D204" i="9" s="1"/>
  <c r="C172" i="9"/>
  <c r="D172" i="9" s="1"/>
  <c r="C140" i="9"/>
  <c r="D140" i="9" s="1"/>
  <c r="C108" i="9"/>
  <c r="D108" i="9" s="1"/>
  <c r="C80" i="9"/>
  <c r="D80" i="9" s="1"/>
  <c r="C64" i="9"/>
  <c r="D64" i="9" s="1"/>
  <c r="C48" i="9"/>
  <c r="D48" i="9" s="1"/>
  <c r="C32" i="9"/>
  <c r="D32" i="9" s="1"/>
  <c r="C16" i="9"/>
  <c r="D16" i="9" s="1"/>
  <c r="C339" i="9"/>
  <c r="D339" i="9" s="1"/>
  <c r="C323" i="9"/>
  <c r="D323" i="9" s="1"/>
  <c r="C307" i="9"/>
  <c r="D307" i="9" s="1"/>
  <c r="C291" i="9"/>
  <c r="D291" i="9" s="1"/>
  <c r="C275" i="9"/>
  <c r="D275" i="9" s="1"/>
  <c r="C259" i="9"/>
  <c r="D259" i="9" s="1"/>
  <c r="C243" i="9"/>
  <c r="D243" i="9" s="1"/>
  <c r="C227" i="9"/>
  <c r="D227" i="9" s="1"/>
  <c r="C211" i="9"/>
  <c r="D211" i="9" s="1"/>
  <c r="C195" i="9"/>
  <c r="D195" i="9" s="1"/>
  <c r="C179" i="9"/>
  <c r="D179" i="9" s="1"/>
  <c r="C163" i="9"/>
  <c r="D163" i="9" s="1"/>
  <c r="C147" i="9"/>
  <c r="D147" i="9" s="1"/>
  <c r="C131" i="9"/>
  <c r="D131" i="9" s="1"/>
  <c r="C115" i="9"/>
  <c r="D115" i="9" s="1"/>
  <c r="C99" i="9"/>
  <c r="D99" i="9" s="1"/>
  <c r="C83" i="9"/>
  <c r="D83" i="9" s="1"/>
  <c r="C67" i="9"/>
  <c r="D67" i="9" s="1"/>
  <c r="C232" i="9"/>
  <c r="D232" i="9" s="1"/>
  <c r="C200" i="9"/>
  <c r="D200" i="9" s="1"/>
  <c r="C168" i="9"/>
  <c r="D168" i="9" s="1"/>
  <c r="C136" i="9"/>
  <c r="D136" i="9" s="1"/>
  <c r="C104" i="9"/>
  <c r="D104" i="9" s="1"/>
  <c r="C76" i="9"/>
  <c r="D76" i="9" s="1"/>
  <c r="C60" i="9"/>
  <c r="D60" i="9" s="1"/>
  <c r="C44" i="9"/>
  <c r="D44" i="9" s="1"/>
  <c r="C28" i="9"/>
  <c r="D28" i="9" s="1"/>
  <c r="C12" i="9"/>
  <c r="D12" i="9" s="1"/>
  <c r="C335" i="9"/>
  <c r="D335" i="9" s="1"/>
  <c r="C319" i="9"/>
  <c r="D319" i="9" s="1"/>
  <c r="C303" i="9"/>
  <c r="D303" i="9" s="1"/>
  <c r="C287" i="9"/>
  <c r="D287" i="9" s="1"/>
  <c r="C271" i="9"/>
  <c r="D271" i="9" s="1"/>
  <c r="C255" i="9"/>
  <c r="D255" i="9" s="1"/>
  <c r="C239" i="9"/>
  <c r="D239" i="9" s="1"/>
  <c r="C223" i="9"/>
  <c r="D223" i="9" s="1"/>
  <c r="C207" i="9"/>
  <c r="D207" i="9" s="1"/>
  <c r="C191" i="9"/>
  <c r="D191" i="9" s="1"/>
  <c r="C175" i="9"/>
  <c r="D175" i="9" s="1"/>
  <c r="C159" i="9"/>
  <c r="D159" i="9" s="1"/>
  <c r="C143" i="9"/>
  <c r="D143" i="9" s="1"/>
  <c r="C127" i="9"/>
  <c r="D127" i="9" s="1"/>
  <c r="C111" i="9"/>
  <c r="D111" i="9" s="1"/>
  <c r="C95" i="9"/>
  <c r="D95" i="9" s="1"/>
  <c r="C79" i="9"/>
  <c r="D79" i="9" s="1"/>
  <c r="C63" i="9"/>
  <c r="D63" i="9" s="1"/>
  <c r="C47" i="9"/>
  <c r="D47" i="9" s="1"/>
  <c r="C31" i="9"/>
  <c r="D31" i="9" s="1"/>
  <c r="C15" i="9"/>
  <c r="D15" i="9" s="1"/>
  <c r="C87" i="9"/>
  <c r="D87" i="9" s="1"/>
  <c r="C39" i="9"/>
  <c r="D39" i="9" s="1"/>
  <c r="C51" i="9"/>
  <c r="D51" i="9" s="1"/>
  <c r="G4" i="6"/>
  <c r="G5" i="6" s="1"/>
  <c r="K3" i="6" s="1"/>
  <c r="G3" i="6"/>
  <c r="J3" i="6" s="1"/>
  <c r="C1651" i="9" l="1"/>
  <c r="D1651" i="9" s="1"/>
  <c r="C1736" i="9"/>
  <c r="D1736" i="9" s="1"/>
  <c r="C1864" i="9"/>
  <c r="D1864" i="9" s="1"/>
  <c r="C1509" i="9"/>
  <c r="D1509" i="9" s="1"/>
  <c r="C1672" i="9"/>
  <c r="D1672" i="9" s="1"/>
  <c r="C1757" i="9"/>
  <c r="D1757" i="9" s="1"/>
  <c r="C1904" i="9"/>
  <c r="D1904" i="9" s="1"/>
  <c r="C1674" i="9"/>
  <c r="D1674" i="9" s="1"/>
  <c r="C1605" i="9"/>
  <c r="D1605" i="9" s="1"/>
  <c r="C1770" i="9"/>
  <c r="D1770" i="9" s="1"/>
  <c r="C1348" i="9"/>
  <c r="D1348" i="9" s="1"/>
  <c r="C1637" i="9"/>
  <c r="D1637" i="9" s="1"/>
  <c r="C1438" i="9"/>
  <c r="D1438" i="9" s="1"/>
  <c r="C1477" i="9"/>
  <c r="D1477" i="9" s="1"/>
  <c r="C1636" i="9"/>
  <c r="D1636" i="9" s="1"/>
  <c r="C1751" i="9"/>
  <c r="D1751" i="9" s="1"/>
  <c r="C1802" i="9"/>
  <c r="D1802" i="9" s="1"/>
  <c r="C1947" i="9"/>
  <c r="D1947" i="9" s="1"/>
  <c r="C581" i="9"/>
  <c r="D581" i="9" s="1"/>
  <c r="C1848" i="9"/>
  <c r="D1848" i="9" s="1"/>
  <c r="C1413" i="9"/>
  <c r="D1413" i="9" s="1"/>
  <c r="C1541" i="9"/>
  <c r="D1541" i="9" s="1"/>
  <c r="C1402" i="9"/>
  <c r="D1402" i="9" s="1"/>
  <c r="C1706" i="9"/>
  <c r="D1706" i="9" s="1"/>
  <c r="C1834" i="9"/>
  <c r="D1834" i="9" s="1"/>
  <c r="C1096" i="9"/>
  <c r="D1096" i="9" s="1"/>
  <c r="C1793" i="9"/>
  <c r="D1793" i="9" s="1"/>
  <c r="C1979" i="9"/>
  <c r="D1979" i="9" s="1"/>
  <c r="C1891" i="9"/>
  <c r="D1891" i="9" s="1"/>
  <c r="C1445" i="9"/>
  <c r="D1445" i="9" s="1"/>
  <c r="C1573" i="9"/>
  <c r="D1573" i="9" s="1"/>
  <c r="C1530" i="9"/>
  <c r="D1530" i="9" s="1"/>
  <c r="C1738" i="9"/>
  <c r="D1738" i="9" s="1"/>
  <c r="C1866" i="9"/>
  <c r="D1866" i="9" s="1"/>
  <c r="C1582" i="9"/>
  <c r="D1582" i="9" s="1"/>
  <c r="C1836" i="9"/>
  <c r="D1836" i="9" s="1"/>
  <c r="C1677" i="9"/>
  <c r="D1677" i="9" s="1"/>
  <c r="C2962" i="9"/>
  <c r="D2962" i="9" s="1"/>
  <c r="C1665" i="9"/>
  <c r="D1665" i="9" s="1"/>
  <c r="C1915" i="9"/>
  <c r="D1915" i="9" s="1"/>
  <c r="C1720" i="9"/>
  <c r="D1720" i="9" s="1"/>
  <c r="C2932" i="9"/>
  <c r="D2932" i="9" s="1"/>
  <c r="C1988" i="9"/>
  <c r="D1988" i="9" s="1"/>
  <c r="C2981" i="9"/>
  <c r="D2981" i="9" s="1"/>
  <c r="C2987" i="9"/>
  <c r="D2987" i="9" s="1"/>
  <c r="C2834" i="9"/>
  <c r="D2834" i="9" s="1"/>
  <c r="C1708" i="9"/>
  <c r="D1708" i="9" s="1"/>
  <c r="C1879" i="9"/>
  <c r="D1879" i="9" s="1"/>
  <c r="C1410" i="9"/>
  <c r="D1410" i="9" s="1"/>
  <c r="C1763" i="9"/>
  <c r="D1763" i="9" s="1"/>
  <c r="C1924" i="9"/>
  <c r="D1924" i="9" s="1"/>
  <c r="C2959" i="9"/>
  <c r="D2959" i="9" s="1"/>
  <c r="C3005" i="9"/>
  <c r="D3005" i="9" s="1"/>
  <c r="C2973" i="9"/>
  <c r="D2973" i="9" s="1"/>
  <c r="C2999" i="9"/>
  <c r="D2999" i="9" s="1"/>
  <c r="C1622" i="9"/>
  <c r="D1622" i="9" s="1"/>
  <c r="C1805" i="9"/>
  <c r="D1805" i="9" s="1"/>
  <c r="C1956" i="9"/>
  <c r="D1956" i="9" s="1"/>
  <c r="C2982" i="9"/>
  <c r="D2982" i="9" s="1"/>
  <c r="C2997" i="9"/>
  <c r="D2997" i="9" s="1"/>
  <c r="C2949" i="9"/>
  <c r="D2949" i="9" s="1"/>
  <c r="C3000" i="9"/>
  <c r="D3000" i="9" s="1"/>
  <c r="C2989" i="9"/>
  <c r="D2989" i="9" s="1"/>
  <c r="C2930" i="9"/>
  <c r="D2930" i="9" s="1"/>
  <c r="C2968" i="9"/>
  <c r="D2968" i="9" s="1"/>
  <c r="C2965" i="9"/>
  <c r="D2965" i="9" s="1"/>
  <c r="C2898" i="9"/>
  <c r="D2898" i="9" s="1"/>
  <c r="C2994" i="9"/>
  <c r="D2994" i="9" s="1"/>
  <c r="C2928" i="9"/>
  <c r="D2928" i="9" s="1"/>
  <c r="C2957" i="9"/>
  <c r="D2957" i="9" s="1"/>
  <c r="C2866" i="9"/>
  <c r="D2866" i="9" s="1"/>
  <c r="C2954" i="9"/>
  <c r="D2954" i="9" s="1"/>
  <c r="C2979" i="9"/>
  <c r="D2979" i="9" s="1"/>
  <c r="C1843" i="9"/>
  <c r="D1843" i="9" s="1"/>
  <c r="C1920" i="9"/>
  <c r="D1920" i="9" s="1"/>
  <c r="C1984" i="9"/>
  <c r="D1984" i="9" s="1"/>
  <c r="C1429" i="9"/>
  <c r="D1429" i="9" s="1"/>
  <c r="C1493" i="9"/>
  <c r="D1493" i="9" s="1"/>
  <c r="C1557" i="9"/>
  <c r="D1557" i="9" s="1"/>
  <c r="C1621" i="9"/>
  <c r="D1621" i="9" s="1"/>
  <c r="C1466" i="9"/>
  <c r="D1466" i="9" s="1"/>
  <c r="C1658" i="9"/>
  <c r="D1658" i="9" s="1"/>
  <c r="C1722" i="9"/>
  <c r="D1722" i="9" s="1"/>
  <c r="C1786" i="9"/>
  <c r="D1786" i="9" s="1"/>
  <c r="C1850" i="9"/>
  <c r="D1850" i="9" s="1"/>
  <c r="C1320" i="9"/>
  <c r="D1320" i="9" s="1"/>
  <c r="C1462" i="9"/>
  <c r="D1462" i="9" s="1"/>
  <c r="C1687" i="9"/>
  <c r="D1687" i="9" s="1"/>
  <c r="C1772" i="9"/>
  <c r="D1772" i="9" s="1"/>
  <c r="C1857" i="9"/>
  <c r="D1857" i="9" s="1"/>
  <c r="C1931" i="9"/>
  <c r="D1931" i="9" s="1"/>
  <c r="C1995" i="9"/>
  <c r="D1995" i="9" s="1"/>
  <c r="C1656" i="9"/>
  <c r="D1656" i="9" s="1"/>
  <c r="C1741" i="9"/>
  <c r="D1741" i="9" s="1"/>
  <c r="C1827" i="9"/>
  <c r="D1827" i="9" s="1"/>
  <c r="C1908" i="9"/>
  <c r="D1908" i="9" s="1"/>
  <c r="C1972" i="9"/>
  <c r="D1972" i="9" s="1"/>
  <c r="C2971" i="9"/>
  <c r="D2971" i="9" s="1"/>
  <c r="C2970" i="9"/>
  <c r="D2970" i="9" s="1"/>
  <c r="C2916" i="9"/>
  <c r="D2916" i="9" s="1"/>
  <c r="C2993" i="9"/>
  <c r="D2993" i="9" s="1"/>
  <c r="C2977" i="9"/>
  <c r="D2977" i="9" s="1"/>
  <c r="C2961" i="9"/>
  <c r="D2961" i="9" s="1"/>
  <c r="C2938" i="9"/>
  <c r="D2938" i="9" s="1"/>
  <c r="C2890" i="9"/>
  <c r="D2890" i="9" s="1"/>
  <c r="C2826" i="9"/>
  <c r="D2826" i="9" s="1"/>
  <c r="C2986" i="9"/>
  <c r="D2986" i="9" s="1"/>
  <c r="C2996" i="9"/>
  <c r="D2996" i="9" s="1"/>
  <c r="C2964" i="9"/>
  <c r="D2964" i="9" s="1"/>
  <c r="C2896" i="9"/>
  <c r="D2896" i="9" s="1"/>
  <c r="C2934" i="9"/>
  <c r="D2934" i="9" s="1"/>
  <c r="C2984" i="9"/>
  <c r="D2984" i="9" s="1"/>
  <c r="C2952" i="9"/>
  <c r="D2952" i="9" s="1"/>
  <c r="C2888" i="9"/>
  <c r="D2888" i="9" s="1"/>
  <c r="C2854" i="9"/>
  <c r="D2854" i="9" s="1"/>
  <c r="C1800" i="9"/>
  <c r="D1800" i="9" s="1"/>
  <c r="C1885" i="9"/>
  <c r="D1885" i="9" s="1"/>
  <c r="C1952" i="9"/>
  <c r="D1952" i="9" s="1"/>
  <c r="C1397" i="9"/>
  <c r="D1397" i="9" s="1"/>
  <c r="C1461" i="9"/>
  <c r="D1461" i="9" s="1"/>
  <c r="C1525" i="9"/>
  <c r="D1525" i="9" s="1"/>
  <c r="C1589" i="9"/>
  <c r="D1589" i="9" s="1"/>
  <c r="C1139" i="9"/>
  <c r="D1139" i="9" s="1"/>
  <c r="C1594" i="9"/>
  <c r="D1594" i="9" s="1"/>
  <c r="C1690" i="9"/>
  <c r="D1690" i="9" s="1"/>
  <c r="C1754" i="9"/>
  <c r="D1754" i="9" s="1"/>
  <c r="C1818" i="9"/>
  <c r="D1818" i="9" s="1"/>
  <c r="C1882" i="9"/>
  <c r="D1882" i="9" s="1"/>
  <c r="C1502" i="9"/>
  <c r="D1502" i="9" s="1"/>
  <c r="C1640" i="9"/>
  <c r="D1640" i="9" s="1"/>
  <c r="C1729" i="9"/>
  <c r="D1729" i="9" s="1"/>
  <c r="C1815" i="9"/>
  <c r="D1815" i="9" s="1"/>
  <c r="C1899" i="9"/>
  <c r="D1899" i="9" s="1"/>
  <c r="C1963" i="9"/>
  <c r="D1963" i="9" s="1"/>
  <c r="C1538" i="9"/>
  <c r="D1538" i="9" s="1"/>
  <c r="C1699" i="9"/>
  <c r="D1699" i="9" s="1"/>
  <c r="C1784" i="9"/>
  <c r="D1784" i="9" s="1"/>
  <c r="C1869" i="9"/>
  <c r="D1869" i="9" s="1"/>
  <c r="C1940" i="9"/>
  <c r="D1940" i="9" s="1"/>
  <c r="C3003" i="9"/>
  <c r="D3003" i="9" s="1"/>
  <c r="C2998" i="9"/>
  <c r="D2998" i="9" s="1"/>
  <c r="C2950" i="9"/>
  <c r="D2950" i="9" s="1"/>
  <c r="C3001" i="9"/>
  <c r="D3001" i="9" s="1"/>
  <c r="C2985" i="9"/>
  <c r="D2985" i="9" s="1"/>
  <c r="C2969" i="9"/>
  <c r="D2969" i="9" s="1"/>
  <c r="C2953" i="9"/>
  <c r="D2953" i="9" s="1"/>
  <c r="C2922" i="9"/>
  <c r="D2922" i="9" s="1"/>
  <c r="C2858" i="9"/>
  <c r="D2858" i="9" s="1"/>
  <c r="C2983" i="9"/>
  <c r="D2983" i="9" s="1"/>
  <c r="C2940" i="9"/>
  <c r="D2940" i="9" s="1"/>
  <c r="C2980" i="9"/>
  <c r="D2980" i="9" s="1"/>
  <c r="C2948" i="9"/>
  <c r="D2948" i="9" s="1"/>
  <c r="C2856" i="9"/>
  <c r="D2856" i="9" s="1"/>
  <c r="C2975" i="9"/>
  <c r="D2975" i="9" s="1"/>
  <c r="C2920" i="9"/>
  <c r="D2920" i="9" s="1"/>
  <c r="C2848" i="9"/>
  <c r="D2848" i="9" s="1"/>
  <c r="C2918" i="9"/>
  <c r="D2918" i="9" s="1"/>
  <c r="C2860" i="9"/>
  <c r="D2860" i="9" s="1"/>
  <c r="C2808" i="9"/>
  <c r="D2808" i="9" s="1"/>
  <c r="C2870" i="9"/>
  <c r="D2870" i="9" s="1"/>
  <c r="C2907" i="9"/>
  <c r="D2907" i="9" s="1"/>
  <c r="C2945" i="9"/>
  <c r="D2945" i="9" s="1"/>
  <c r="C2914" i="9"/>
  <c r="D2914" i="9" s="1"/>
  <c r="C2882" i="9"/>
  <c r="D2882" i="9" s="1"/>
  <c r="C2850" i="9"/>
  <c r="D2850" i="9" s="1"/>
  <c r="C2818" i="9"/>
  <c r="D2818" i="9" s="1"/>
  <c r="C2967" i="9"/>
  <c r="D2967" i="9" s="1"/>
  <c r="C2974" i="9"/>
  <c r="D2974" i="9" s="1"/>
  <c r="C2908" i="9"/>
  <c r="D2908" i="9" s="1"/>
  <c r="C2992" i="9"/>
  <c r="D2992" i="9" s="1"/>
  <c r="C2976" i="9"/>
  <c r="D2976" i="9" s="1"/>
  <c r="C2960" i="9"/>
  <c r="D2960" i="9" s="1"/>
  <c r="C2944" i="9"/>
  <c r="D2944" i="9" s="1"/>
  <c r="C2912" i="9"/>
  <c r="D2912" i="9" s="1"/>
  <c r="C2880" i="9"/>
  <c r="D2880" i="9" s="1"/>
  <c r="C2840" i="9"/>
  <c r="D2840" i="9" s="1"/>
  <c r="C2955" i="9"/>
  <c r="D2955" i="9" s="1"/>
  <c r="C2902" i="9"/>
  <c r="D2902" i="9" s="1"/>
  <c r="C2838" i="9"/>
  <c r="D2838" i="9" s="1"/>
  <c r="C2990" i="9"/>
  <c r="D2990" i="9" s="1"/>
  <c r="C2844" i="9"/>
  <c r="D2844" i="9" s="1"/>
  <c r="C2899" i="9"/>
  <c r="D2899" i="9" s="1"/>
  <c r="C2906" i="9"/>
  <c r="D2906" i="9" s="1"/>
  <c r="C2874" i="9"/>
  <c r="D2874" i="9" s="1"/>
  <c r="C2842" i="9"/>
  <c r="D2842" i="9" s="1"/>
  <c r="C2810" i="9"/>
  <c r="D2810" i="9" s="1"/>
  <c r="C3006" i="9"/>
  <c r="D3006" i="9" s="1"/>
  <c r="C2966" i="9"/>
  <c r="D2966" i="9" s="1"/>
  <c r="C3004" i="9"/>
  <c r="D3004" i="9" s="1"/>
  <c r="C2988" i="9"/>
  <c r="D2988" i="9" s="1"/>
  <c r="C2972" i="9"/>
  <c r="D2972" i="9" s="1"/>
  <c r="C2956" i="9"/>
  <c r="D2956" i="9" s="1"/>
  <c r="C2936" i="9"/>
  <c r="D2936" i="9" s="1"/>
  <c r="C2904" i="9"/>
  <c r="D2904" i="9" s="1"/>
  <c r="C2872" i="9"/>
  <c r="D2872" i="9" s="1"/>
  <c r="C2824" i="9"/>
  <c r="D2824" i="9" s="1"/>
  <c r="C2947" i="9"/>
  <c r="D2947" i="9" s="1"/>
  <c r="C2886" i="9"/>
  <c r="D2886" i="9" s="1"/>
  <c r="C2822" i="9"/>
  <c r="D2822" i="9" s="1"/>
  <c r="C2958" i="9"/>
  <c r="D2958" i="9" s="1"/>
  <c r="C2939" i="9"/>
  <c r="D2939" i="9" s="1"/>
  <c r="C2867" i="9"/>
  <c r="D2867" i="9" s="1"/>
  <c r="C2806" i="9"/>
  <c r="D2806" i="9" s="1"/>
  <c r="C2924" i="9"/>
  <c r="D2924" i="9" s="1"/>
  <c r="C2931" i="9"/>
  <c r="D2931" i="9" s="1"/>
  <c r="C2851" i="9"/>
  <c r="D2851" i="9" s="1"/>
  <c r="C2892" i="9"/>
  <c r="D2892" i="9" s="1"/>
  <c r="C2828" i="9"/>
  <c r="D2828" i="9" s="1"/>
  <c r="C2923" i="9"/>
  <c r="D2923" i="9" s="1"/>
  <c r="C2891" i="9"/>
  <c r="D2891" i="9" s="1"/>
  <c r="C2835" i="9"/>
  <c r="D2835" i="9" s="1"/>
  <c r="C2876" i="9"/>
  <c r="D2876" i="9" s="1"/>
  <c r="C2812" i="9"/>
  <c r="D2812" i="9" s="1"/>
  <c r="C2915" i="9"/>
  <c r="D2915" i="9" s="1"/>
  <c r="C2883" i="9"/>
  <c r="D2883" i="9" s="1"/>
  <c r="C2807" i="9"/>
  <c r="D2807" i="9" s="1"/>
  <c r="C2864" i="9"/>
  <c r="D2864" i="9" s="1"/>
  <c r="C2832" i="9"/>
  <c r="D2832" i="9" s="1"/>
  <c r="C2995" i="9"/>
  <c r="D2995" i="9" s="1"/>
  <c r="C2951" i="9"/>
  <c r="D2951" i="9" s="1"/>
  <c r="C2926" i="9"/>
  <c r="D2926" i="9" s="1"/>
  <c r="C2894" i="9"/>
  <c r="D2894" i="9" s="1"/>
  <c r="C2862" i="9"/>
  <c r="D2862" i="9" s="1"/>
  <c r="C2830" i="9"/>
  <c r="D2830" i="9" s="1"/>
  <c r="C2991" i="9"/>
  <c r="D2991" i="9" s="1"/>
  <c r="C2978" i="9"/>
  <c r="D2978" i="9" s="1"/>
  <c r="C2900" i="9"/>
  <c r="D2900" i="9" s="1"/>
  <c r="C2868" i="9"/>
  <c r="D2868" i="9" s="1"/>
  <c r="C2836" i="9"/>
  <c r="D2836" i="9" s="1"/>
  <c r="C2943" i="9"/>
  <c r="D2943" i="9" s="1"/>
  <c r="C2927" i="9"/>
  <c r="D2927" i="9" s="1"/>
  <c r="C2911" i="9"/>
  <c r="D2911" i="9" s="1"/>
  <c r="C2895" i="9"/>
  <c r="D2895" i="9" s="1"/>
  <c r="C2879" i="9"/>
  <c r="D2879" i="9" s="1"/>
  <c r="C2863" i="9"/>
  <c r="D2863" i="9" s="1"/>
  <c r="C2847" i="9"/>
  <c r="D2847" i="9" s="1"/>
  <c r="C2831" i="9"/>
  <c r="D2831" i="9" s="1"/>
  <c r="C2803" i="9"/>
  <c r="D2803" i="9" s="1"/>
  <c r="C2875" i="9"/>
  <c r="D2875" i="9" s="1"/>
  <c r="C2859" i="9"/>
  <c r="D2859" i="9" s="1"/>
  <c r="C2843" i="9"/>
  <c r="D2843" i="9" s="1"/>
  <c r="C2827" i="9"/>
  <c r="D2827" i="9" s="1"/>
  <c r="C2711" i="9"/>
  <c r="D2711" i="9" s="1"/>
  <c r="C2816" i="9"/>
  <c r="D2816" i="9" s="1"/>
  <c r="C2963" i="9"/>
  <c r="D2963" i="9" s="1"/>
  <c r="C2942" i="9"/>
  <c r="D2942" i="9" s="1"/>
  <c r="C2910" i="9"/>
  <c r="D2910" i="9" s="1"/>
  <c r="C2878" i="9"/>
  <c r="D2878" i="9" s="1"/>
  <c r="C2846" i="9"/>
  <c r="D2846" i="9" s="1"/>
  <c r="C2814" i="9"/>
  <c r="D2814" i="9" s="1"/>
  <c r="C3002" i="9"/>
  <c r="D3002" i="9" s="1"/>
  <c r="C2946" i="9"/>
  <c r="D2946" i="9" s="1"/>
  <c r="C2884" i="9"/>
  <c r="D2884" i="9" s="1"/>
  <c r="C2852" i="9"/>
  <c r="D2852" i="9" s="1"/>
  <c r="C2820" i="9"/>
  <c r="D2820" i="9" s="1"/>
  <c r="C2935" i="9"/>
  <c r="D2935" i="9" s="1"/>
  <c r="C2919" i="9"/>
  <c r="D2919" i="9" s="1"/>
  <c r="C2903" i="9"/>
  <c r="D2903" i="9" s="1"/>
  <c r="C2887" i="9"/>
  <c r="D2887" i="9" s="1"/>
  <c r="C2871" i="9"/>
  <c r="D2871" i="9" s="1"/>
  <c r="C2855" i="9"/>
  <c r="D2855" i="9" s="1"/>
  <c r="C2839" i="9"/>
  <c r="D2839" i="9" s="1"/>
  <c r="C2823" i="9"/>
  <c r="D2823" i="9" s="1"/>
  <c r="C2643" i="9"/>
  <c r="D2643" i="9" s="1"/>
  <c r="C2819" i="9"/>
  <c r="D2819" i="9" s="1"/>
  <c r="C2775" i="9"/>
  <c r="D2775" i="9" s="1"/>
  <c r="C2623" i="9"/>
  <c r="D2623" i="9" s="1"/>
  <c r="C2811" i="9"/>
  <c r="D2811" i="9" s="1"/>
  <c r="C2759" i="9"/>
  <c r="D2759" i="9" s="1"/>
  <c r="C2559" i="9"/>
  <c r="D2559" i="9" s="1"/>
  <c r="C2815" i="9"/>
  <c r="D2815" i="9" s="1"/>
  <c r="C2791" i="9"/>
  <c r="D2791" i="9" s="1"/>
  <c r="C2695" i="9"/>
  <c r="D2695" i="9" s="1"/>
  <c r="C2515" i="9"/>
  <c r="D2515" i="9" s="1"/>
  <c r="C2743" i="9"/>
  <c r="D2743" i="9" s="1"/>
  <c r="C2679" i="9"/>
  <c r="D2679" i="9" s="1"/>
  <c r="C2599" i="9"/>
  <c r="D2599" i="9" s="1"/>
  <c r="C2452" i="9"/>
  <c r="D2452" i="9" s="1"/>
  <c r="C2727" i="9"/>
  <c r="D2727" i="9" s="1"/>
  <c r="C2663" i="9"/>
  <c r="D2663" i="9" s="1"/>
  <c r="C2579" i="9"/>
  <c r="D2579" i="9" s="1"/>
  <c r="C2770" i="9"/>
  <c r="D2770" i="9" s="1"/>
  <c r="C2799" i="9"/>
  <c r="D2799" i="9" s="1"/>
  <c r="C2771" i="9"/>
  <c r="D2771" i="9" s="1"/>
  <c r="C2739" i="9"/>
  <c r="D2739" i="9" s="1"/>
  <c r="C2707" i="9"/>
  <c r="D2707" i="9" s="1"/>
  <c r="C2675" i="9"/>
  <c r="D2675" i="9" s="1"/>
  <c r="C2639" i="9"/>
  <c r="D2639" i="9" s="1"/>
  <c r="C2595" i="9"/>
  <c r="D2595" i="9" s="1"/>
  <c r="C2551" i="9"/>
  <c r="D2551" i="9" s="1"/>
  <c r="C2511" i="9"/>
  <c r="D2511" i="9" s="1"/>
  <c r="C2444" i="9"/>
  <c r="D2444" i="9" s="1"/>
  <c r="C2762" i="9"/>
  <c r="D2762" i="9" s="1"/>
  <c r="C2535" i="9"/>
  <c r="D2535" i="9" s="1"/>
  <c r="C2495" i="9"/>
  <c r="D2495" i="9" s="1"/>
  <c r="C2790" i="9"/>
  <c r="D2790" i="9" s="1"/>
  <c r="C2726" i="9"/>
  <c r="D2726" i="9" s="1"/>
  <c r="C2787" i="9"/>
  <c r="D2787" i="9" s="1"/>
  <c r="C2755" i="9"/>
  <c r="D2755" i="9" s="1"/>
  <c r="C2723" i="9"/>
  <c r="D2723" i="9" s="1"/>
  <c r="C2691" i="9"/>
  <c r="D2691" i="9" s="1"/>
  <c r="C2659" i="9"/>
  <c r="D2659" i="9" s="1"/>
  <c r="C2615" i="9"/>
  <c r="D2615" i="9" s="1"/>
  <c r="C2575" i="9"/>
  <c r="D2575" i="9" s="1"/>
  <c r="C2531" i="9"/>
  <c r="D2531" i="9" s="1"/>
  <c r="C2484" i="9"/>
  <c r="D2484" i="9" s="1"/>
  <c r="C2786" i="9"/>
  <c r="D2786" i="9" s="1"/>
  <c r="C2686" i="9"/>
  <c r="D2686" i="9" s="1"/>
  <c r="C2622" i="9"/>
  <c r="D2622" i="9" s="1"/>
  <c r="C2534" i="9"/>
  <c r="D2534" i="9" s="1"/>
  <c r="C2783" i="9"/>
  <c r="D2783" i="9" s="1"/>
  <c r="C2767" i="9"/>
  <c r="D2767" i="9" s="1"/>
  <c r="C2751" i="9"/>
  <c r="D2751" i="9" s="1"/>
  <c r="C2735" i="9"/>
  <c r="D2735" i="9" s="1"/>
  <c r="C2719" i="9"/>
  <c r="D2719" i="9" s="1"/>
  <c r="C2703" i="9"/>
  <c r="D2703" i="9" s="1"/>
  <c r="C2687" i="9"/>
  <c r="D2687" i="9" s="1"/>
  <c r="C2671" i="9"/>
  <c r="D2671" i="9" s="1"/>
  <c r="C2655" i="9"/>
  <c r="D2655" i="9" s="1"/>
  <c r="C2631" i="9"/>
  <c r="D2631" i="9" s="1"/>
  <c r="C2611" i="9"/>
  <c r="D2611" i="9" s="1"/>
  <c r="C2591" i="9"/>
  <c r="D2591" i="9" s="1"/>
  <c r="C2567" i="9"/>
  <c r="D2567" i="9" s="1"/>
  <c r="C2547" i="9"/>
  <c r="D2547" i="9" s="1"/>
  <c r="C2527" i="9"/>
  <c r="D2527" i="9" s="1"/>
  <c r="C2503" i="9"/>
  <c r="D2503" i="9" s="1"/>
  <c r="C2476" i="9"/>
  <c r="D2476" i="9" s="1"/>
  <c r="C2802" i="9"/>
  <c r="D2802" i="9" s="1"/>
  <c r="C2778" i="9"/>
  <c r="D2778" i="9" s="1"/>
  <c r="C2758" i="9"/>
  <c r="D2758" i="9" s="1"/>
  <c r="C2718" i="9"/>
  <c r="D2718" i="9" s="1"/>
  <c r="C2670" i="9"/>
  <c r="D2670" i="9" s="1"/>
  <c r="C2606" i="9"/>
  <c r="D2606" i="9" s="1"/>
  <c r="C2526" i="9"/>
  <c r="D2526" i="9" s="1"/>
  <c r="C2795" i="9"/>
  <c r="D2795" i="9" s="1"/>
  <c r="C2779" i="9"/>
  <c r="D2779" i="9" s="1"/>
  <c r="C2763" i="9"/>
  <c r="D2763" i="9" s="1"/>
  <c r="C2747" i="9"/>
  <c r="D2747" i="9" s="1"/>
  <c r="C2731" i="9"/>
  <c r="D2731" i="9" s="1"/>
  <c r="C2715" i="9"/>
  <c r="D2715" i="9" s="1"/>
  <c r="C2699" i="9"/>
  <c r="D2699" i="9" s="1"/>
  <c r="C2683" i="9"/>
  <c r="D2683" i="9" s="1"/>
  <c r="C2667" i="9"/>
  <c r="D2667" i="9" s="1"/>
  <c r="C2647" i="9"/>
  <c r="D2647" i="9" s="1"/>
  <c r="C2627" i="9"/>
  <c r="D2627" i="9" s="1"/>
  <c r="C2607" i="9"/>
  <c r="D2607" i="9" s="1"/>
  <c r="C2583" i="9"/>
  <c r="D2583" i="9" s="1"/>
  <c r="C2563" i="9"/>
  <c r="D2563" i="9" s="1"/>
  <c r="C2543" i="9"/>
  <c r="D2543" i="9" s="1"/>
  <c r="C2519" i="9"/>
  <c r="D2519" i="9" s="1"/>
  <c r="C2499" i="9"/>
  <c r="D2499" i="9" s="1"/>
  <c r="C2468" i="9"/>
  <c r="D2468" i="9" s="1"/>
  <c r="C2794" i="9"/>
  <c r="D2794" i="9" s="1"/>
  <c r="C2774" i="9"/>
  <c r="D2774" i="9" s="1"/>
  <c r="C2750" i="9"/>
  <c r="D2750" i="9" s="1"/>
  <c r="C2702" i="9"/>
  <c r="D2702" i="9" s="1"/>
  <c r="C2662" i="9"/>
  <c r="D2662" i="9" s="1"/>
  <c r="C2574" i="9"/>
  <c r="D2574" i="9" s="1"/>
  <c r="C2494" i="9"/>
  <c r="D2494" i="9" s="1"/>
  <c r="C2734" i="9"/>
  <c r="D2734" i="9" s="1"/>
  <c r="C2694" i="9"/>
  <c r="D2694" i="9" s="1"/>
  <c r="C2654" i="9"/>
  <c r="D2654" i="9" s="1"/>
  <c r="C2566" i="9"/>
  <c r="D2566" i="9" s="1"/>
  <c r="C2466" i="9"/>
  <c r="D2466" i="9" s="1"/>
  <c r="C2638" i="9"/>
  <c r="D2638" i="9" s="1"/>
  <c r="C2598" i="9"/>
  <c r="D2598" i="9" s="1"/>
  <c r="C2558" i="9"/>
  <c r="D2558" i="9" s="1"/>
  <c r="C2510" i="9"/>
  <c r="D2510" i="9" s="1"/>
  <c r="C2450" i="9"/>
  <c r="D2450" i="9" s="1"/>
  <c r="C2630" i="9"/>
  <c r="D2630" i="9" s="1"/>
  <c r="C2590" i="9"/>
  <c r="D2590" i="9" s="1"/>
  <c r="C2542" i="9"/>
  <c r="D2542" i="9" s="1"/>
  <c r="C2502" i="9"/>
  <c r="D2502" i="9" s="1"/>
  <c r="C2917" i="9"/>
  <c r="D2917" i="9" s="1"/>
  <c r="C2651" i="9"/>
  <c r="D2651" i="9" s="1"/>
  <c r="C2635" i="9"/>
  <c r="D2635" i="9" s="1"/>
  <c r="C2619" i="9"/>
  <c r="D2619" i="9" s="1"/>
  <c r="C2603" i="9"/>
  <c r="D2603" i="9" s="1"/>
  <c r="C2587" i="9"/>
  <c r="D2587" i="9" s="1"/>
  <c r="C2571" i="9"/>
  <c r="D2571" i="9" s="1"/>
  <c r="C2555" i="9"/>
  <c r="D2555" i="9" s="1"/>
  <c r="C2539" i="9"/>
  <c r="D2539" i="9" s="1"/>
  <c r="C2523" i="9"/>
  <c r="D2523" i="9" s="1"/>
  <c r="C2507" i="9"/>
  <c r="D2507" i="9" s="1"/>
  <c r="C2491" i="9"/>
  <c r="D2491" i="9" s="1"/>
  <c r="C2460" i="9"/>
  <c r="D2460" i="9" s="1"/>
  <c r="C2798" i="9"/>
  <c r="D2798" i="9" s="1"/>
  <c r="C2782" i="9"/>
  <c r="D2782" i="9" s="1"/>
  <c r="C2766" i="9"/>
  <c r="D2766" i="9" s="1"/>
  <c r="C2742" i="9"/>
  <c r="D2742" i="9" s="1"/>
  <c r="C2710" i="9"/>
  <c r="D2710" i="9" s="1"/>
  <c r="C2678" i="9"/>
  <c r="D2678" i="9" s="1"/>
  <c r="C2646" i="9"/>
  <c r="D2646" i="9" s="1"/>
  <c r="C2614" i="9"/>
  <c r="D2614" i="9" s="1"/>
  <c r="C2582" i="9"/>
  <c r="D2582" i="9" s="1"/>
  <c r="C2550" i="9"/>
  <c r="D2550" i="9" s="1"/>
  <c r="C2518" i="9"/>
  <c r="D2518" i="9" s="1"/>
  <c r="C2482" i="9"/>
  <c r="D2482" i="9" s="1"/>
  <c r="C2885" i="9"/>
  <c r="D2885" i="9" s="1"/>
  <c r="C2941" i="9"/>
  <c r="D2941" i="9" s="1"/>
  <c r="C2909" i="9"/>
  <c r="D2909" i="9" s="1"/>
  <c r="C2861" i="9"/>
  <c r="D2861" i="9" s="1"/>
  <c r="C2933" i="9"/>
  <c r="D2933" i="9" s="1"/>
  <c r="C2901" i="9"/>
  <c r="D2901" i="9" s="1"/>
  <c r="C2853" i="9"/>
  <c r="D2853" i="9" s="1"/>
  <c r="C2925" i="9"/>
  <c r="D2925" i="9" s="1"/>
  <c r="C2893" i="9"/>
  <c r="D2893" i="9" s="1"/>
  <c r="C2813" i="9"/>
  <c r="D2813" i="9" s="1"/>
  <c r="C2797" i="9"/>
  <c r="D2797" i="9" s="1"/>
  <c r="C2877" i="9"/>
  <c r="D2877" i="9" s="1"/>
  <c r="C2845" i="9"/>
  <c r="D2845" i="9" s="1"/>
  <c r="C2781" i="9"/>
  <c r="D2781" i="9" s="1"/>
  <c r="C2869" i="9"/>
  <c r="D2869" i="9" s="1"/>
  <c r="C2829" i="9"/>
  <c r="D2829" i="9" s="1"/>
  <c r="C2717" i="9"/>
  <c r="D2717" i="9" s="1"/>
  <c r="C2746" i="9"/>
  <c r="D2746" i="9" s="1"/>
  <c r="C2730" i="9"/>
  <c r="D2730" i="9" s="1"/>
  <c r="C2714" i="9"/>
  <c r="D2714" i="9" s="1"/>
  <c r="C2698" i="9"/>
  <c r="D2698" i="9" s="1"/>
  <c r="C2682" i="9"/>
  <c r="D2682" i="9" s="1"/>
  <c r="C2666" i="9"/>
  <c r="D2666" i="9" s="1"/>
  <c r="C2650" i="9"/>
  <c r="D2650" i="9" s="1"/>
  <c r="C2634" i="9"/>
  <c r="D2634" i="9" s="1"/>
  <c r="C2618" i="9"/>
  <c r="D2618" i="9" s="1"/>
  <c r="C2602" i="9"/>
  <c r="D2602" i="9" s="1"/>
  <c r="C2586" i="9"/>
  <c r="D2586" i="9" s="1"/>
  <c r="C2570" i="9"/>
  <c r="D2570" i="9" s="1"/>
  <c r="C2554" i="9"/>
  <c r="D2554" i="9" s="1"/>
  <c r="C2538" i="9"/>
  <c r="D2538" i="9" s="1"/>
  <c r="C2522" i="9"/>
  <c r="D2522" i="9" s="1"/>
  <c r="C2506" i="9"/>
  <c r="D2506" i="9" s="1"/>
  <c r="C2490" i="9"/>
  <c r="D2490" i="9" s="1"/>
  <c r="C2458" i="9"/>
  <c r="D2458" i="9" s="1"/>
  <c r="C2937" i="9"/>
  <c r="D2937" i="9" s="1"/>
  <c r="C2921" i="9"/>
  <c r="D2921" i="9" s="1"/>
  <c r="C2905" i="9"/>
  <c r="D2905" i="9" s="1"/>
  <c r="C2889" i="9"/>
  <c r="D2889" i="9" s="1"/>
  <c r="C2873" i="9"/>
  <c r="D2873" i="9" s="1"/>
  <c r="C2857" i="9"/>
  <c r="D2857" i="9" s="1"/>
  <c r="C2841" i="9"/>
  <c r="D2841" i="9" s="1"/>
  <c r="C2825" i="9"/>
  <c r="D2825" i="9" s="1"/>
  <c r="C2809" i="9"/>
  <c r="D2809" i="9" s="1"/>
  <c r="C2793" i="9"/>
  <c r="D2793" i="9" s="1"/>
  <c r="C2773" i="9"/>
  <c r="D2773" i="9" s="1"/>
  <c r="C2709" i="9"/>
  <c r="D2709" i="9" s="1"/>
  <c r="C2837" i="9"/>
  <c r="D2837" i="9" s="1"/>
  <c r="C2821" i="9"/>
  <c r="D2821" i="9" s="1"/>
  <c r="C2805" i="9"/>
  <c r="D2805" i="9" s="1"/>
  <c r="C2789" i="9"/>
  <c r="D2789" i="9" s="1"/>
  <c r="C2749" i="9"/>
  <c r="D2749" i="9" s="1"/>
  <c r="C2685" i="9"/>
  <c r="D2685" i="9" s="1"/>
  <c r="C2754" i="9"/>
  <c r="D2754" i="9" s="1"/>
  <c r="C2738" i="9"/>
  <c r="D2738" i="9" s="1"/>
  <c r="C2722" i="9"/>
  <c r="D2722" i="9" s="1"/>
  <c r="C2706" i="9"/>
  <c r="D2706" i="9" s="1"/>
  <c r="C2690" i="9"/>
  <c r="D2690" i="9" s="1"/>
  <c r="C2674" i="9"/>
  <c r="D2674" i="9" s="1"/>
  <c r="C2658" i="9"/>
  <c r="D2658" i="9" s="1"/>
  <c r="C2642" i="9"/>
  <c r="D2642" i="9" s="1"/>
  <c r="C2626" i="9"/>
  <c r="D2626" i="9" s="1"/>
  <c r="C2610" i="9"/>
  <c r="D2610" i="9" s="1"/>
  <c r="C2594" i="9"/>
  <c r="D2594" i="9" s="1"/>
  <c r="C2578" i="9"/>
  <c r="D2578" i="9" s="1"/>
  <c r="C2562" i="9"/>
  <c r="D2562" i="9" s="1"/>
  <c r="C2546" i="9"/>
  <c r="D2546" i="9" s="1"/>
  <c r="C2530" i="9"/>
  <c r="D2530" i="9" s="1"/>
  <c r="C2514" i="9"/>
  <c r="D2514" i="9" s="1"/>
  <c r="C2498" i="9"/>
  <c r="D2498" i="9" s="1"/>
  <c r="C2474" i="9"/>
  <c r="D2474" i="9" s="1"/>
  <c r="C2442" i="9"/>
  <c r="D2442" i="9" s="1"/>
  <c r="C2929" i="9"/>
  <c r="D2929" i="9" s="1"/>
  <c r="C2913" i="9"/>
  <c r="D2913" i="9" s="1"/>
  <c r="C2897" i="9"/>
  <c r="D2897" i="9" s="1"/>
  <c r="C2881" i="9"/>
  <c r="D2881" i="9" s="1"/>
  <c r="C2865" i="9"/>
  <c r="D2865" i="9" s="1"/>
  <c r="C2849" i="9"/>
  <c r="D2849" i="9" s="1"/>
  <c r="C2833" i="9"/>
  <c r="D2833" i="9" s="1"/>
  <c r="C2817" i="9"/>
  <c r="D2817" i="9" s="1"/>
  <c r="C2801" i="9"/>
  <c r="D2801" i="9" s="1"/>
  <c r="C2785" i="9"/>
  <c r="D2785" i="9" s="1"/>
  <c r="C2741" i="9"/>
  <c r="D2741" i="9" s="1"/>
  <c r="C2677" i="9"/>
  <c r="D2677" i="9" s="1"/>
  <c r="C2765" i="9"/>
  <c r="D2765" i="9" s="1"/>
  <c r="C2733" i="9"/>
  <c r="D2733" i="9" s="1"/>
  <c r="C2701" i="9"/>
  <c r="D2701" i="9" s="1"/>
  <c r="C2669" i="9"/>
  <c r="D2669" i="9" s="1"/>
  <c r="C2757" i="9"/>
  <c r="D2757" i="9" s="1"/>
  <c r="C2725" i="9"/>
  <c r="D2725" i="9" s="1"/>
  <c r="C2693" i="9"/>
  <c r="D2693" i="9" s="1"/>
  <c r="C2621" i="9"/>
  <c r="D2621" i="9" s="1"/>
  <c r="C2777" i="9"/>
  <c r="D2777" i="9" s="1"/>
  <c r="C2761" i="9"/>
  <c r="D2761" i="9" s="1"/>
  <c r="C2745" i="9"/>
  <c r="D2745" i="9" s="1"/>
  <c r="C2729" i="9"/>
  <c r="D2729" i="9" s="1"/>
  <c r="C2713" i="9"/>
  <c r="D2713" i="9" s="1"/>
  <c r="C2697" i="9"/>
  <c r="D2697" i="9" s="1"/>
  <c r="C2681" i="9"/>
  <c r="D2681" i="9" s="1"/>
  <c r="C2661" i="9"/>
  <c r="D2661" i="9" s="1"/>
  <c r="C2613" i="9"/>
  <c r="D2613" i="9" s="1"/>
  <c r="C2653" i="9"/>
  <c r="D2653" i="9" s="1"/>
  <c r="C2557" i="9"/>
  <c r="D2557" i="9" s="1"/>
  <c r="C2769" i="9"/>
  <c r="D2769" i="9" s="1"/>
  <c r="C2753" i="9"/>
  <c r="D2753" i="9" s="1"/>
  <c r="C2737" i="9"/>
  <c r="D2737" i="9" s="1"/>
  <c r="C2721" i="9"/>
  <c r="D2721" i="9" s="1"/>
  <c r="C2705" i="9"/>
  <c r="D2705" i="9" s="1"/>
  <c r="C2689" i="9"/>
  <c r="D2689" i="9" s="1"/>
  <c r="C2673" i="9"/>
  <c r="D2673" i="9" s="1"/>
  <c r="C2645" i="9"/>
  <c r="D2645" i="9" s="1"/>
  <c r="C2533" i="9"/>
  <c r="D2533" i="9" s="1"/>
  <c r="C2637" i="9"/>
  <c r="D2637" i="9" s="1"/>
  <c r="C2589" i="9"/>
  <c r="D2589" i="9" s="1"/>
  <c r="C2448" i="9"/>
  <c r="D2448" i="9" s="1"/>
  <c r="C2629" i="9"/>
  <c r="D2629" i="9" s="1"/>
  <c r="C2581" i="9"/>
  <c r="D2581" i="9" s="1"/>
  <c r="C2772" i="9"/>
  <c r="D2772" i="9" s="1"/>
  <c r="C2605" i="9"/>
  <c r="D2605" i="9" s="1"/>
  <c r="C2573" i="9"/>
  <c r="D2573" i="9" s="1"/>
  <c r="C2501" i="9"/>
  <c r="D2501" i="9" s="1"/>
  <c r="C2740" i="9"/>
  <c r="D2740" i="9" s="1"/>
  <c r="C2597" i="9"/>
  <c r="D2597" i="9" s="1"/>
  <c r="C2565" i="9"/>
  <c r="D2565" i="9" s="1"/>
  <c r="C2493" i="9"/>
  <c r="D2493" i="9" s="1"/>
  <c r="C2708" i="9"/>
  <c r="D2708" i="9" s="1"/>
  <c r="C2525" i="9"/>
  <c r="D2525" i="9" s="1"/>
  <c r="C2804" i="9"/>
  <c r="D2804" i="9" s="1"/>
  <c r="C2612" i="9"/>
  <c r="D2612" i="9" s="1"/>
  <c r="C2549" i="9"/>
  <c r="D2549" i="9" s="1"/>
  <c r="C2517" i="9"/>
  <c r="D2517" i="9" s="1"/>
  <c r="C2480" i="9"/>
  <c r="D2480" i="9" s="1"/>
  <c r="C2796" i="9"/>
  <c r="D2796" i="9" s="1"/>
  <c r="C2764" i="9"/>
  <c r="D2764" i="9" s="1"/>
  <c r="C2732" i="9"/>
  <c r="D2732" i="9" s="1"/>
  <c r="C2700" i="9"/>
  <c r="D2700" i="9" s="1"/>
  <c r="C2596" i="9"/>
  <c r="D2596" i="9" s="1"/>
  <c r="C2541" i="9"/>
  <c r="D2541" i="9" s="1"/>
  <c r="C2509" i="9"/>
  <c r="D2509" i="9" s="1"/>
  <c r="C2464" i="9"/>
  <c r="D2464" i="9" s="1"/>
  <c r="C2788" i="9"/>
  <c r="D2788" i="9" s="1"/>
  <c r="C2756" i="9"/>
  <c r="D2756" i="9" s="1"/>
  <c r="C2724" i="9"/>
  <c r="D2724" i="9" s="1"/>
  <c r="C2676" i="9"/>
  <c r="D2676" i="9" s="1"/>
  <c r="C2548" i="9"/>
  <c r="D2548" i="9" s="1"/>
  <c r="C2780" i="9"/>
  <c r="D2780" i="9" s="1"/>
  <c r="C2748" i="9"/>
  <c r="D2748" i="9" s="1"/>
  <c r="C2716" i="9"/>
  <c r="D2716" i="9" s="1"/>
  <c r="C2660" i="9"/>
  <c r="D2660" i="9" s="1"/>
  <c r="C2516" i="9"/>
  <c r="D2516" i="9" s="1"/>
  <c r="C2692" i="9"/>
  <c r="D2692" i="9" s="1"/>
  <c r="C2644" i="9"/>
  <c r="D2644" i="9" s="1"/>
  <c r="C2580" i="9"/>
  <c r="D2580" i="9" s="1"/>
  <c r="C2478" i="9"/>
  <c r="D2478" i="9" s="1"/>
  <c r="C2684" i="9"/>
  <c r="D2684" i="9" s="1"/>
  <c r="C2628" i="9"/>
  <c r="D2628" i="9" s="1"/>
  <c r="C2564" i="9"/>
  <c r="D2564" i="9" s="1"/>
  <c r="C2411" i="9"/>
  <c r="D2411" i="9" s="1"/>
  <c r="C2665" i="9"/>
  <c r="D2665" i="9" s="1"/>
  <c r="C2649" i="9"/>
  <c r="D2649" i="9" s="1"/>
  <c r="C2633" i="9"/>
  <c r="D2633" i="9" s="1"/>
  <c r="C2617" i="9"/>
  <c r="D2617" i="9" s="1"/>
  <c r="C2601" i="9"/>
  <c r="D2601" i="9" s="1"/>
  <c r="C2585" i="9"/>
  <c r="D2585" i="9" s="1"/>
  <c r="C2569" i="9"/>
  <c r="D2569" i="9" s="1"/>
  <c r="C2553" i="9"/>
  <c r="D2553" i="9" s="1"/>
  <c r="C2537" i="9"/>
  <c r="D2537" i="9" s="1"/>
  <c r="C2521" i="9"/>
  <c r="D2521" i="9" s="1"/>
  <c r="C2505" i="9"/>
  <c r="D2505" i="9" s="1"/>
  <c r="C2488" i="9"/>
  <c r="D2488" i="9" s="1"/>
  <c r="C2456" i="9"/>
  <c r="D2456" i="9" s="1"/>
  <c r="C2800" i="9"/>
  <c r="D2800" i="9" s="1"/>
  <c r="C2784" i="9"/>
  <c r="D2784" i="9" s="1"/>
  <c r="C2768" i="9"/>
  <c r="D2768" i="9" s="1"/>
  <c r="C2752" i="9"/>
  <c r="D2752" i="9" s="1"/>
  <c r="C2736" i="9"/>
  <c r="D2736" i="9" s="1"/>
  <c r="C2720" i="9"/>
  <c r="D2720" i="9" s="1"/>
  <c r="C2704" i="9"/>
  <c r="D2704" i="9" s="1"/>
  <c r="C2688" i="9"/>
  <c r="D2688" i="9" s="1"/>
  <c r="C2668" i="9"/>
  <c r="D2668" i="9" s="1"/>
  <c r="C2636" i="9"/>
  <c r="D2636" i="9" s="1"/>
  <c r="C2604" i="9"/>
  <c r="D2604" i="9" s="1"/>
  <c r="C2572" i="9"/>
  <c r="D2572" i="9" s="1"/>
  <c r="C2540" i="9"/>
  <c r="D2540" i="9" s="1"/>
  <c r="C2508" i="9"/>
  <c r="D2508" i="9" s="1"/>
  <c r="C2462" i="9"/>
  <c r="D2462" i="9" s="1"/>
  <c r="C2395" i="9"/>
  <c r="D2395" i="9" s="1"/>
  <c r="C2532" i="9"/>
  <c r="D2532" i="9" s="1"/>
  <c r="C2500" i="9"/>
  <c r="D2500" i="9" s="1"/>
  <c r="C2475" i="9"/>
  <c r="D2475" i="9" s="1"/>
  <c r="C2347" i="9"/>
  <c r="D2347" i="9" s="1"/>
  <c r="C2657" i="9"/>
  <c r="D2657" i="9" s="1"/>
  <c r="C2641" i="9"/>
  <c r="D2641" i="9" s="1"/>
  <c r="C2625" i="9"/>
  <c r="D2625" i="9" s="1"/>
  <c r="C2609" i="9"/>
  <c r="D2609" i="9" s="1"/>
  <c r="C2593" i="9"/>
  <c r="D2593" i="9" s="1"/>
  <c r="C2577" i="9"/>
  <c r="D2577" i="9" s="1"/>
  <c r="C2561" i="9"/>
  <c r="D2561" i="9" s="1"/>
  <c r="C2545" i="9"/>
  <c r="D2545" i="9" s="1"/>
  <c r="C2529" i="9"/>
  <c r="D2529" i="9" s="1"/>
  <c r="C2513" i="9"/>
  <c r="D2513" i="9" s="1"/>
  <c r="C2497" i="9"/>
  <c r="D2497" i="9" s="1"/>
  <c r="C2472" i="9"/>
  <c r="D2472" i="9" s="1"/>
  <c r="C2440" i="9"/>
  <c r="D2440" i="9" s="1"/>
  <c r="C2792" i="9"/>
  <c r="D2792" i="9" s="1"/>
  <c r="C2776" i="9"/>
  <c r="D2776" i="9" s="1"/>
  <c r="C2760" i="9"/>
  <c r="D2760" i="9" s="1"/>
  <c r="C2744" i="9"/>
  <c r="D2744" i="9" s="1"/>
  <c r="C2728" i="9"/>
  <c r="D2728" i="9" s="1"/>
  <c r="C2712" i="9"/>
  <c r="D2712" i="9" s="1"/>
  <c r="C2696" i="9"/>
  <c r="D2696" i="9" s="1"/>
  <c r="C2680" i="9"/>
  <c r="D2680" i="9" s="1"/>
  <c r="C2652" i="9"/>
  <c r="D2652" i="9" s="1"/>
  <c r="C2620" i="9"/>
  <c r="D2620" i="9" s="1"/>
  <c r="C2588" i="9"/>
  <c r="D2588" i="9" s="1"/>
  <c r="C2556" i="9"/>
  <c r="D2556" i="9" s="1"/>
  <c r="C2524" i="9"/>
  <c r="D2524" i="9" s="1"/>
  <c r="C2492" i="9"/>
  <c r="D2492" i="9" s="1"/>
  <c r="C2459" i="9"/>
  <c r="D2459" i="9" s="1"/>
  <c r="C2331" i="9"/>
  <c r="D2331" i="9" s="1"/>
  <c r="C2446" i="9"/>
  <c r="D2446" i="9" s="1"/>
  <c r="C2443" i="9"/>
  <c r="D2443" i="9" s="1"/>
  <c r="C2379" i="9"/>
  <c r="D2379" i="9" s="1"/>
  <c r="C2315" i="9"/>
  <c r="D2315" i="9" s="1"/>
  <c r="C2483" i="9"/>
  <c r="D2483" i="9" s="1"/>
  <c r="C2427" i="9"/>
  <c r="D2427" i="9" s="1"/>
  <c r="C2363" i="9"/>
  <c r="D2363" i="9" s="1"/>
  <c r="C2267" i="9"/>
  <c r="D2267" i="9" s="1"/>
  <c r="C2467" i="9"/>
  <c r="D2467" i="9" s="1"/>
  <c r="C2435" i="9"/>
  <c r="D2435" i="9" s="1"/>
  <c r="C2403" i="9"/>
  <c r="D2403" i="9" s="1"/>
  <c r="C2371" i="9"/>
  <c r="D2371" i="9" s="1"/>
  <c r="C2339" i="9"/>
  <c r="D2339" i="9" s="1"/>
  <c r="C2307" i="9"/>
  <c r="D2307" i="9" s="1"/>
  <c r="C2259" i="9"/>
  <c r="D2259" i="9" s="1"/>
  <c r="C2299" i="9"/>
  <c r="D2299" i="9" s="1"/>
  <c r="C2235" i="9"/>
  <c r="D2235" i="9" s="1"/>
  <c r="C2451" i="9"/>
  <c r="D2451" i="9" s="1"/>
  <c r="C2419" i="9"/>
  <c r="D2419" i="9" s="1"/>
  <c r="C2387" i="9"/>
  <c r="D2387" i="9" s="1"/>
  <c r="C2355" i="9"/>
  <c r="D2355" i="9" s="1"/>
  <c r="C2323" i="9"/>
  <c r="D2323" i="9" s="1"/>
  <c r="C2291" i="9"/>
  <c r="D2291" i="9" s="1"/>
  <c r="C2227" i="9"/>
  <c r="D2227" i="9" s="1"/>
  <c r="C2283" i="9"/>
  <c r="D2283" i="9" s="1"/>
  <c r="C2251" i="9"/>
  <c r="D2251" i="9" s="1"/>
  <c r="C2195" i="9"/>
  <c r="D2195" i="9" s="1"/>
  <c r="C2275" i="9"/>
  <c r="D2275" i="9" s="1"/>
  <c r="C2243" i="9"/>
  <c r="D2243" i="9" s="1"/>
  <c r="C2179" i="9"/>
  <c r="D2179" i="9" s="1"/>
  <c r="C2219" i="9"/>
  <c r="D2219" i="9" s="1"/>
  <c r="C2406" i="9"/>
  <c r="D2406" i="9" s="1"/>
  <c r="C2211" i="9"/>
  <c r="D2211" i="9" s="1"/>
  <c r="C2358" i="9"/>
  <c r="D2358" i="9" s="1"/>
  <c r="C2163" i="9"/>
  <c r="D2163" i="9" s="1"/>
  <c r="C2294" i="9"/>
  <c r="D2294" i="9" s="1"/>
  <c r="C2422" i="9"/>
  <c r="D2422" i="9" s="1"/>
  <c r="C2278" i="9"/>
  <c r="D2278" i="9" s="1"/>
  <c r="C2230" i="9"/>
  <c r="D2230" i="9" s="1"/>
  <c r="C2203" i="9"/>
  <c r="D2203" i="9" s="1"/>
  <c r="C2438" i="9"/>
  <c r="D2438" i="9" s="1"/>
  <c r="C2342" i="9"/>
  <c r="D2342" i="9" s="1"/>
  <c r="C2190" i="9"/>
  <c r="D2190" i="9" s="1"/>
  <c r="C2390" i="9"/>
  <c r="D2390" i="9" s="1"/>
  <c r="C2326" i="9"/>
  <c r="D2326" i="9" s="1"/>
  <c r="C2262" i="9"/>
  <c r="D2262" i="9" s="1"/>
  <c r="C2469" i="9"/>
  <c r="D2469" i="9" s="1"/>
  <c r="C2374" i="9"/>
  <c r="D2374" i="9" s="1"/>
  <c r="C2310" i="9"/>
  <c r="D2310" i="9" s="1"/>
  <c r="C2246" i="9"/>
  <c r="D2246" i="9" s="1"/>
  <c r="C2341" i="9"/>
  <c r="D2341" i="9" s="1"/>
  <c r="C2664" i="9"/>
  <c r="D2664" i="9" s="1"/>
  <c r="C2648" i="9"/>
  <c r="D2648" i="9" s="1"/>
  <c r="C2632" i="9"/>
  <c r="D2632" i="9" s="1"/>
  <c r="C2616" i="9"/>
  <c r="D2616" i="9" s="1"/>
  <c r="C2600" i="9"/>
  <c r="D2600" i="9" s="1"/>
  <c r="C2584" i="9"/>
  <c r="D2584" i="9" s="1"/>
  <c r="C2568" i="9"/>
  <c r="D2568" i="9" s="1"/>
  <c r="C2552" i="9"/>
  <c r="D2552" i="9" s="1"/>
  <c r="C2536" i="9"/>
  <c r="D2536" i="9" s="1"/>
  <c r="C2520" i="9"/>
  <c r="D2520" i="9" s="1"/>
  <c r="C2504" i="9"/>
  <c r="D2504" i="9" s="1"/>
  <c r="C2486" i="9"/>
  <c r="D2486" i="9" s="1"/>
  <c r="C2454" i="9"/>
  <c r="D2454" i="9" s="1"/>
  <c r="C2479" i="9"/>
  <c r="D2479" i="9" s="1"/>
  <c r="C2463" i="9"/>
  <c r="D2463" i="9" s="1"/>
  <c r="C2447" i="9"/>
  <c r="D2447" i="9" s="1"/>
  <c r="C2431" i="9"/>
  <c r="D2431" i="9" s="1"/>
  <c r="C2415" i="9"/>
  <c r="D2415" i="9" s="1"/>
  <c r="C2399" i="9"/>
  <c r="D2399" i="9" s="1"/>
  <c r="C2383" i="9"/>
  <c r="D2383" i="9" s="1"/>
  <c r="C2367" i="9"/>
  <c r="D2367" i="9" s="1"/>
  <c r="C2351" i="9"/>
  <c r="D2351" i="9" s="1"/>
  <c r="C2335" i="9"/>
  <c r="D2335" i="9" s="1"/>
  <c r="C2319" i="9"/>
  <c r="D2319" i="9" s="1"/>
  <c r="C2303" i="9"/>
  <c r="D2303" i="9" s="1"/>
  <c r="C2287" i="9"/>
  <c r="D2287" i="9" s="1"/>
  <c r="C2271" i="9"/>
  <c r="D2271" i="9" s="1"/>
  <c r="C2255" i="9"/>
  <c r="D2255" i="9" s="1"/>
  <c r="C2239" i="9"/>
  <c r="D2239" i="9" s="1"/>
  <c r="C2223" i="9"/>
  <c r="D2223" i="9" s="1"/>
  <c r="C2207" i="9"/>
  <c r="D2207" i="9" s="1"/>
  <c r="C2183" i="9"/>
  <c r="D2183" i="9" s="1"/>
  <c r="C2142" i="9"/>
  <c r="D2142" i="9" s="1"/>
  <c r="C2410" i="9"/>
  <c r="D2410" i="9" s="1"/>
  <c r="C2378" i="9"/>
  <c r="D2378" i="9" s="1"/>
  <c r="C2346" i="9"/>
  <c r="D2346" i="9" s="1"/>
  <c r="C2314" i="9"/>
  <c r="D2314" i="9" s="1"/>
  <c r="C2282" i="9"/>
  <c r="D2282" i="9" s="1"/>
  <c r="C2250" i="9"/>
  <c r="D2250" i="9" s="1"/>
  <c r="C2218" i="9"/>
  <c r="D2218" i="9" s="1"/>
  <c r="C2166" i="9"/>
  <c r="D2166" i="9" s="1"/>
  <c r="C2445" i="9"/>
  <c r="D2445" i="9" s="1"/>
  <c r="C2317" i="9"/>
  <c r="D2317" i="9" s="1"/>
  <c r="C2214" i="9"/>
  <c r="D2214" i="9" s="1"/>
  <c r="C2156" i="9"/>
  <c r="D2156" i="9" s="1"/>
  <c r="C2405" i="9"/>
  <c r="D2405" i="9" s="1"/>
  <c r="C2277" i="9"/>
  <c r="D2277" i="9" s="1"/>
  <c r="C2672" i="9"/>
  <c r="D2672" i="9" s="1"/>
  <c r="C2656" i="9"/>
  <c r="D2656" i="9" s="1"/>
  <c r="C2640" i="9"/>
  <c r="D2640" i="9" s="1"/>
  <c r="C2624" i="9"/>
  <c r="D2624" i="9" s="1"/>
  <c r="C2608" i="9"/>
  <c r="D2608" i="9" s="1"/>
  <c r="C2592" i="9"/>
  <c r="D2592" i="9" s="1"/>
  <c r="C2576" i="9"/>
  <c r="D2576" i="9" s="1"/>
  <c r="C2560" i="9"/>
  <c r="D2560" i="9" s="1"/>
  <c r="C2544" i="9"/>
  <c r="D2544" i="9" s="1"/>
  <c r="C2528" i="9"/>
  <c r="D2528" i="9" s="1"/>
  <c r="C2512" i="9"/>
  <c r="D2512" i="9" s="1"/>
  <c r="C2496" i="9"/>
  <c r="D2496" i="9" s="1"/>
  <c r="C2470" i="9"/>
  <c r="D2470" i="9" s="1"/>
  <c r="C2487" i="9"/>
  <c r="D2487" i="9" s="1"/>
  <c r="C2471" i="9"/>
  <c r="D2471" i="9" s="1"/>
  <c r="C2455" i="9"/>
  <c r="D2455" i="9" s="1"/>
  <c r="C2439" i="9"/>
  <c r="D2439" i="9" s="1"/>
  <c r="C2423" i="9"/>
  <c r="D2423" i="9" s="1"/>
  <c r="C2407" i="9"/>
  <c r="D2407" i="9" s="1"/>
  <c r="C2391" i="9"/>
  <c r="D2391" i="9" s="1"/>
  <c r="C2375" i="9"/>
  <c r="D2375" i="9" s="1"/>
  <c r="C2359" i="9"/>
  <c r="D2359" i="9" s="1"/>
  <c r="C2343" i="9"/>
  <c r="D2343" i="9" s="1"/>
  <c r="C2327" i="9"/>
  <c r="D2327" i="9" s="1"/>
  <c r="C2311" i="9"/>
  <c r="D2311" i="9" s="1"/>
  <c r="C2295" i="9"/>
  <c r="D2295" i="9" s="1"/>
  <c r="C2279" i="9"/>
  <c r="D2279" i="9" s="1"/>
  <c r="C2263" i="9"/>
  <c r="D2263" i="9" s="1"/>
  <c r="C2247" i="9"/>
  <c r="D2247" i="9" s="1"/>
  <c r="C2231" i="9"/>
  <c r="D2231" i="9" s="1"/>
  <c r="C2215" i="9"/>
  <c r="D2215" i="9" s="1"/>
  <c r="C2199" i="9"/>
  <c r="D2199" i="9" s="1"/>
  <c r="C2167" i="9"/>
  <c r="D2167" i="9" s="1"/>
  <c r="C2426" i="9"/>
  <c r="D2426" i="9" s="1"/>
  <c r="C2394" i="9"/>
  <c r="D2394" i="9" s="1"/>
  <c r="C2362" i="9"/>
  <c r="D2362" i="9" s="1"/>
  <c r="C2330" i="9"/>
  <c r="D2330" i="9" s="1"/>
  <c r="C2298" i="9"/>
  <c r="D2298" i="9" s="1"/>
  <c r="C2266" i="9"/>
  <c r="D2266" i="9" s="1"/>
  <c r="C2234" i="9"/>
  <c r="D2234" i="9" s="1"/>
  <c r="C2198" i="9"/>
  <c r="D2198" i="9" s="1"/>
  <c r="C2477" i="9"/>
  <c r="D2477" i="9" s="1"/>
  <c r="C2381" i="9"/>
  <c r="D2381" i="9" s="1"/>
  <c r="C2245" i="9"/>
  <c r="D2245" i="9" s="1"/>
  <c r="C2437" i="9"/>
  <c r="D2437" i="9" s="1"/>
  <c r="C2373" i="9"/>
  <c r="D2373" i="9" s="1"/>
  <c r="C2309" i="9"/>
  <c r="D2309" i="9" s="1"/>
  <c r="C2213" i="9"/>
  <c r="D2213" i="9" s="1"/>
  <c r="C2413" i="9"/>
  <c r="D2413" i="9" s="1"/>
  <c r="C2349" i="9"/>
  <c r="D2349" i="9" s="1"/>
  <c r="C2285" i="9"/>
  <c r="D2285" i="9" s="1"/>
  <c r="C2154" i="9"/>
  <c r="D2154" i="9" s="1"/>
  <c r="C2191" i="9"/>
  <c r="D2191" i="9" s="1"/>
  <c r="C2175" i="9"/>
  <c r="D2175" i="9" s="1"/>
  <c r="C2158" i="9"/>
  <c r="D2158" i="9" s="1"/>
  <c r="C2434" i="9"/>
  <c r="D2434" i="9" s="1"/>
  <c r="C2418" i="9"/>
  <c r="D2418" i="9" s="1"/>
  <c r="C2402" i="9"/>
  <c r="D2402" i="9" s="1"/>
  <c r="C2386" i="9"/>
  <c r="D2386" i="9" s="1"/>
  <c r="C2370" i="9"/>
  <c r="D2370" i="9" s="1"/>
  <c r="C2354" i="9"/>
  <c r="D2354" i="9" s="1"/>
  <c r="C2338" i="9"/>
  <c r="D2338" i="9" s="1"/>
  <c r="C2322" i="9"/>
  <c r="D2322" i="9" s="1"/>
  <c r="C2306" i="9"/>
  <c r="D2306" i="9" s="1"/>
  <c r="C2290" i="9"/>
  <c r="D2290" i="9" s="1"/>
  <c r="C2274" i="9"/>
  <c r="D2274" i="9" s="1"/>
  <c r="C2258" i="9"/>
  <c r="D2258" i="9" s="1"/>
  <c r="C2242" i="9"/>
  <c r="D2242" i="9" s="1"/>
  <c r="C2226" i="9"/>
  <c r="D2226" i="9" s="1"/>
  <c r="C2210" i="9"/>
  <c r="D2210" i="9" s="1"/>
  <c r="C2182" i="9"/>
  <c r="D2182" i="9" s="1"/>
  <c r="C2140" i="9"/>
  <c r="D2140" i="9" s="1"/>
  <c r="C2461" i="9"/>
  <c r="D2461" i="9" s="1"/>
  <c r="C2429" i="9"/>
  <c r="D2429" i="9" s="1"/>
  <c r="C2397" i="9"/>
  <c r="D2397" i="9" s="1"/>
  <c r="C2365" i="9"/>
  <c r="D2365" i="9" s="1"/>
  <c r="C2333" i="9"/>
  <c r="D2333" i="9" s="1"/>
  <c r="C2301" i="9"/>
  <c r="D2301" i="9" s="1"/>
  <c r="C2269" i="9"/>
  <c r="D2269" i="9" s="1"/>
  <c r="C2237" i="9"/>
  <c r="D2237" i="9" s="1"/>
  <c r="C2205" i="9"/>
  <c r="D2205" i="9" s="1"/>
  <c r="C2138" i="9"/>
  <c r="D2138" i="9" s="1"/>
  <c r="C2187" i="9"/>
  <c r="D2187" i="9" s="1"/>
  <c r="C2171" i="9"/>
  <c r="D2171" i="9" s="1"/>
  <c r="C2150" i="9"/>
  <c r="D2150" i="9" s="1"/>
  <c r="C2430" i="9"/>
  <c r="D2430" i="9" s="1"/>
  <c r="C2414" i="9"/>
  <c r="D2414" i="9" s="1"/>
  <c r="C2398" i="9"/>
  <c r="D2398" i="9" s="1"/>
  <c r="C2382" i="9"/>
  <c r="D2382" i="9" s="1"/>
  <c r="C2366" i="9"/>
  <c r="D2366" i="9" s="1"/>
  <c r="C2350" i="9"/>
  <c r="D2350" i="9" s="1"/>
  <c r="C2334" i="9"/>
  <c r="D2334" i="9" s="1"/>
  <c r="C2318" i="9"/>
  <c r="D2318" i="9" s="1"/>
  <c r="C2302" i="9"/>
  <c r="D2302" i="9" s="1"/>
  <c r="C2286" i="9"/>
  <c r="D2286" i="9" s="1"/>
  <c r="C2270" i="9"/>
  <c r="D2270" i="9" s="1"/>
  <c r="C2254" i="9"/>
  <c r="D2254" i="9" s="1"/>
  <c r="C2238" i="9"/>
  <c r="D2238" i="9" s="1"/>
  <c r="C2222" i="9"/>
  <c r="D2222" i="9" s="1"/>
  <c r="C2206" i="9"/>
  <c r="D2206" i="9" s="1"/>
  <c r="C2174" i="9"/>
  <c r="D2174" i="9" s="1"/>
  <c r="C2485" i="9"/>
  <c r="D2485" i="9" s="1"/>
  <c r="C2453" i="9"/>
  <c r="D2453" i="9" s="1"/>
  <c r="C2421" i="9"/>
  <c r="D2421" i="9" s="1"/>
  <c r="C2389" i="9"/>
  <c r="D2389" i="9" s="1"/>
  <c r="C2357" i="9"/>
  <c r="D2357" i="9" s="1"/>
  <c r="C2325" i="9"/>
  <c r="D2325" i="9" s="1"/>
  <c r="C2293" i="9"/>
  <c r="D2293" i="9" s="1"/>
  <c r="C2261" i="9"/>
  <c r="D2261" i="9" s="1"/>
  <c r="C2229" i="9"/>
  <c r="D2229" i="9" s="1"/>
  <c r="C2197" i="9"/>
  <c r="D2197" i="9" s="1"/>
  <c r="C2392" i="9"/>
  <c r="D2392" i="9" s="1"/>
  <c r="C2253" i="9"/>
  <c r="D2253" i="9" s="1"/>
  <c r="C2221" i="9"/>
  <c r="D2221" i="9" s="1"/>
  <c r="C2189" i="9"/>
  <c r="D2189" i="9" s="1"/>
  <c r="C2384" i="9"/>
  <c r="D2384" i="9" s="1"/>
  <c r="C2181" i="9"/>
  <c r="D2181" i="9" s="1"/>
  <c r="C2432" i="9"/>
  <c r="D2432" i="9" s="1"/>
  <c r="C2304" i="9"/>
  <c r="D2304" i="9" s="1"/>
  <c r="C2173" i="9"/>
  <c r="D2173" i="9" s="1"/>
  <c r="C2416" i="9"/>
  <c r="D2416" i="9" s="1"/>
  <c r="C2165" i="9"/>
  <c r="D2165" i="9" s="1"/>
  <c r="C2424" i="9"/>
  <c r="D2424" i="9" s="1"/>
  <c r="C2352" i="9"/>
  <c r="D2352" i="9" s="1"/>
  <c r="C2240" i="9"/>
  <c r="D2240" i="9" s="1"/>
  <c r="C2408" i="9"/>
  <c r="D2408" i="9" s="1"/>
  <c r="C2376" i="9"/>
  <c r="D2376" i="9" s="1"/>
  <c r="C2344" i="9"/>
  <c r="D2344" i="9" s="1"/>
  <c r="C2296" i="9"/>
  <c r="D2296" i="9" s="1"/>
  <c r="C2232" i="9"/>
  <c r="D2232" i="9" s="1"/>
  <c r="C2400" i="9"/>
  <c r="D2400" i="9" s="1"/>
  <c r="C2368" i="9"/>
  <c r="D2368" i="9" s="1"/>
  <c r="C2336" i="9"/>
  <c r="D2336" i="9" s="1"/>
  <c r="C2272" i="9"/>
  <c r="D2272" i="9" s="1"/>
  <c r="C2196" i="9"/>
  <c r="D2196" i="9" s="1"/>
  <c r="C2360" i="9"/>
  <c r="D2360" i="9" s="1"/>
  <c r="C2328" i="9"/>
  <c r="D2328" i="9" s="1"/>
  <c r="C2264" i="9"/>
  <c r="D2264" i="9" s="1"/>
  <c r="C2164" i="9"/>
  <c r="D2164" i="9" s="1"/>
  <c r="C2320" i="9"/>
  <c r="D2320" i="9" s="1"/>
  <c r="C2288" i="9"/>
  <c r="D2288" i="9" s="1"/>
  <c r="C2256" i="9"/>
  <c r="D2256" i="9" s="1"/>
  <c r="C2224" i="9"/>
  <c r="D2224" i="9" s="1"/>
  <c r="C2141" i="9"/>
  <c r="D2141" i="9" s="1"/>
  <c r="C2312" i="9"/>
  <c r="D2312" i="9" s="1"/>
  <c r="C2280" i="9"/>
  <c r="D2280" i="9" s="1"/>
  <c r="C2248" i="9"/>
  <c r="D2248" i="9" s="1"/>
  <c r="C2216" i="9"/>
  <c r="D2216" i="9" s="1"/>
  <c r="C2089" i="9"/>
  <c r="D2089" i="9" s="1"/>
  <c r="C2202" i="9"/>
  <c r="D2202" i="9" s="1"/>
  <c r="C2186" i="9"/>
  <c r="D2186" i="9" s="1"/>
  <c r="C2170" i="9"/>
  <c r="D2170" i="9" s="1"/>
  <c r="C2148" i="9"/>
  <c r="D2148" i="9" s="1"/>
  <c r="C2481" i="9"/>
  <c r="D2481" i="9" s="1"/>
  <c r="C2465" i="9"/>
  <c r="D2465" i="9" s="1"/>
  <c r="C2449" i="9"/>
  <c r="D2449" i="9" s="1"/>
  <c r="C2433" i="9"/>
  <c r="D2433" i="9" s="1"/>
  <c r="C2417" i="9"/>
  <c r="D2417" i="9" s="1"/>
  <c r="C2401" i="9"/>
  <c r="D2401" i="9" s="1"/>
  <c r="C2385" i="9"/>
  <c r="D2385" i="9" s="1"/>
  <c r="C2369" i="9"/>
  <c r="D2369" i="9" s="1"/>
  <c r="C2353" i="9"/>
  <c r="D2353" i="9" s="1"/>
  <c r="C2337" i="9"/>
  <c r="D2337" i="9" s="1"/>
  <c r="C2321" i="9"/>
  <c r="D2321" i="9" s="1"/>
  <c r="C2305" i="9"/>
  <c r="D2305" i="9" s="1"/>
  <c r="C2289" i="9"/>
  <c r="D2289" i="9" s="1"/>
  <c r="C2273" i="9"/>
  <c r="D2273" i="9" s="1"/>
  <c r="C2257" i="9"/>
  <c r="D2257" i="9" s="1"/>
  <c r="C2241" i="9"/>
  <c r="D2241" i="9" s="1"/>
  <c r="C2225" i="9"/>
  <c r="D2225" i="9" s="1"/>
  <c r="C2209" i="9"/>
  <c r="D2209" i="9" s="1"/>
  <c r="C2193" i="9"/>
  <c r="D2193" i="9" s="1"/>
  <c r="C2177" i="9"/>
  <c r="D2177" i="9" s="1"/>
  <c r="C2161" i="9"/>
  <c r="D2161" i="9" s="1"/>
  <c r="C2436" i="9"/>
  <c r="D2436" i="9" s="1"/>
  <c r="C2420" i="9"/>
  <c r="D2420" i="9" s="1"/>
  <c r="C2404" i="9"/>
  <c r="D2404" i="9" s="1"/>
  <c r="C2388" i="9"/>
  <c r="D2388" i="9" s="1"/>
  <c r="C2372" i="9"/>
  <c r="D2372" i="9" s="1"/>
  <c r="C2356" i="9"/>
  <c r="D2356" i="9" s="1"/>
  <c r="C2340" i="9"/>
  <c r="D2340" i="9" s="1"/>
  <c r="C2324" i="9"/>
  <c r="D2324" i="9" s="1"/>
  <c r="C2308" i="9"/>
  <c r="D2308" i="9" s="1"/>
  <c r="C2292" i="9"/>
  <c r="D2292" i="9" s="1"/>
  <c r="C2276" i="9"/>
  <c r="D2276" i="9" s="1"/>
  <c r="C2260" i="9"/>
  <c r="D2260" i="9" s="1"/>
  <c r="C2244" i="9"/>
  <c r="D2244" i="9" s="1"/>
  <c r="C2228" i="9"/>
  <c r="D2228" i="9" s="1"/>
  <c r="C2212" i="9"/>
  <c r="D2212" i="9" s="1"/>
  <c r="C2188" i="9"/>
  <c r="D2188" i="9" s="1"/>
  <c r="C2152" i="9"/>
  <c r="D2152" i="9" s="1"/>
  <c r="C2133" i="9"/>
  <c r="D2133" i="9" s="1"/>
  <c r="C2073" i="9"/>
  <c r="D2073" i="9" s="1"/>
  <c r="C2208" i="9"/>
  <c r="D2208" i="9" s="1"/>
  <c r="C2180" i="9"/>
  <c r="D2180" i="9" s="1"/>
  <c r="C2157" i="9"/>
  <c r="D2157" i="9" s="1"/>
  <c r="C2125" i="9"/>
  <c r="D2125" i="9" s="1"/>
  <c r="C1929" i="9"/>
  <c r="D1929" i="9" s="1"/>
  <c r="C2194" i="9"/>
  <c r="D2194" i="9" s="1"/>
  <c r="C2178" i="9"/>
  <c r="D2178" i="9" s="1"/>
  <c r="C2162" i="9"/>
  <c r="D2162" i="9" s="1"/>
  <c r="C2489" i="9"/>
  <c r="D2489" i="9" s="1"/>
  <c r="C2473" i="9"/>
  <c r="D2473" i="9" s="1"/>
  <c r="C2457" i="9"/>
  <c r="D2457" i="9" s="1"/>
  <c r="C2441" i="9"/>
  <c r="D2441" i="9" s="1"/>
  <c r="C2425" i="9"/>
  <c r="D2425" i="9" s="1"/>
  <c r="C2409" i="9"/>
  <c r="D2409" i="9" s="1"/>
  <c r="C2393" i="9"/>
  <c r="D2393" i="9" s="1"/>
  <c r="C2377" i="9"/>
  <c r="D2377" i="9" s="1"/>
  <c r="C2361" i="9"/>
  <c r="D2361" i="9" s="1"/>
  <c r="C2345" i="9"/>
  <c r="D2345" i="9" s="1"/>
  <c r="C2329" i="9"/>
  <c r="D2329" i="9" s="1"/>
  <c r="C2313" i="9"/>
  <c r="D2313" i="9" s="1"/>
  <c r="C2297" i="9"/>
  <c r="D2297" i="9" s="1"/>
  <c r="C2281" i="9"/>
  <c r="D2281" i="9" s="1"/>
  <c r="C2265" i="9"/>
  <c r="D2265" i="9" s="1"/>
  <c r="C2249" i="9"/>
  <c r="D2249" i="9" s="1"/>
  <c r="C2233" i="9"/>
  <c r="D2233" i="9" s="1"/>
  <c r="C2217" i="9"/>
  <c r="D2217" i="9" s="1"/>
  <c r="C2201" i="9"/>
  <c r="D2201" i="9" s="1"/>
  <c r="C2185" i="9"/>
  <c r="D2185" i="9" s="1"/>
  <c r="C2169" i="9"/>
  <c r="D2169" i="9" s="1"/>
  <c r="C2146" i="9"/>
  <c r="D2146" i="9" s="1"/>
  <c r="C2428" i="9"/>
  <c r="D2428" i="9" s="1"/>
  <c r="C2412" i="9"/>
  <c r="D2412" i="9" s="1"/>
  <c r="C2396" i="9"/>
  <c r="D2396" i="9" s="1"/>
  <c r="C2380" i="9"/>
  <c r="D2380" i="9" s="1"/>
  <c r="C2364" i="9"/>
  <c r="D2364" i="9" s="1"/>
  <c r="C2348" i="9"/>
  <c r="D2348" i="9" s="1"/>
  <c r="C2332" i="9"/>
  <c r="D2332" i="9" s="1"/>
  <c r="C2316" i="9"/>
  <c r="D2316" i="9" s="1"/>
  <c r="C2300" i="9"/>
  <c r="D2300" i="9" s="1"/>
  <c r="C2284" i="9"/>
  <c r="D2284" i="9" s="1"/>
  <c r="C2268" i="9"/>
  <c r="D2268" i="9" s="1"/>
  <c r="C2252" i="9"/>
  <c r="D2252" i="9" s="1"/>
  <c r="C2236" i="9"/>
  <c r="D2236" i="9" s="1"/>
  <c r="C2220" i="9"/>
  <c r="D2220" i="9" s="1"/>
  <c r="C2204" i="9"/>
  <c r="D2204" i="9" s="1"/>
  <c r="C2172" i="9"/>
  <c r="D2172" i="9" s="1"/>
  <c r="C2149" i="9"/>
  <c r="D2149" i="9" s="1"/>
  <c r="C2117" i="9"/>
  <c r="D2117" i="9" s="1"/>
  <c r="C1897" i="9"/>
  <c r="D1897" i="9" s="1"/>
  <c r="C2025" i="9"/>
  <c r="D2025" i="9" s="1"/>
  <c r="C1769" i="9"/>
  <c r="D1769" i="9" s="1"/>
  <c r="C2009" i="9"/>
  <c r="D2009" i="9" s="1"/>
  <c r="C1727" i="9"/>
  <c r="D1727" i="9" s="1"/>
  <c r="C2109" i="9"/>
  <c r="D2109" i="9" s="1"/>
  <c r="C2057" i="9"/>
  <c r="D2057" i="9" s="1"/>
  <c r="C1992" i="9"/>
  <c r="D1992" i="9" s="1"/>
  <c r="C1855" i="9"/>
  <c r="D1855" i="9" s="1"/>
  <c r="C2132" i="9"/>
  <c r="D2132" i="9" s="1"/>
  <c r="C2101" i="9"/>
  <c r="D2101" i="9" s="1"/>
  <c r="C2041" i="9"/>
  <c r="D2041" i="9" s="1"/>
  <c r="C1961" i="9"/>
  <c r="D1961" i="9" s="1"/>
  <c r="C1812" i="9"/>
  <c r="D1812" i="9" s="1"/>
  <c r="C2036" i="9"/>
  <c r="D2036" i="9" s="1"/>
  <c r="C1684" i="9"/>
  <c r="D1684" i="9" s="1"/>
  <c r="C2116" i="9"/>
  <c r="D2116" i="9" s="1"/>
  <c r="C2020" i="9"/>
  <c r="D2020" i="9" s="1"/>
  <c r="C1634" i="9"/>
  <c r="D1634" i="9" s="1"/>
  <c r="C2100" i="9"/>
  <c r="D2100" i="9" s="1"/>
  <c r="C1950" i="9"/>
  <c r="D1950" i="9" s="1"/>
  <c r="C1446" i="9"/>
  <c r="D1446" i="9" s="1"/>
  <c r="C2084" i="9"/>
  <c r="D2084" i="9" s="1"/>
  <c r="C1883" i="9"/>
  <c r="D1883" i="9" s="1"/>
  <c r="C2068" i="9"/>
  <c r="D2068" i="9" s="1"/>
  <c r="C2004" i="9"/>
  <c r="D2004" i="9" s="1"/>
  <c r="C1797" i="9"/>
  <c r="D1797" i="9" s="1"/>
  <c r="C2052" i="9"/>
  <c r="D2052" i="9" s="1"/>
  <c r="C1982" i="9"/>
  <c r="D1982" i="9" s="1"/>
  <c r="C1669" i="9"/>
  <c r="D1669" i="9" s="1"/>
  <c r="C2200" i="9"/>
  <c r="D2200" i="9" s="1"/>
  <c r="C2184" i="9"/>
  <c r="D2184" i="9" s="1"/>
  <c r="C2168" i="9"/>
  <c r="D2168" i="9" s="1"/>
  <c r="C2144" i="9"/>
  <c r="D2144" i="9" s="1"/>
  <c r="C2145" i="9"/>
  <c r="D2145" i="9" s="1"/>
  <c r="C2129" i="9"/>
  <c r="D2129" i="9" s="1"/>
  <c r="C2113" i="9"/>
  <c r="D2113" i="9" s="1"/>
  <c r="C2097" i="9"/>
  <c r="D2097" i="9" s="1"/>
  <c r="C2065" i="9"/>
  <c r="D2065" i="9" s="1"/>
  <c r="C2033" i="9"/>
  <c r="D2033" i="9" s="1"/>
  <c r="C2001" i="9"/>
  <c r="D2001" i="9" s="1"/>
  <c r="C1945" i="9"/>
  <c r="D1945" i="9" s="1"/>
  <c r="C1876" i="9"/>
  <c r="D1876" i="9" s="1"/>
  <c r="C1791" i="9"/>
  <c r="D1791" i="9" s="1"/>
  <c r="C1705" i="9"/>
  <c r="D1705" i="9" s="1"/>
  <c r="C1570" i="9"/>
  <c r="D1570" i="9" s="1"/>
  <c r="C2124" i="9"/>
  <c r="D2124" i="9" s="1"/>
  <c r="C2092" i="9"/>
  <c r="D2092" i="9" s="1"/>
  <c r="C2060" i="9"/>
  <c r="D2060" i="9" s="1"/>
  <c r="C2028" i="9"/>
  <c r="D2028" i="9" s="1"/>
  <c r="C1996" i="9"/>
  <c r="D1996" i="9" s="1"/>
  <c r="C1934" i="9"/>
  <c r="D1934" i="9" s="1"/>
  <c r="C1861" i="9"/>
  <c r="D1861" i="9" s="1"/>
  <c r="C1776" i="9"/>
  <c r="D1776" i="9" s="1"/>
  <c r="C1648" i="9"/>
  <c r="D1648" i="9" s="1"/>
  <c r="C1918" i="9"/>
  <c r="D1918" i="9" s="1"/>
  <c r="C1840" i="9"/>
  <c r="D1840" i="9" s="1"/>
  <c r="C1755" i="9"/>
  <c r="D1755" i="9" s="1"/>
  <c r="C2155" i="9"/>
  <c r="D2155" i="9" s="1"/>
  <c r="C2192" i="9"/>
  <c r="D2192" i="9" s="1"/>
  <c r="C2176" i="9"/>
  <c r="D2176" i="9" s="1"/>
  <c r="C2160" i="9"/>
  <c r="D2160" i="9" s="1"/>
  <c r="C2153" i="9"/>
  <c r="D2153" i="9" s="1"/>
  <c r="C2137" i="9"/>
  <c r="D2137" i="9" s="1"/>
  <c r="C2121" i="9"/>
  <c r="D2121" i="9" s="1"/>
  <c r="C2105" i="9"/>
  <c r="D2105" i="9" s="1"/>
  <c r="C2081" i="9"/>
  <c r="D2081" i="9" s="1"/>
  <c r="C2049" i="9"/>
  <c r="D2049" i="9" s="1"/>
  <c r="C2017" i="9"/>
  <c r="D2017" i="9" s="1"/>
  <c r="C1977" i="9"/>
  <c r="D1977" i="9" s="1"/>
  <c r="C1913" i="9"/>
  <c r="D1913" i="9" s="1"/>
  <c r="C1833" i="9"/>
  <c r="D1833" i="9" s="1"/>
  <c r="C1748" i="9"/>
  <c r="D1748" i="9" s="1"/>
  <c r="C1663" i="9"/>
  <c r="D1663" i="9" s="1"/>
  <c r="C876" i="9"/>
  <c r="D876" i="9" s="1"/>
  <c r="C2108" i="9"/>
  <c r="D2108" i="9" s="1"/>
  <c r="C2076" i="9"/>
  <c r="D2076" i="9" s="1"/>
  <c r="C2044" i="9"/>
  <c r="D2044" i="9" s="1"/>
  <c r="C2012" i="9"/>
  <c r="D2012" i="9" s="1"/>
  <c r="C1966" i="9"/>
  <c r="D1966" i="9" s="1"/>
  <c r="C1902" i="9"/>
  <c r="D1902" i="9" s="1"/>
  <c r="C1819" i="9"/>
  <c r="D1819" i="9" s="1"/>
  <c r="C1733" i="9"/>
  <c r="D1733" i="9" s="1"/>
  <c r="C2139" i="9"/>
  <c r="D2139" i="9" s="1"/>
  <c r="C1712" i="9"/>
  <c r="D1712" i="9" s="1"/>
  <c r="C1598" i="9"/>
  <c r="D1598" i="9" s="1"/>
  <c r="C2115" i="9"/>
  <c r="D2115" i="9" s="1"/>
  <c r="C1691" i="9"/>
  <c r="D1691" i="9" s="1"/>
  <c r="C1490" i="9"/>
  <c r="D1490" i="9" s="1"/>
  <c r="C2083" i="9"/>
  <c r="D2083" i="9" s="1"/>
  <c r="C2093" i="9"/>
  <c r="D2093" i="9" s="1"/>
  <c r="C2077" i="9"/>
  <c r="D2077" i="9" s="1"/>
  <c r="C2061" i="9"/>
  <c r="D2061" i="9" s="1"/>
  <c r="C2045" i="9"/>
  <c r="D2045" i="9" s="1"/>
  <c r="C2029" i="9"/>
  <c r="D2029" i="9" s="1"/>
  <c r="C2013" i="9"/>
  <c r="D2013" i="9" s="1"/>
  <c r="C1997" i="9"/>
  <c r="D1997" i="9" s="1"/>
  <c r="C1969" i="9"/>
  <c r="D1969" i="9" s="1"/>
  <c r="C1937" i="9"/>
  <c r="D1937" i="9" s="1"/>
  <c r="C1905" i="9"/>
  <c r="D1905" i="9" s="1"/>
  <c r="C1865" i="9"/>
  <c r="D1865" i="9" s="1"/>
  <c r="C1823" i="9"/>
  <c r="D1823" i="9" s="1"/>
  <c r="C1780" i="9"/>
  <c r="D1780" i="9" s="1"/>
  <c r="C1737" i="9"/>
  <c r="D1737" i="9" s="1"/>
  <c r="C1695" i="9"/>
  <c r="D1695" i="9" s="1"/>
  <c r="C1652" i="9"/>
  <c r="D1652" i="9" s="1"/>
  <c r="C1510" i="9"/>
  <c r="D1510" i="9" s="1"/>
  <c r="C2136" i="9"/>
  <c r="D2136" i="9" s="1"/>
  <c r="C2120" i="9"/>
  <c r="D2120" i="9" s="1"/>
  <c r="C2104" i="9"/>
  <c r="D2104" i="9" s="1"/>
  <c r="C2088" i="9"/>
  <c r="D2088" i="9" s="1"/>
  <c r="C2072" i="9"/>
  <c r="D2072" i="9" s="1"/>
  <c r="C2056" i="9"/>
  <c r="D2056" i="9" s="1"/>
  <c r="C2040" i="9"/>
  <c r="D2040" i="9" s="1"/>
  <c r="C2024" i="9"/>
  <c r="D2024" i="9" s="1"/>
  <c r="C2008" i="9"/>
  <c r="D2008" i="9" s="1"/>
  <c r="C1990" i="9"/>
  <c r="D1990" i="9" s="1"/>
  <c r="C1958" i="9"/>
  <c r="D1958" i="9" s="1"/>
  <c r="C1926" i="9"/>
  <c r="D1926" i="9" s="1"/>
  <c r="C1893" i="9"/>
  <c r="D1893" i="9" s="1"/>
  <c r="C1851" i="9"/>
  <c r="D1851" i="9" s="1"/>
  <c r="C1808" i="9"/>
  <c r="D1808" i="9" s="1"/>
  <c r="C1765" i="9"/>
  <c r="D1765" i="9" s="1"/>
  <c r="C1723" i="9"/>
  <c r="D1723" i="9" s="1"/>
  <c r="C1680" i="9"/>
  <c r="D1680" i="9" s="1"/>
  <c r="C1626" i="9"/>
  <c r="D1626" i="9" s="1"/>
  <c r="C1426" i="9"/>
  <c r="D1426" i="9" s="1"/>
  <c r="C2151" i="9"/>
  <c r="D2151" i="9" s="1"/>
  <c r="C2135" i="9"/>
  <c r="D2135" i="9" s="1"/>
  <c r="C2107" i="9"/>
  <c r="D2107" i="9" s="1"/>
  <c r="C2075" i="9"/>
  <c r="D2075" i="9" s="1"/>
  <c r="C1272" i="9"/>
  <c r="D1272" i="9" s="1"/>
  <c r="C2147" i="9"/>
  <c r="D2147" i="9" s="1"/>
  <c r="C2131" i="9"/>
  <c r="D2131" i="9" s="1"/>
  <c r="C2099" i="9"/>
  <c r="D2099" i="9" s="1"/>
  <c r="C2019" i="9"/>
  <c r="D2019" i="9" s="1"/>
  <c r="C2085" i="9"/>
  <c r="D2085" i="9" s="1"/>
  <c r="C2069" i="9"/>
  <c r="D2069" i="9" s="1"/>
  <c r="C2053" i="9"/>
  <c r="D2053" i="9" s="1"/>
  <c r="C2037" i="9"/>
  <c r="D2037" i="9" s="1"/>
  <c r="C2021" i="9"/>
  <c r="D2021" i="9" s="1"/>
  <c r="C2005" i="9"/>
  <c r="D2005" i="9" s="1"/>
  <c r="C1985" i="9"/>
  <c r="D1985" i="9" s="1"/>
  <c r="C1953" i="9"/>
  <c r="D1953" i="9" s="1"/>
  <c r="C1921" i="9"/>
  <c r="D1921" i="9" s="1"/>
  <c r="C1887" i="9"/>
  <c r="D1887" i="9" s="1"/>
  <c r="C1844" i="9"/>
  <c r="D1844" i="9" s="1"/>
  <c r="C1801" i="9"/>
  <c r="D1801" i="9" s="1"/>
  <c r="C1759" i="9"/>
  <c r="D1759" i="9" s="1"/>
  <c r="C1716" i="9"/>
  <c r="D1716" i="9" s="1"/>
  <c r="C1673" i="9"/>
  <c r="D1673" i="9" s="1"/>
  <c r="C1614" i="9"/>
  <c r="D1614" i="9" s="1"/>
  <c r="C1352" i="9"/>
  <c r="D1352" i="9" s="1"/>
  <c r="C2128" i="9"/>
  <c r="D2128" i="9" s="1"/>
  <c r="C2112" i="9"/>
  <c r="D2112" i="9" s="1"/>
  <c r="C2096" i="9"/>
  <c r="D2096" i="9" s="1"/>
  <c r="C2080" i="9"/>
  <c r="D2080" i="9" s="1"/>
  <c r="C2064" i="9"/>
  <c r="D2064" i="9" s="1"/>
  <c r="C2048" i="9"/>
  <c r="D2048" i="9" s="1"/>
  <c r="C2032" i="9"/>
  <c r="D2032" i="9" s="1"/>
  <c r="C2016" i="9"/>
  <c r="D2016" i="9" s="1"/>
  <c r="C2000" i="9"/>
  <c r="D2000" i="9" s="1"/>
  <c r="C1974" i="9"/>
  <c r="D1974" i="9" s="1"/>
  <c r="C1942" i="9"/>
  <c r="D1942" i="9" s="1"/>
  <c r="C1910" i="9"/>
  <c r="D1910" i="9" s="1"/>
  <c r="C1872" i="9"/>
  <c r="D1872" i="9" s="1"/>
  <c r="C1829" i="9"/>
  <c r="D1829" i="9" s="1"/>
  <c r="C1787" i="9"/>
  <c r="D1787" i="9" s="1"/>
  <c r="C1744" i="9"/>
  <c r="D1744" i="9" s="1"/>
  <c r="C1701" i="9"/>
  <c r="D1701" i="9" s="1"/>
  <c r="C1659" i="9"/>
  <c r="D1659" i="9" s="1"/>
  <c r="C1554" i="9"/>
  <c r="D1554" i="9" s="1"/>
  <c r="C2159" i="9"/>
  <c r="D2159" i="9" s="1"/>
  <c r="C2143" i="9"/>
  <c r="D2143" i="9" s="1"/>
  <c r="C2123" i="9"/>
  <c r="D2123" i="9" s="1"/>
  <c r="C2091" i="9"/>
  <c r="D2091" i="9" s="1"/>
  <c r="C2011" i="9"/>
  <c r="D2011" i="9" s="1"/>
  <c r="C2051" i="9"/>
  <c r="D2051" i="9" s="1"/>
  <c r="C1981" i="9"/>
  <c r="D1981" i="9" s="1"/>
  <c r="C2043" i="9"/>
  <c r="D2043" i="9" s="1"/>
  <c r="C1965" i="9"/>
  <c r="D1965" i="9" s="1"/>
  <c r="C2067" i="9"/>
  <c r="D2067" i="9" s="1"/>
  <c r="C2035" i="9"/>
  <c r="D2035" i="9" s="1"/>
  <c r="C2003" i="9"/>
  <c r="D2003" i="9" s="1"/>
  <c r="C1901" i="9"/>
  <c r="D1901" i="9" s="1"/>
  <c r="C2059" i="9"/>
  <c r="D2059" i="9" s="1"/>
  <c r="C2027" i="9"/>
  <c r="D2027" i="9" s="1"/>
  <c r="C1994" i="9"/>
  <c r="D1994" i="9" s="1"/>
  <c r="C1860" i="9"/>
  <c r="D1860" i="9" s="1"/>
  <c r="C1949" i="9"/>
  <c r="D1949" i="9" s="1"/>
  <c r="C1775" i="9"/>
  <c r="D1775" i="9" s="1"/>
  <c r="C1933" i="9"/>
  <c r="D1933" i="9" s="1"/>
  <c r="C1478" i="9"/>
  <c r="D1478" i="9" s="1"/>
  <c r="C2119" i="9"/>
  <c r="D2119" i="9" s="1"/>
  <c r="C2103" i="9"/>
  <c r="D2103" i="9" s="1"/>
  <c r="C2087" i="9"/>
  <c r="D2087" i="9" s="1"/>
  <c r="C2071" i="9"/>
  <c r="D2071" i="9" s="1"/>
  <c r="C2055" i="9"/>
  <c r="D2055" i="9" s="1"/>
  <c r="C2039" i="9"/>
  <c r="D2039" i="9" s="1"/>
  <c r="C2023" i="9"/>
  <c r="D2023" i="9" s="1"/>
  <c r="C2007" i="9"/>
  <c r="D2007" i="9" s="1"/>
  <c r="C1989" i="9"/>
  <c r="D1989" i="9" s="1"/>
  <c r="C1957" i="9"/>
  <c r="D1957" i="9" s="1"/>
  <c r="C1925" i="9"/>
  <c r="D1925" i="9" s="1"/>
  <c r="C1892" i="9"/>
  <c r="D1892" i="9" s="1"/>
  <c r="C1849" i="9"/>
  <c r="D1849" i="9" s="1"/>
  <c r="C1764" i="9"/>
  <c r="D1764" i="9" s="1"/>
  <c r="C1414" i="9"/>
  <c r="D1414" i="9" s="1"/>
  <c r="C1917" i="9"/>
  <c r="D1917" i="9" s="1"/>
  <c r="C1881" i="9"/>
  <c r="D1881" i="9" s="1"/>
  <c r="C1817" i="9"/>
  <c r="D1817" i="9" s="1"/>
  <c r="C1689" i="9"/>
  <c r="D1689" i="9" s="1"/>
  <c r="C2114" i="9"/>
  <c r="D2114" i="9" s="1"/>
  <c r="C2127" i="9"/>
  <c r="D2127" i="9" s="1"/>
  <c r="C2111" i="9"/>
  <c r="D2111" i="9" s="1"/>
  <c r="C2095" i="9"/>
  <c r="D2095" i="9" s="1"/>
  <c r="C2079" i="9"/>
  <c r="D2079" i="9" s="1"/>
  <c r="C2063" i="9"/>
  <c r="D2063" i="9" s="1"/>
  <c r="C2047" i="9"/>
  <c r="D2047" i="9" s="1"/>
  <c r="C2031" i="9"/>
  <c r="D2031" i="9" s="1"/>
  <c r="C2015" i="9"/>
  <c r="D2015" i="9" s="1"/>
  <c r="C1999" i="9"/>
  <c r="D1999" i="9" s="1"/>
  <c r="C1973" i="9"/>
  <c r="D1973" i="9" s="1"/>
  <c r="C1941" i="9"/>
  <c r="D1941" i="9" s="1"/>
  <c r="C1909" i="9"/>
  <c r="D1909" i="9" s="1"/>
  <c r="C1871" i="9"/>
  <c r="D1871" i="9" s="1"/>
  <c r="C1807" i="9"/>
  <c r="D1807" i="9" s="1"/>
  <c r="C1679" i="9"/>
  <c r="D1679" i="9" s="1"/>
  <c r="C2082" i="9"/>
  <c r="D2082" i="9" s="1"/>
  <c r="C1732" i="9"/>
  <c r="D1732" i="9" s="1"/>
  <c r="C1646" i="9"/>
  <c r="D1646" i="9" s="1"/>
  <c r="C2130" i="9"/>
  <c r="D2130" i="9" s="1"/>
  <c r="C2066" i="9"/>
  <c r="D2066" i="9" s="1"/>
  <c r="C1721" i="9"/>
  <c r="D1721" i="9" s="1"/>
  <c r="C1624" i="9"/>
  <c r="D1624" i="9" s="1"/>
  <c r="C2118" i="9"/>
  <c r="D2118" i="9" s="1"/>
  <c r="C2050" i="9"/>
  <c r="D2050" i="9" s="1"/>
  <c r="C2134" i="9"/>
  <c r="D2134" i="9" s="1"/>
  <c r="C2098" i="9"/>
  <c r="D2098" i="9" s="1"/>
  <c r="C2034" i="9"/>
  <c r="D2034" i="9" s="1"/>
  <c r="C1839" i="9"/>
  <c r="D1839" i="9" s="1"/>
  <c r="C1796" i="9"/>
  <c r="D1796" i="9" s="1"/>
  <c r="C1753" i="9"/>
  <c r="D1753" i="9" s="1"/>
  <c r="C1711" i="9"/>
  <c r="D1711" i="9" s="1"/>
  <c r="C1668" i="9"/>
  <c r="D1668" i="9" s="1"/>
  <c r="C1590" i="9"/>
  <c r="D1590" i="9" s="1"/>
  <c r="C1219" i="9"/>
  <c r="D1219" i="9" s="1"/>
  <c r="C2126" i="9"/>
  <c r="D2126" i="9" s="1"/>
  <c r="C2110" i="9"/>
  <c r="D2110" i="9" s="1"/>
  <c r="C2094" i="9"/>
  <c r="D2094" i="9" s="1"/>
  <c r="C2078" i="9"/>
  <c r="D2078" i="9" s="1"/>
  <c r="C2062" i="9"/>
  <c r="D2062" i="9" s="1"/>
  <c r="C2046" i="9"/>
  <c r="D2046" i="9" s="1"/>
  <c r="C2030" i="9"/>
  <c r="D2030" i="9" s="1"/>
  <c r="C1828" i="9"/>
  <c r="D1828" i="9" s="1"/>
  <c r="C1785" i="9"/>
  <c r="D1785" i="9" s="1"/>
  <c r="C1743" i="9"/>
  <c r="D1743" i="9" s="1"/>
  <c r="C1700" i="9"/>
  <c r="D1700" i="9" s="1"/>
  <c r="C1657" i="9"/>
  <c r="D1657" i="9" s="1"/>
  <c r="C1542" i="9"/>
  <c r="D1542" i="9" s="1"/>
  <c r="C7" i="9"/>
  <c r="D7" i="9" s="1"/>
  <c r="C2122" i="9"/>
  <c r="D2122" i="9" s="1"/>
  <c r="C2106" i="9"/>
  <c r="D2106" i="9" s="1"/>
  <c r="C2090" i="9"/>
  <c r="D2090" i="9" s="1"/>
  <c r="C2074" i="9"/>
  <c r="D2074" i="9" s="1"/>
  <c r="C2058" i="9"/>
  <c r="D2058" i="9" s="1"/>
  <c r="C2042" i="9"/>
  <c r="D2042" i="9" s="1"/>
  <c r="C2006" i="9"/>
  <c r="D2006" i="9" s="1"/>
  <c r="C2102" i="9"/>
  <c r="D2102" i="9" s="1"/>
  <c r="C2086" i="9"/>
  <c r="D2086" i="9" s="1"/>
  <c r="C2070" i="9"/>
  <c r="D2070" i="9" s="1"/>
  <c r="C2054" i="9"/>
  <c r="D2054" i="9" s="1"/>
  <c r="C2038" i="9"/>
  <c r="D2038" i="9" s="1"/>
  <c r="C1986" i="9"/>
  <c r="D1986" i="9" s="1"/>
  <c r="C2026" i="9"/>
  <c r="D2026" i="9" s="1"/>
  <c r="C1954" i="9"/>
  <c r="D1954" i="9" s="1"/>
  <c r="C2022" i="9"/>
  <c r="D2022" i="9" s="1"/>
  <c r="C1906" i="9"/>
  <c r="D1906" i="9" s="1"/>
  <c r="C2018" i="9"/>
  <c r="D2018" i="9" s="1"/>
  <c r="C2002" i="9"/>
  <c r="D2002" i="9" s="1"/>
  <c r="C1978" i="9"/>
  <c r="D1978" i="9" s="1"/>
  <c r="C1938" i="9"/>
  <c r="D1938" i="9" s="1"/>
  <c r="C1877" i="9"/>
  <c r="D1877" i="9" s="1"/>
  <c r="C2014" i="9"/>
  <c r="D2014" i="9" s="1"/>
  <c r="C1998" i="9"/>
  <c r="D1998" i="9" s="1"/>
  <c r="C1970" i="9"/>
  <c r="D1970" i="9" s="1"/>
  <c r="C1930" i="9"/>
  <c r="D1930" i="9" s="1"/>
  <c r="C1867" i="9"/>
  <c r="D1867" i="9" s="1"/>
  <c r="C2010" i="9"/>
  <c r="D2010" i="9" s="1"/>
  <c r="C1993" i="9"/>
  <c r="D1993" i="9" s="1"/>
  <c r="C1962" i="9"/>
  <c r="D1962" i="9" s="1"/>
  <c r="C1922" i="9"/>
  <c r="D1922" i="9" s="1"/>
  <c r="C1824" i="9"/>
  <c r="D1824" i="9" s="1"/>
  <c r="C1946" i="9"/>
  <c r="D1946" i="9" s="1"/>
  <c r="C1914" i="9"/>
  <c r="D1914" i="9" s="1"/>
  <c r="C1835" i="9"/>
  <c r="D1835" i="9" s="1"/>
  <c r="C1898" i="9"/>
  <c r="D1898" i="9" s="1"/>
  <c r="C1856" i="9"/>
  <c r="D1856" i="9" s="1"/>
  <c r="C1792" i="9"/>
  <c r="D1792" i="9" s="1"/>
  <c r="C1888" i="9"/>
  <c r="D1888" i="9" s="1"/>
  <c r="C1845" i="9"/>
  <c r="D1845" i="9" s="1"/>
  <c r="C1749" i="9"/>
  <c r="D1749" i="9" s="1"/>
  <c r="C1813" i="9"/>
  <c r="D1813" i="9" s="1"/>
  <c r="C1707" i="9"/>
  <c r="D1707" i="9" s="1"/>
  <c r="C1803" i="9"/>
  <c r="D1803" i="9" s="1"/>
  <c r="C1664" i="9"/>
  <c r="D1664" i="9" s="1"/>
  <c r="C1781" i="9"/>
  <c r="D1781" i="9" s="1"/>
  <c r="C1739" i="9"/>
  <c r="D1739" i="9" s="1"/>
  <c r="C1696" i="9"/>
  <c r="D1696" i="9" s="1"/>
  <c r="C1653" i="9"/>
  <c r="D1653" i="9" s="1"/>
  <c r="C1771" i="9"/>
  <c r="D1771" i="9" s="1"/>
  <c r="C1728" i="9"/>
  <c r="D1728" i="9" s="1"/>
  <c r="C1685" i="9"/>
  <c r="D1685" i="9" s="1"/>
  <c r="C1616" i="9"/>
  <c r="D1616" i="9" s="1"/>
  <c r="C1760" i="9"/>
  <c r="D1760" i="9" s="1"/>
  <c r="C1717" i="9"/>
  <c r="D1717" i="9" s="1"/>
  <c r="C1675" i="9"/>
  <c r="D1675" i="9" s="1"/>
  <c r="C1574" i="9"/>
  <c r="D1574" i="9" s="1"/>
  <c r="C1522" i="9"/>
  <c r="D1522" i="9" s="1"/>
  <c r="C1638" i="9"/>
  <c r="D1638" i="9" s="1"/>
  <c r="C1458" i="9"/>
  <c r="D1458" i="9" s="1"/>
  <c r="C1394" i="9"/>
  <c r="D1394" i="9" s="1"/>
  <c r="C21" i="5"/>
  <c r="C19" i="5"/>
  <c r="D18" i="5"/>
  <c r="F9" i="5"/>
  <c r="F6" i="5"/>
  <c r="F8" i="5" s="1"/>
  <c r="F5" i="5"/>
  <c r="C9" i="5"/>
  <c r="C6" i="5"/>
  <c r="C8" i="5" s="1"/>
  <c r="C5" i="5"/>
  <c r="H3" i="2"/>
  <c r="C6" i="2"/>
  <c r="C5" i="2"/>
  <c r="B69" i="2" s="1"/>
  <c r="D69" i="2" s="1"/>
  <c r="C4" i="2"/>
  <c r="C3" i="2"/>
  <c r="C4" i="9" l="1"/>
  <c r="H6" i="9" s="1"/>
  <c r="C11" i="5"/>
  <c r="F11" i="5"/>
  <c r="G11" i="5"/>
  <c r="D11" i="5"/>
  <c r="B22" i="2"/>
  <c r="D22" i="2" s="1"/>
  <c r="B38" i="2"/>
  <c r="D38" i="2" s="1"/>
  <c r="B46" i="2"/>
  <c r="D46" i="2" s="1"/>
  <c r="E47" i="2" s="1"/>
  <c r="B54" i="2"/>
  <c r="D54" i="2" s="1"/>
  <c r="B62" i="2"/>
  <c r="D62" i="2" s="1"/>
  <c r="B15" i="2"/>
  <c r="D15" i="2" s="1"/>
  <c r="B23" i="2"/>
  <c r="D23" i="2" s="1"/>
  <c r="B31" i="2"/>
  <c r="D31" i="2" s="1"/>
  <c r="E31" i="2" s="1"/>
  <c r="B39" i="2"/>
  <c r="D39" i="2" s="1"/>
  <c r="B47" i="2"/>
  <c r="D47" i="2" s="1"/>
  <c r="B55" i="2"/>
  <c r="D55" i="2" s="1"/>
  <c r="B63" i="2"/>
  <c r="D63" i="2" s="1"/>
  <c r="E63" i="2" s="1"/>
  <c r="B10" i="2"/>
  <c r="D10" i="2" s="1"/>
  <c r="E10" i="2" s="1"/>
  <c r="B18" i="2"/>
  <c r="D18" i="2" s="1"/>
  <c r="B26" i="2"/>
  <c r="D26" i="2" s="1"/>
  <c r="E27" i="2" s="1"/>
  <c r="B34" i="2"/>
  <c r="D34" i="2" s="1"/>
  <c r="E35" i="2" s="1"/>
  <c r="B42" i="2"/>
  <c r="D42" i="2" s="1"/>
  <c r="B50" i="2"/>
  <c r="D50" i="2" s="1"/>
  <c r="B58" i="2"/>
  <c r="D58" i="2" s="1"/>
  <c r="E58" i="2" s="1"/>
  <c r="B66" i="2"/>
  <c r="D66" i="2" s="1"/>
  <c r="E67" i="2" s="1"/>
  <c r="B14" i="2"/>
  <c r="D14" i="2" s="1"/>
  <c r="B30" i="2"/>
  <c r="D30" i="2" s="1"/>
  <c r="B11" i="2"/>
  <c r="D11" i="2" s="1"/>
  <c r="E11" i="2" s="1"/>
  <c r="B19" i="2"/>
  <c r="D19" i="2" s="1"/>
  <c r="E20" i="2" s="1"/>
  <c r="B27" i="2"/>
  <c r="D27" i="2" s="1"/>
  <c r="B35" i="2"/>
  <c r="D35" i="2" s="1"/>
  <c r="B43" i="2"/>
  <c r="D43" i="2" s="1"/>
  <c r="E43" i="2" s="1"/>
  <c r="B51" i="2"/>
  <c r="D51" i="2" s="1"/>
  <c r="E51" i="2" s="1"/>
  <c r="B59" i="2"/>
  <c r="D59" i="2" s="1"/>
  <c r="B67" i="2"/>
  <c r="D67" i="2" s="1"/>
  <c r="B12" i="2"/>
  <c r="D12" i="2" s="1"/>
  <c r="B16" i="2"/>
  <c r="D16" i="2" s="1"/>
  <c r="E16" i="2" s="1"/>
  <c r="B20" i="2"/>
  <c r="D20" i="2" s="1"/>
  <c r="B24" i="2"/>
  <c r="D24" i="2" s="1"/>
  <c r="B28" i="2"/>
  <c r="D28" i="2" s="1"/>
  <c r="B32" i="2"/>
  <c r="D32" i="2" s="1"/>
  <c r="E32" i="2" s="1"/>
  <c r="B36" i="2"/>
  <c r="D36" i="2" s="1"/>
  <c r="E36" i="2" s="1"/>
  <c r="B40" i="2"/>
  <c r="D40" i="2" s="1"/>
  <c r="E40" i="2" s="1"/>
  <c r="B44" i="2"/>
  <c r="D44" i="2" s="1"/>
  <c r="E44" i="2" s="1"/>
  <c r="B48" i="2"/>
  <c r="D48" i="2" s="1"/>
  <c r="E48" i="2" s="1"/>
  <c r="B52" i="2"/>
  <c r="D52" i="2" s="1"/>
  <c r="B56" i="2"/>
  <c r="D56" i="2" s="1"/>
  <c r="B60" i="2"/>
  <c r="D60" i="2" s="1"/>
  <c r="E60" i="2" s="1"/>
  <c r="B64" i="2"/>
  <c r="D64" i="2" s="1"/>
  <c r="E64" i="2" s="1"/>
  <c r="B68" i="2"/>
  <c r="D68" i="2" s="1"/>
  <c r="E68" i="2" s="1"/>
  <c r="C10" i="2"/>
  <c r="B13" i="2"/>
  <c r="D13" i="2" s="1"/>
  <c r="E14" i="2" s="1"/>
  <c r="B17" i="2"/>
  <c r="D17" i="2" s="1"/>
  <c r="E18" i="2" s="1"/>
  <c r="B21" i="2"/>
  <c r="D21" i="2" s="1"/>
  <c r="E22" i="2" s="1"/>
  <c r="B25" i="2"/>
  <c r="D25" i="2" s="1"/>
  <c r="B29" i="2"/>
  <c r="D29" i="2" s="1"/>
  <c r="E30" i="2" s="1"/>
  <c r="B33" i="2"/>
  <c r="D33" i="2" s="1"/>
  <c r="E34" i="2" s="1"/>
  <c r="B37" i="2"/>
  <c r="D37" i="2" s="1"/>
  <c r="E38" i="2" s="1"/>
  <c r="B41" i="2"/>
  <c r="D41" i="2" s="1"/>
  <c r="B45" i="2"/>
  <c r="D45" i="2" s="1"/>
  <c r="E46" i="2" s="1"/>
  <c r="B49" i="2"/>
  <c r="D49" i="2" s="1"/>
  <c r="B53" i="2"/>
  <c r="D53" i="2" s="1"/>
  <c r="B57" i="2"/>
  <c r="D57" i="2" s="1"/>
  <c r="E57" i="2" s="1"/>
  <c r="B61" i="2"/>
  <c r="D61" i="2" s="1"/>
  <c r="E61" i="2" s="1"/>
  <c r="B65" i="2"/>
  <c r="D65" i="2" s="1"/>
  <c r="E66" i="2" s="1"/>
  <c r="E42" i="2"/>
  <c r="E50" i="2"/>
  <c r="E15" i="2"/>
  <c r="E23" i="2"/>
  <c r="E39" i="2"/>
  <c r="E55" i="2"/>
  <c r="E12" i="2"/>
  <c r="E24" i="2"/>
  <c r="E28" i="2"/>
  <c r="E13" i="2"/>
  <c r="E17" i="2"/>
  <c r="E21" i="2"/>
  <c r="E25" i="2"/>
  <c r="E29" i="2"/>
  <c r="E37" i="2"/>
  <c r="E41" i="2"/>
  <c r="E49" i="2"/>
  <c r="E53" i="2"/>
  <c r="E69" i="2"/>
  <c r="C13" i="2"/>
  <c r="C14" i="2"/>
  <c r="C15" i="2"/>
  <c r="C18" i="2"/>
  <c r="C21" i="2"/>
  <c r="C22" i="2"/>
  <c r="C25" i="2"/>
  <c r="C26" i="2"/>
  <c r="C29" i="2"/>
  <c r="C30" i="2"/>
  <c r="C34" i="2"/>
  <c r="C36" i="2"/>
  <c r="C37" i="2"/>
  <c r="C38" i="2"/>
  <c r="C39" i="2"/>
  <c r="C40" i="2"/>
  <c r="C41" i="2"/>
  <c r="C42" i="2"/>
  <c r="C45" i="2"/>
  <c r="C46" i="2"/>
  <c r="C50" i="2"/>
  <c r="C53" i="2"/>
  <c r="C54" i="2"/>
  <c r="C57" i="2"/>
  <c r="C58" i="2"/>
  <c r="C64" i="2"/>
  <c r="C68" i="2"/>
  <c r="C69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7" i="1"/>
  <c r="C67" i="2" l="1"/>
  <c r="C63" i="2"/>
  <c r="C49" i="2"/>
  <c r="C33" i="2"/>
  <c r="C17" i="2"/>
  <c r="E65" i="2"/>
  <c r="E45" i="2"/>
  <c r="E19" i="2"/>
  <c r="E33" i="2"/>
  <c r="E26" i="2"/>
  <c r="E56" i="2"/>
  <c r="C66" i="2"/>
  <c r="C60" i="2"/>
  <c r="C56" i="2"/>
  <c r="C52" i="2"/>
  <c r="C48" i="2"/>
  <c r="C44" i="2"/>
  <c r="C32" i="2"/>
  <c r="C28" i="2"/>
  <c r="C24" i="2"/>
  <c r="C20" i="2"/>
  <c r="C16" i="2"/>
  <c r="C12" i="2"/>
  <c r="C65" i="2"/>
  <c r="C59" i="2"/>
  <c r="C55" i="2"/>
  <c r="C51" i="2"/>
  <c r="C47" i="2"/>
  <c r="C43" i="2"/>
  <c r="C35" i="2"/>
  <c r="C31" i="2"/>
  <c r="C27" i="2"/>
  <c r="C23" i="2"/>
  <c r="C19" i="2"/>
  <c r="C11" i="2"/>
  <c r="E59" i="2"/>
  <c r="E54" i="2"/>
  <c r="E52" i="2"/>
  <c r="C62" i="2"/>
  <c r="C61" i="2"/>
  <c r="E62" i="2"/>
</calcChain>
</file>

<file path=xl/sharedStrings.xml><?xml version="1.0" encoding="utf-8"?>
<sst xmlns="http://schemas.openxmlformats.org/spreadsheetml/2006/main" count="82" uniqueCount="68">
  <si>
    <t>IBERDROLA SA</t>
  </si>
  <si>
    <t>IBEX</t>
  </si>
  <si>
    <t>COTIZACIONES</t>
  </si>
  <si>
    <t xml:space="preserve">RENDIMIENTOS </t>
  </si>
  <si>
    <t>MEDIA</t>
  </si>
  <si>
    <t>CUASIDESVIACIÓN TÍPICA</t>
  </si>
  <si>
    <t>RENDIMIENTO MÁXIMO</t>
  </si>
  <si>
    <t>RENDIMIENTO MÍNIMO</t>
  </si>
  <si>
    <t>CLASES:</t>
  </si>
  <si>
    <t>muestras</t>
  </si>
  <si>
    <t>representante</t>
  </si>
  <si>
    <t>corte</t>
  </si>
  <si>
    <t>acumuladas</t>
  </si>
  <si>
    <t>COEFICIENTE DE CORRELACION</t>
  </si>
  <si>
    <t>BONDAD DEL AJUSTE</t>
  </si>
  <si>
    <t>INTERVALO DE CONFIANZA</t>
  </si>
  <si>
    <t>TAMAÑO DE LA MUESTRA</t>
  </si>
  <si>
    <t>IBERDROLA</t>
  </si>
  <si>
    <t>SIGNIFICACIÓN</t>
  </si>
  <si>
    <t>MARGEN DE CONFIANZA</t>
  </si>
  <si>
    <t>Aceptamos hipótesis</t>
  </si>
  <si>
    <r>
      <t xml:space="preserve">H0 </t>
    </r>
    <r>
      <rPr>
        <sz val="10"/>
        <rFont val="Calibri"/>
        <family val="2"/>
      </rPr>
      <t>≡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 xml:space="preserve">μ(IBEX) </t>
    </r>
    <r>
      <rPr>
        <sz val="10"/>
        <rFont val="Arial"/>
        <family val="2"/>
      </rPr>
      <t>= 0</t>
    </r>
  </si>
  <si>
    <r>
      <t xml:space="preserve">H0 ≡ </t>
    </r>
    <r>
      <rPr>
        <sz val="10"/>
        <rFont val="Calibri"/>
        <family val="2"/>
      </rPr>
      <t>σ</t>
    </r>
    <r>
      <rPr>
        <sz val="10"/>
        <rFont val="Arial"/>
        <family val="2"/>
      </rPr>
      <t>(IBERDROLA) &lt; σ(IBEX)</t>
    </r>
  </si>
  <si>
    <t>CUASIVARIANZA</t>
  </si>
  <si>
    <t>INVERSA DE FISHER</t>
  </si>
  <si>
    <t>COCIENTE</t>
  </si>
  <si>
    <t>Como el cociente es mayor que la inversa, podemos rechazar la hipótesis.</t>
  </si>
  <si>
    <t>Podemos decir con una confianza del 95% que la variabilidad del ibex es menor que la de iberdrola.</t>
  </si>
  <si>
    <t>muestra1</t>
  </si>
  <si>
    <t>muestra2</t>
  </si>
  <si>
    <t>muestra3</t>
  </si>
  <si>
    <t>muestra4</t>
  </si>
  <si>
    <t>muestra5</t>
  </si>
  <si>
    <t>Uniforme</t>
  </si>
  <si>
    <t>muestra6</t>
  </si>
  <si>
    <t>muestra7</t>
  </si>
  <si>
    <t>muestra8</t>
  </si>
  <si>
    <t>muestra9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</si>
  <si>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</si>
  <si>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</si>
  <si>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</si>
  <si>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</si>
  <si>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</si>
  <si>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</si>
  <si>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</si>
  <si>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</si>
  <si>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</si>
  <si>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</si>
  <si>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</si>
  <si>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normal</t>
  </si>
  <si>
    <t>repetimos 3000 veces este resultado</t>
  </si>
  <si>
    <t>Valores obtenidos</t>
  </si>
  <si>
    <t>VARIANZA</t>
  </si>
  <si>
    <t>1,4&lt;=CUASIVARIANZA&lt;=2</t>
  </si>
  <si>
    <t>1&lt;=MEDIA&lt;=1.2</t>
  </si>
  <si>
    <t>CANTIDAD</t>
  </si>
  <si>
    <t>PROPORCION</t>
  </si>
  <si>
    <t>TAMAÑO MUESTRA</t>
  </si>
  <si>
    <t>PRODUCTO</t>
  </si>
  <si>
    <t>AMBAS CONDICIONES</t>
  </si>
  <si>
    <t>grado</t>
  </si>
  <si>
    <t>CHICUAD</t>
  </si>
  <si>
    <t>LOG(CHICUAD)</t>
  </si>
  <si>
    <t>logvero</t>
  </si>
  <si>
    <t>max</t>
  </si>
  <si>
    <t>S^2 normalizada</t>
  </si>
  <si>
    <t>tamaño muestra</t>
  </si>
  <si>
    <t>cuasivarianza muestral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</si>
</sst>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"/>
    <numFmt numFmtId="166" formatCode="0.000000%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0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14" fontId="2" fillId="0" borderId="4" xfId="0" applyNumberFormat="1" applyFont="1" applyBorder="1"/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  <xf numFmtId="164" fontId="2" fillId="0" borderId="0" xfId="1" applyNumberFormat="1" applyFont="1"/>
    <xf numFmtId="0" fontId="2" fillId="0" borderId="0" xfId="0" applyNumberFormat="1" applyFont="1"/>
    <xf numFmtId="9" fontId="0" fillId="0" borderId="0" xfId="0" applyNumberFormat="1"/>
    <xf numFmtId="0" fontId="0" fillId="0" borderId="1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9" fontId="0" fillId="0" borderId="0" xfId="0" applyNumberFormat="1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Font="1"/>
    <xf numFmtId="164" fontId="0" fillId="0" borderId="0" xfId="1" applyNumberFormat="1" applyFont="1"/>
    <xf numFmtId="164" fontId="0" fillId="0" borderId="0" xfId="0" applyNumberFormat="1"/>
    <xf numFmtId="166" fontId="2" fillId="0" borderId="0" xfId="0" applyNumberFormat="1" applyFont="1"/>
    <xf numFmtId="166" fontId="0" fillId="0" borderId="0" xfId="1" applyNumberFormat="1" applyFont="1" applyBorder="1"/>
    <xf numFmtId="166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de 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'Ejercicio 1 A'!$C$10:$C$69</c:f>
              <c:numCache>
                <c:formatCode>0.000%</c:formatCode>
                <c:ptCount val="60"/>
                <c:pt idx="0">
                  <c:v>-0.13514670900235592</c:v>
                </c:pt>
                <c:pt idx="1">
                  <c:v>-8.5513640826252416E-2</c:v>
                </c:pt>
                <c:pt idx="2">
                  <c:v>-8.15843563902654E-2</c:v>
                </c:pt>
                <c:pt idx="3">
                  <c:v>-7.7655071954278371E-2</c:v>
                </c:pt>
                <c:pt idx="4">
                  <c:v>-7.3725787518291341E-2</c:v>
                </c:pt>
                <c:pt idx="5">
                  <c:v>-6.9796503082304312E-2</c:v>
                </c:pt>
                <c:pt idx="6">
                  <c:v>-6.5867218646317283E-2</c:v>
                </c:pt>
                <c:pt idx="7">
                  <c:v>-6.1937934210330267E-2</c:v>
                </c:pt>
                <c:pt idx="8">
                  <c:v>-5.8008649774343231E-2</c:v>
                </c:pt>
                <c:pt idx="9">
                  <c:v>-5.4079365338356208E-2</c:v>
                </c:pt>
                <c:pt idx="10">
                  <c:v>-5.0150080902369179E-2</c:v>
                </c:pt>
                <c:pt idx="11">
                  <c:v>-4.622079646638215E-2</c:v>
                </c:pt>
                <c:pt idx="12">
                  <c:v>-4.2291512030395134E-2</c:v>
                </c:pt>
                <c:pt idx="13">
                  <c:v>-3.8362227594408105E-2</c:v>
                </c:pt>
                <c:pt idx="14">
                  <c:v>-3.4432943158421075E-2</c:v>
                </c:pt>
                <c:pt idx="15">
                  <c:v>-3.0503658722434046E-2</c:v>
                </c:pt>
                <c:pt idx="16">
                  <c:v>-2.6574374286447017E-2</c:v>
                </c:pt>
                <c:pt idx="17">
                  <c:v>-2.2645089850459987E-2</c:v>
                </c:pt>
                <c:pt idx="18">
                  <c:v>-1.8715805414472965E-2</c:v>
                </c:pt>
                <c:pt idx="19">
                  <c:v>-1.4786520978485942E-2</c:v>
                </c:pt>
                <c:pt idx="20">
                  <c:v>-1.0857236542498913E-2</c:v>
                </c:pt>
                <c:pt idx="21">
                  <c:v>-6.9279521065118838E-3</c:v>
                </c:pt>
                <c:pt idx="22">
                  <c:v>-2.9986676705248544E-3</c:v>
                </c:pt>
                <c:pt idx="23">
                  <c:v>9.3061676546216804E-4</c:v>
                </c:pt>
                <c:pt idx="24">
                  <c:v>4.8599012014491905E-3</c:v>
                </c:pt>
                <c:pt idx="25">
                  <c:v>8.7891856374362129E-3</c:v>
                </c:pt>
                <c:pt idx="26">
                  <c:v>1.2718470073423235E-2</c:v>
                </c:pt>
                <c:pt idx="27">
                  <c:v>1.6647754509410265E-2</c:v>
                </c:pt>
                <c:pt idx="28">
                  <c:v>2.0577038945397294E-2</c:v>
                </c:pt>
                <c:pt idx="29">
                  <c:v>2.4506323381384323E-2</c:v>
                </c:pt>
                <c:pt idx="30">
                  <c:v>2.8435607817371353E-2</c:v>
                </c:pt>
                <c:pt idx="31">
                  <c:v>3.2364892253358382E-2</c:v>
                </c:pt>
                <c:pt idx="32">
                  <c:v>3.6294176689345412E-2</c:v>
                </c:pt>
                <c:pt idx="33">
                  <c:v>4.0223461125332441E-2</c:v>
                </c:pt>
                <c:pt idx="34">
                  <c:v>4.415274556131947E-2</c:v>
                </c:pt>
                <c:pt idx="35">
                  <c:v>4.80820299973065E-2</c:v>
                </c:pt>
                <c:pt idx="36">
                  <c:v>5.2011314433293515E-2</c:v>
                </c:pt>
                <c:pt idx="37">
                  <c:v>5.5940598869280531E-2</c:v>
                </c:pt>
                <c:pt idx="38">
                  <c:v>5.986988330526756E-2</c:v>
                </c:pt>
                <c:pt idx="39">
                  <c:v>6.3799167741254589E-2</c:v>
                </c:pt>
                <c:pt idx="40">
                  <c:v>6.7728452177241619E-2</c:v>
                </c:pt>
                <c:pt idx="41">
                  <c:v>7.1657736613228648E-2</c:v>
                </c:pt>
                <c:pt idx="42">
                  <c:v>7.5587021049215677E-2</c:v>
                </c:pt>
                <c:pt idx="43">
                  <c:v>7.9516305485202707E-2</c:v>
                </c:pt>
                <c:pt idx="44">
                  <c:v>8.3445589921189736E-2</c:v>
                </c:pt>
                <c:pt idx="45">
                  <c:v>8.7374874357176766E-2</c:v>
                </c:pt>
                <c:pt idx="46">
                  <c:v>9.1304158793163795E-2</c:v>
                </c:pt>
                <c:pt idx="47">
                  <c:v>9.523344322915081E-2</c:v>
                </c:pt>
                <c:pt idx="48">
                  <c:v>9.9162727665137826E-2</c:v>
                </c:pt>
                <c:pt idx="49">
                  <c:v>0.10309201210112486</c:v>
                </c:pt>
                <c:pt idx="50">
                  <c:v>0.10702129653711187</c:v>
                </c:pt>
                <c:pt idx="51">
                  <c:v>0.11095058097309889</c:v>
                </c:pt>
                <c:pt idx="52">
                  <c:v>0.11487986540908592</c:v>
                </c:pt>
                <c:pt idx="53">
                  <c:v>0.11880914984507294</c:v>
                </c:pt>
                <c:pt idx="54">
                  <c:v>0.12273843428105997</c:v>
                </c:pt>
                <c:pt idx="55">
                  <c:v>0.12666771871704702</c:v>
                </c:pt>
                <c:pt idx="56">
                  <c:v>0.13059700315303402</c:v>
                </c:pt>
                <c:pt idx="57">
                  <c:v>0.13452628758902108</c:v>
                </c:pt>
                <c:pt idx="58">
                  <c:v>0.13845557202500808</c:v>
                </c:pt>
                <c:pt idx="59">
                  <c:v>0.14238485646099514</c:v>
                </c:pt>
              </c:numCache>
            </c:numRef>
          </c:cat>
          <c:val>
            <c:numRef>
              <c:f>'Ejercicio 1 A'!$E$10:$E$69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9</c:v>
                </c:pt>
                <c:pt idx="12">
                  <c:v>6</c:v>
                </c:pt>
                <c:pt idx="13">
                  <c:v>13</c:v>
                </c:pt>
                <c:pt idx="14">
                  <c:v>15</c:v>
                </c:pt>
                <c:pt idx="15">
                  <c:v>27</c:v>
                </c:pt>
                <c:pt idx="16">
                  <c:v>36</c:v>
                </c:pt>
                <c:pt idx="17">
                  <c:v>56</c:v>
                </c:pt>
                <c:pt idx="18">
                  <c:v>69</c:v>
                </c:pt>
                <c:pt idx="19">
                  <c:v>128</c:v>
                </c:pt>
                <c:pt idx="20">
                  <c:v>150</c:v>
                </c:pt>
                <c:pt idx="21">
                  <c:v>257</c:v>
                </c:pt>
                <c:pt idx="22">
                  <c:v>326</c:v>
                </c:pt>
                <c:pt idx="23">
                  <c:v>382</c:v>
                </c:pt>
                <c:pt idx="24">
                  <c:v>359</c:v>
                </c:pt>
                <c:pt idx="25">
                  <c:v>231</c:v>
                </c:pt>
                <c:pt idx="26">
                  <c:v>138</c:v>
                </c:pt>
                <c:pt idx="27">
                  <c:v>103</c:v>
                </c:pt>
                <c:pt idx="28">
                  <c:v>76</c:v>
                </c:pt>
                <c:pt idx="29">
                  <c:v>37</c:v>
                </c:pt>
                <c:pt idx="30">
                  <c:v>31</c:v>
                </c:pt>
                <c:pt idx="31">
                  <c:v>21</c:v>
                </c:pt>
                <c:pt idx="32">
                  <c:v>12</c:v>
                </c:pt>
                <c:pt idx="33">
                  <c:v>8</c:v>
                </c:pt>
                <c:pt idx="34">
                  <c:v>3</c:v>
                </c:pt>
                <c:pt idx="35">
                  <c:v>5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C-4CA7-95D4-52FCC4A78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108640"/>
        <c:axId val="473109952"/>
      </c:barChart>
      <c:catAx>
        <c:axId val="473108640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9952"/>
        <c:crosses val="autoZero"/>
        <c:auto val="1"/>
        <c:lblAlgn val="ctr"/>
        <c:lblOffset val="100"/>
        <c:noMultiLvlLbl val="0"/>
      </c:catAx>
      <c:valAx>
        <c:axId val="4731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'Series-datos'!$F$7:$F$2532</c:f>
              <c:numCache>
                <c:formatCode>0.000%</c:formatCode>
                <c:ptCount val="2526"/>
                <c:pt idx="0">
                  <c:v>6.4935064935065468E-3</c:v>
                </c:pt>
                <c:pt idx="1">
                  <c:v>-1.0752688172043163E-2</c:v>
                </c:pt>
                <c:pt idx="2">
                  <c:v>6.5217391304348369E-3</c:v>
                </c:pt>
                <c:pt idx="3">
                  <c:v>-4.3196544276456967E-3</c:v>
                </c:pt>
                <c:pt idx="4">
                  <c:v>0</c:v>
                </c:pt>
                <c:pt idx="5">
                  <c:v>-2.1691973969632699E-3</c:v>
                </c:pt>
                <c:pt idx="6">
                  <c:v>1.086956521739146E-2</c:v>
                </c:pt>
                <c:pt idx="7">
                  <c:v>6.4516129032256685E-3</c:v>
                </c:pt>
                <c:pt idx="8">
                  <c:v>0</c:v>
                </c:pt>
                <c:pt idx="9">
                  <c:v>-2.1367521367520914E-3</c:v>
                </c:pt>
                <c:pt idx="10">
                  <c:v>2.1413276231262929E-3</c:v>
                </c:pt>
                <c:pt idx="11">
                  <c:v>-6.4102564102562739E-3</c:v>
                </c:pt>
                <c:pt idx="12">
                  <c:v>-2.150537634408747E-3</c:v>
                </c:pt>
                <c:pt idx="13">
                  <c:v>2.1551724137932491E-3</c:v>
                </c:pt>
                <c:pt idx="14">
                  <c:v>6.4516129032256685E-3</c:v>
                </c:pt>
                <c:pt idx="15">
                  <c:v>-4.2735042735041829E-3</c:v>
                </c:pt>
                <c:pt idx="16">
                  <c:v>6.4377682403434005E-3</c:v>
                </c:pt>
                <c:pt idx="17">
                  <c:v>4.2643923240937255E-3</c:v>
                </c:pt>
                <c:pt idx="18">
                  <c:v>8.492569002123149E-3</c:v>
                </c:pt>
                <c:pt idx="19">
                  <c:v>0</c:v>
                </c:pt>
                <c:pt idx="20">
                  <c:v>1.2631578947368339E-2</c:v>
                </c:pt>
                <c:pt idx="21">
                  <c:v>0</c:v>
                </c:pt>
                <c:pt idx="22">
                  <c:v>6.2370062370062894E-3</c:v>
                </c:pt>
                <c:pt idx="23">
                  <c:v>-2.0661157024792947E-3</c:v>
                </c:pt>
                <c:pt idx="24">
                  <c:v>0</c:v>
                </c:pt>
                <c:pt idx="25">
                  <c:v>-4.1407867494824974E-3</c:v>
                </c:pt>
                <c:pt idx="26">
                  <c:v>8.3160083160083234E-3</c:v>
                </c:pt>
                <c:pt idx="27">
                  <c:v>2.4742268041237137E-2</c:v>
                </c:pt>
                <c:pt idx="28">
                  <c:v>0</c:v>
                </c:pt>
                <c:pt idx="29">
                  <c:v>1.4084507042253579E-2</c:v>
                </c:pt>
                <c:pt idx="30">
                  <c:v>5.9523809523810015E-3</c:v>
                </c:pt>
                <c:pt idx="31">
                  <c:v>5.9171597633134827E-3</c:v>
                </c:pt>
                <c:pt idx="32">
                  <c:v>-3.9215686274508971E-3</c:v>
                </c:pt>
                <c:pt idx="33">
                  <c:v>-2.9527559055118179E-2</c:v>
                </c:pt>
                <c:pt idx="34">
                  <c:v>2.0283975659230579E-3</c:v>
                </c:pt>
                <c:pt idx="35">
                  <c:v>6.0728744939269955E-3</c:v>
                </c:pt>
                <c:pt idx="36">
                  <c:v>-1.0060362173038195E-2</c:v>
                </c:pt>
                <c:pt idx="37">
                  <c:v>1.2195121951219613E-2</c:v>
                </c:pt>
                <c:pt idx="38">
                  <c:v>0</c:v>
                </c:pt>
                <c:pt idx="39">
                  <c:v>2.0080321285140131E-3</c:v>
                </c:pt>
                <c:pt idx="40">
                  <c:v>-2.0040080160320215E-3</c:v>
                </c:pt>
                <c:pt idx="41">
                  <c:v>-2.0080321285141918E-3</c:v>
                </c:pt>
                <c:pt idx="42">
                  <c:v>1.0060362173038195E-2</c:v>
                </c:pt>
                <c:pt idx="43">
                  <c:v>1.992031872510095E-3</c:v>
                </c:pt>
                <c:pt idx="44">
                  <c:v>-7.9522862823061691E-3</c:v>
                </c:pt>
                <c:pt idx="45">
                  <c:v>-4.0080160320642207E-3</c:v>
                </c:pt>
                <c:pt idx="46">
                  <c:v>-1.6096579476861182E-2</c:v>
                </c:pt>
                <c:pt idx="47">
                  <c:v>0</c:v>
                </c:pt>
                <c:pt idx="48">
                  <c:v>2.0449897750512628E-3</c:v>
                </c:pt>
                <c:pt idx="49">
                  <c:v>1.4285714285714162E-2</c:v>
                </c:pt>
                <c:pt idx="50">
                  <c:v>-8.0482897384305911E-3</c:v>
                </c:pt>
                <c:pt idx="51">
                  <c:v>8.1135902636916904E-3</c:v>
                </c:pt>
                <c:pt idx="52">
                  <c:v>2.0120724346077818E-3</c:v>
                </c:pt>
                <c:pt idx="53">
                  <c:v>-6.0240963855422184E-3</c:v>
                </c:pt>
                <c:pt idx="54">
                  <c:v>8.0808080808080877E-3</c:v>
                </c:pt>
                <c:pt idx="55">
                  <c:v>-4.0080160320642207E-3</c:v>
                </c:pt>
                <c:pt idx="56">
                  <c:v>1.0060362173038195E-2</c:v>
                </c:pt>
                <c:pt idx="57">
                  <c:v>3.9840637450200131E-3</c:v>
                </c:pt>
                <c:pt idx="58">
                  <c:v>-3.96825396825406E-3</c:v>
                </c:pt>
                <c:pt idx="59">
                  <c:v>5.9760956175299307E-3</c:v>
                </c:pt>
                <c:pt idx="60">
                  <c:v>7.9207920792079278E-3</c:v>
                </c:pt>
                <c:pt idx="61">
                  <c:v>-1.7681728880157142E-2</c:v>
                </c:pt>
                <c:pt idx="62">
                  <c:v>2.5999999999999978E-2</c:v>
                </c:pt>
                <c:pt idx="63">
                  <c:v>1.3645224171540018E-2</c:v>
                </c:pt>
                <c:pt idx="64">
                  <c:v>0</c:v>
                </c:pt>
                <c:pt idx="65">
                  <c:v>-3.8461538461539348E-3</c:v>
                </c:pt>
                <c:pt idx="66">
                  <c:v>0</c:v>
                </c:pt>
                <c:pt idx="67">
                  <c:v>-5.791505791505668E-3</c:v>
                </c:pt>
                <c:pt idx="68">
                  <c:v>1.1650485436893128E-2</c:v>
                </c:pt>
                <c:pt idx="69">
                  <c:v>-1.9193857965450647E-3</c:v>
                </c:pt>
                <c:pt idx="70">
                  <c:v>-1.5384615384615398E-2</c:v>
                </c:pt>
                <c:pt idx="71">
                  <c:v>-1.5625000000000014E-2</c:v>
                </c:pt>
                <c:pt idx="72">
                  <c:v>3.9682539682538839E-3</c:v>
                </c:pt>
                <c:pt idx="73">
                  <c:v>0</c:v>
                </c:pt>
                <c:pt idx="74">
                  <c:v>-3.9525691699603908E-3</c:v>
                </c:pt>
                <c:pt idx="75">
                  <c:v>1.9841269841269419E-3</c:v>
                </c:pt>
                <c:pt idx="76">
                  <c:v>5.9405940594059901E-3</c:v>
                </c:pt>
                <c:pt idx="77">
                  <c:v>-3.937007874015839E-3</c:v>
                </c:pt>
                <c:pt idx="78">
                  <c:v>-3.9525691699603908E-3</c:v>
                </c:pt>
                <c:pt idx="79">
                  <c:v>0</c:v>
                </c:pt>
                <c:pt idx="80">
                  <c:v>0</c:v>
                </c:pt>
                <c:pt idx="81">
                  <c:v>1.1904761904761828E-2</c:v>
                </c:pt>
                <c:pt idx="82">
                  <c:v>3.9215686274510714E-3</c:v>
                </c:pt>
                <c:pt idx="83">
                  <c:v>3.9062499999999167E-3</c:v>
                </c:pt>
                <c:pt idx="84">
                  <c:v>3.8910505836576778E-3</c:v>
                </c:pt>
                <c:pt idx="85">
                  <c:v>-1.9379844961239896E-3</c:v>
                </c:pt>
                <c:pt idx="86">
                  <c:v>-1.9417475728156649E-3</c:v>
                </c:pt>
                <c:pt idx="87">
                  <c:v>-5.8365758754862574E-3</c:v>
                </c:pt>
                <c:pt idx="88">
                  <c:v>-3.913894324853319E-3</c:v>
                </c:pt>
                <c:pt idx="89">
                  <c:v>0</c:v>
                </c:pt>
                <c:pt idx="90">
                  <c:v>-1.9646365422396439E-3</c:v>
                </c:pt>
                <c:pt idx="91">
                  <c:v>-3.937007874015839E-3</c:v>
                </c:pt>
                <c:pt idx="92">
                  <c:v>3.952569169960566E-3</c:v>
                </c:pt>
                <c:pt idx="93">
                  <c:v>2.3622047244094509E-2</c:v>
                </c:pt>
                <c:pt idx="94">
                  <c:v>1.923076923076882E-3</c:v>
                </c:pt>
                <c:pt idx="95">
                  <c:v>-5.7581573896353646E-3</c:v>
                </c:pt>
                <c:pt idx="96">
                  <c:v>-1.9305019305018896E-3</c:v>
                </c:pt>
                <c:pt idx="97">
                  <c:v>-3.8684719535782542E-3</c:v>
                </c:pt>
                <c:pt idx="98">
                  <c:v>-3.8834951456311576E-3</c:v>
                </c:pt>
                <c:pt idx="99">
                  <c:v>7.7972709551656994E-3</c:v>
                </c:pt>
                <c:pt idx="100">
                  <c:v>-3.8684719535782542E-3</c:v>
                </c:pt>
                <c:pt idx="101">
                  <c:v>9.7087378640776344E-3</c:v>
                </c:pt>
                <c:pt idx="102">
                  <c:v>-1.923076923076882E-3</c:v>
                </c:pt>
                <c:pt idx="103">
                  <c:v>2.1194605009633799E-2</c:v>
                </c:pt>
                <c:pt idx="104">
                  <c:v>3.7735849056604646E-3</c:v>
                </c:pt>
                <c:pt idx="105">
                  <c:v>-9.3984962406016368E-3</c:v>
                </c:pt>
                <c:pt idx="106">
                  <c:v>0</c:v>
                </c:pt>
                <c:pt idx="107">
                  <c:v>1.1385199240986812E-2</c:v>
                </c:pt>
                <c:pt idx="108">
                  <c:v>0</c:v>
                </c:pt>
                <c:pt idx="109">
                  <c:v>-3.7523452157599366E-3</c:v>
                </c:pt>
                <c:pt idx="110">
                  <c:v>3.7664783427496166E-3</c:v>
                </c:pt>
                <c:pt idx="111">
                  <c:v>3.7523452157597697E-3</c:v>
                </c:pt>
                <c:pt idx="112">
                  <c:v>7.4766355140186988E-3</c:v>
                </c:pt>
                <c:pt idx="113">
                  <c:v>-1.669758812615953E-2</c:v>
                </c:pt>
                <c:pt idx="114">
                  <c:v>3.7735849056604646E-3</c:v>
                </c:pt>
                <c:pt idx="115">
                  <c:v>3.7593984962405211E-3</c:v>
                </c:pt>
                <c:pt idx="116">
                  <c:v>-1.8726591760299227E-3</c:v>
                </c:pt>
                <c:pt idx="117">
                  <c:v>9.3808630393995909E-3</c:v>
                </c:pt>
                <c:pt idx="118">
                  <c:v>-1.8587360594795144E-3</c:v>
                </c:pt>
                <c:pt idx="119">
                  <c:v>7.4487895716946065E-3</c:v>
                </c:pt>
                <c:pt idx="120">
                  <c:v>-5.5452865064695468E-3</c:v>
                </c:pt>
                <c:pt idx="121">
                  <c:v>-1.8587360594795144E-3</c:v>
                </c:pt>
                <c:pt idx="122">
                  <c:v>9.3109869646182154E-3</c:v>
                </c:pt>
                <c:pt idx="123">
                  <c:v>3.690036900369089E-3</c:v>
                </c:pt>
                <c:pt idx="124">
                  <c:v>3.6764705882352156E-3</c:v>
                </c:pt>
                <c:pt idx="125">
                  <c:v>-1.4652014652014666E-2</c:v>
                </c:pt>
                <c:pt idx="126">
                  <c:v>-1.8587360594795144E-3</c:v>
                </c:pt>
                <c:pt idx="127">
                  <c:v>-3.7243947858473857E-3</c:v>
                </c:pt>
                <c:pt idx="128">
                  <c:v>1.8691588785047992E-3</c:v>
                </c:pt>
                <c:pt idx="129">
                  <c:v>-1.6791044776119542E-2</c:v>
                </c:pt>
                <c:pt idx="130">
                  <c:v>7.5901328273244853E-3</c:v>
                </c:pt>
                <c:pt idx="131">
                  <c:v>1.8832391713748918E-3</c:v>
                </c:pt>
                <c:pt idx="132">
                  <c:v>3.7593984962405211E-3</c:v>
                </c:pt>
                <c:pt idx="133">
                  <c:v>0</c:v>
                </c:pt>
                <c:pt idx="134">
                  <c:v>-1.8726591760299227E-3</c:v>
                </c:pt>
                <c:pt idx="135">
                  <c:v>-7.5046904315197067E-3</c:v>
                </c:pt>
                <c:pt idx="136">
                  <c:v>1.8903591682419257E-3</c:v>
                </c:pt>
                <c:pt idx="137">
                  <c:v>0</c:v>
                </c:pt>
                <c:pt idx="138">
                  <c:v>-7.5471698113207617E-3</c:v>
                </c:pt>
                <c:pt idx="139">
                  <c:v>1.901140684410606E-3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-3.7950664136621585E-3</c:v>
                </c:pt>
                <c:pt idx="144">
                  <c:v>1.9047619047618642E-3</c:v>
                </c:pt>
                <c:pt idx="145">
                  <c:v>0</c:v>
                </c:pt>
                <c:pt idx="146">
                  <c:v>-5.7034220532318179E-3</c:v>
                </c:pt>
                <c:pt idx="147">
                  <c:v>9.5602294455066576E-3</c:v>
                </c:pt>
                <c:pt idx="148">
                  <c:v>-5.6818181818182288E-3</c:v>
                </c:pt>
                <c:pt idx="149">
                  <c:v>-7.619047619047626E-3</c:v>
                </c:pt>
                <c:pt idx="150">
                  <c:v>-1.9193857965450647E-3</c:v>
                </c:pt>
                <c:pt idx="151">
                  <c:v>1.923076923076882E-3</c:v>
                </c:pt>
                <c:pt idx="152">
                  <c:v>0</c:v>
                </c:pt>
                <c:pt idx="153">
                  <c:v>1.9193857965450988E-2</c:v>
                </c:pt>
                <c:pt idx="154">
                  <c:v>0</c:v>
                </c:pt>
                <c:pt idx="155">
                  <c:v>-3.7664783427494492E-3</c:v>
                </c:pt>
                <c:pt idx="156">
                  <c:v>-3.7807183364840192E-3</c:v>
                </c:pt>
                <c:pt idx="157">
                  <c:v>-1.8975332068310792E-3</c:v>
                </c:pt>
                <c:pt idx="158">
                  <c:v>-1.901140684410606E-3</c:v>
                </c:pt>
                <c:pt idx="159">
                  <c:v>-1.9047619047618642E-3</c:v>
                </c:pt>
                <c:pt idx="160">
                  <c:v>9.5419847328243931E-3</c:v>
                </c:pt>
                <c:pt idx="161">
                  <c:v>0</c:v>
                </c:pt>
                <c:pt idx="162">
                  <c:v>-7.5614366729678702E-3</c:v>
                </c:pt>
                <c:pt idx="163">
                  <c:v>-1.9047619047618642E-3</c:v>
                </c:pt>
                <c:pt idx="164">
                  <c:v>-5.7251908396947033E-3</c:v>
                </c:pt>
                <c:pt idx="165">
                  <c:v>-5.7581573896353646E-3</c:v>
                </c:pt>
                <c:pt idx="166">
                  <c:v>-3.8610038610037791E-3</c:v>
                </c:pt>
                <c:pt idx="167">
                  <c:v>-3.8759689922481513E-3</c:v>
                </c:pt>
                <c:pt idx="168">
                  <c:v>1.5564202334630364E-2</c:v>
                </c:pt>
                <c:pt idx="169">
                  <c:v>7.662835249042153E-3</c:v>
                </c:pt>
                <c:pt idx="170">
                  <c:v>1.901140684410606E-3</c:v>
                </c:pt>
                <c:pt idx="171">
                  <c:v>2.0872865275142378E-2</c:v>
                </c:pt>
                <c:pt idx="172">
                  <c:v>2.4163568773234181E-2</c:v>
                </c:pt>
                <c:pt idx="173">
                  <c:v>3.6297640653358372E-3</c:v>
                </c:pt>
                <c:pt idx="174">
                  <c:v>0</c:v>
                </c:pt>
                <c:pt idx="175">
                  <c:v>5.4249547920432835E-3</c:v>
                </c:pt>
                <c:pt idx="176">
                  <c:v>3.5971223021583568E-3</c:v>
                </c:pt>
                <c:pt idx="177">
                  <c:v>1.7921146953404636E-3</c:v>
                </c:pt>
                <c:pt idx="178">
                  <c:v>-3.5778175313058271E-3</c:v>
                </c:pt>
                <c:pt idx="179">
                  <c:v>5.3859964093356119E-3</c:v>
                </c:pt>
                <c:pt idx="180">
                  <c:v>1.7857142857144064E-3</c:v>
                </c:pt>
                <c:pt idx="181">
                  <c:v>0</c:v>
                </c:pt>
                <c:pt idx="182">
                  <c:v>5.3475935828875866E-3</c:v>
                </c:pt>
                <c:pt idx="183">
                  <c:v>-1.0638297872340358E-2</c:v>
                </c:pt>
                <c:pt idx="184">
                  <c:v>1.7921146953404636E-3</c:v>
                </c:pt>
                <c:pt idx="185">
                  <c:v>1.7889087656529613E-2</c:v>
                </c:pt>
                <c:pt idx="186">
                  <c:v>1.5817223198593997E-2</c:v>
                </c:pt>
                <c:pt idx="187">
                  <c:v>-3.4602076124568273E-3</c:v>
                </c:pt>
                <c:pt idx="188">
                  <c:v>1.3888888888888902E-2</c:v>
                </c:pt>
                <c:pt idx="189">
                  <c:v>-1.027397260273966E-2</c:v>
                </c:pt>
                <c:pt idx="190">
                  <c:v>5.1903114186850107E-3</c:v>
                </c:pt>
                <c:pt idx="191">
                  <c:v>1.0327022375215232E-2</c:v>
                </c:pt>
                <c:pt idx="192">
                  <c:v>8.5178875638841269E-3</c:v>
                </c:pt>
                <c:pt idx="193">
                  <c:v>-6.7567567567567632E-3</c:v>
                </c:pt>
                <c:pt idx="194">
                  <c:v>-8.5034013605441872E-3</c:v>
                </c:pt>
                <c:pt idx="195">
                  <c:v>-8.5763293310462813E-3</c:v>
                </c:pt>
                <c:pt idx="196">
                  <c:v>0</c:v>
                </c:pt>
                <c:pt idx="197">
                  <c:v>-5.1903114186851642E-3</c:v>
                </c:pt>
                <c:pt idx="198">
                  <c:v>-1.2173913043478311E-2</c:v>
                </c:pt>
                <c:pt idx="199">
                  <c:v>-8.8028169014084199E-3</c:v>
                </c:pt>
                <c:pt idx="200">
                  <c:v>5.3285968028419627E-3</c:v>
                </c:pt>
                <c:pt idx="201">
                  <c:v>-7.0671378091872851E-3</c:v>
                </c:pt>
                <c:pt idx="202">
                  <c:v>-3.5587188612100466E-3</c:v>
                </c:pt>
                <c:pt idx="203">
                  <c:v>-5.3571428571427436E-3</c:v>
                </c:pt>
                <c:pt idx="204">
                  <c:v>1.7953321364452041E-3</c:v>
                </c:pt>
                <c:pt idx="205">
                  <c:v>-3.5842293906810864E-3</c:v>
                </c:pt>
                <c:pt idx="206">
                  <c:v>8.9928057553958114E-3</c:v>
                </c:pt>
                <c:pt idx="207">
                  <c:v>-5.3475935828877445E-3</c:v>
                </c:pt>
                <c:pt idx="208">
                  <c:v>-5.37634408602155E-3</c:v>
                </c:pt>
                <c:pt idx="209">
                  <c:v>-1.2612612612612505E-2</c:v>
                </c:pt>
                <c:pt idx="210">
                  <c:v>0</c:v>
                </c:pt>
                <c:pt idx="211">
                  <c:v>2.0072992700729823E-2</c:v>
                </c:pt>
                <c:pt idx="212">
                  <c:v>-5.3667262969588998E-3</c:v>
                </c:pt>
                <c:pt idx="213">
                  <c:v>-7.1942446043165541E-3</c:v>
                </c:pt>
                <c:pt idx="214">
                  <c:v>3.6231884057971852E-3</c:v>
                </c:pt>
                <c:pt idx="215">
                  <c:v>0</c:v>
                </c:pt>
                <c:pt idx="216">
                  <c:v>0</c:v>
                </c:pt>
                <c:pt idx="217">
                  <c:v>-7.2202166064982013E-3</c:v>
                </c:pt>
                <c:pt idx="218">
                  <c:v>3.6363636363635587E-3</c:v>
                </c:pt>
                <c:pt idx="219">
                  <c:v>1.811594202898673E-3</c:v>
                </c:pt>
                <c:pt idx="220">
                  <c:v>9.0415913200723001E-3</c:v>
                </c:pt>
                <c:pt idx="221">
                  <c:v>3.5842293906809273E-3</c:v>
                </c:pt>
                <c:pt idx="222">
                  <c:v>-1.7857142857142477E-3</c:v>
                </c:pt>
                <c:pt idx="223">
                  <c:v>-1.7889087656529135E-3</c:v>
                </c:pt>
                <c:pt idx="224">
                  <c:v>5.37634408602155E-3</c:v>
                </c:pt>
                <c:pt idx="225">
                  <c:v>0</c:v>
                </c:pt>
                <c:pt idx="226">
                  <c:v>-1.7825311942960204E-3</c:v>
                </c:pt>
                <c:pt idx="227">
                  <c:v>-8.9285714285713969E-3</c:v>
                </c:pt>
                <c:pt idx="228">
                  <c:v>1.2612612612612664E-2</c:v>
                </c:pt>
                <c:pt idx="229">
                  <c:v>3.5587188612098883E-3</c:v>
                </c:pt>
                <c:pt idx="230">
                  <c:v>0</c:v>
                </c:pt>
                <c:pt idx="231">
                  <c:v>0</c:v>
                </c:pt>
                <c:pt idx="232">
                  <c:v>1.7730496453901908E-3</c:v>
                </c:pt>
                <c:pt idx="233">
                  <c:v>-1.0619469026548759E-2</c:v>
                </c:pt>
                <c:pt idx="234">
                  <c:v>7.1556350626118129E-3</c:v>
                </c:pt>
                <c:pt idx="235">
                  <c:v>0</c:v>
                </c:pt>
                <c:pt idx="236">
                  <c:v>-5.3285968028419627E-3</c:v>
                </c:pt>
                <c:pt idx="237">
                  <c:v>5.3571428571429023E-3</c:v>
                </c:pt>
                <c:pt idx="238">
                  <c:v>3.552397868561361E-3</c:v>
                </c:pt>
                <c:pt idx="239">
                  <c:v>-1.7699115044248982E-3</c:v>
                </c:pt>
                <c:pt idx="240">
                  <c:v>-5.3191489361700999E-3</c:v>
                </c:pt>
                <c:pt idx="241">
                  <c:v>3.5650623885917243E-3</c:v>
                </c:pt>
                <c:pt idx="242">
                  <c:v>-8.8809946714031654E-3</c:v>
                </c:pt>
                <c:pt idx="243">
                  <c:v>3.5842293906809273E-3</c:v>
                </c:pt>
                <c:pt idx="244">
                  <c:v>-3.5714285714284954E-3</c:v>
                </c:pt>
                <c:pt idx="245">
                  <c:v>7.1684587813620132E-3</c:v>
                </c:pt>
                <c:pt idx="246">
                  <c:v>-5.338078291814991E-3</c:v>
                </c:pt>
                <c:pt idx="247">
                  <c:v>1.07334525939178E-2</c:v>
                </c:pt>
                <c:pt idx="248">
                  <c:v>1.0619469026548603E-2</c:v>
                </c:pt>
                <c:pt idx="249">
                  <c:v>5.2539404553415495E-3</c:v>
                </c:pt>
                <c:pt idx="250">
                  <c:v>-1.7421602787456073E-3</c:v>
                </c:pt>
                <c:pt idx="251">
                  <c:v>8.7260034904013649E-3</c:v>
                </c:pt>
                <c:pt idx="252">
                  <c:v>5.1903114186850107E-3</c:v>
                </c:pt>
                <c:pt idx="253">
                  <c:v>0</c:v>
                </c:pt>
                <c:pt idx="254">
                  <c:v>-6.8846815834767705E-3</c:v>
                </c:pt>
                <c:pt idx="255">
                  <c:v>-1.2131715771230399E-2</c:v>
                </c:pt>
                <c:pt idx="256">
                  <c:v>-1.7543859649122432E-3</c:v>
                </c:pt>
                <c:pt idx="257">
                  <c:v>3.5149384885763747E-3</c:v>
                </c:pt>
                <c:pt idx="258">
                  <c:v>-5.2539404553415495E-3</c:v>
                </c:pt>
                <c:pt idx="259">
                  <c:v>8.802816901408576E-3</c:v>
                </c:pt>
                <c:pt idx="260">
                  <c:v>-3.4904013961606388E-3</c:v>
                </c:pt>
                <c:pt idx="261">
                  <c:v>7.0052539404553476E-3</c:v>
                </c:pt>
                <c:pt idx="262">
                  <c:v>-3.4782608695651434E-3</c:v>
                </c:pt>
                <c:pt idx="263">
                  <c:v>-6.9808027923211223E-3</c:v>
                </c:pt>
                <c:pt idx="264">
                  <c:v>5.2724077328645622E-3</c:v>
                </c:pt>
                <c:pt idx="265">
                  <c:v>-1.0489510489510422E-2</c:v>
                </c:pt>
                <c:pt idx="266">
                  <c:v>-7.0671378091872851E-3</c:v>
                </c:pt>
                <c:pt idx="267">
                  <c:v>1.9572953736654859E-2</c:v>
                </c:pt>
                <c:pt idx="268">
                  <c:v>-6.9808027923211223E-3</c:v>
                </c:pt>
                <c:pt idx="269">
                  <c:v>0</c:v>
                </c:pt>
                <c:pt idx="270">
                  <c:v>-1.7574692442883435E-3</c:v>
                </c:pt>
                <c:pt idx="271">
                  <c:v>1.0563380281690229E-2</c:v>
                </c:pt>
                <c:pt idx="272">
                  <c:v>8.7108013937281913E-3</c:v>
                </c:pt>
                <c:pt idx="273">
                  <c:v>6.9084628670120956E-3</c:v>
                </c:pt>
                <c:pt idx="274">
                  <c:v>-5.1457975986278302E-3</c:v>
                </c:pt>
                <c:pt idx="275">
                  <c:v>1.0344827586206983E-2</c:v>
                </c:pt>
                <c:pt idx="276">
                  <c:v>1.3651877133105813E-2</c:v>
                </c:pt>
                <c:pt idx="277">
                  <c:v>6.7340067340067398E-3</c:v>
                </c:pt>
                <c:pt idx="278">
                  <c:v>2.508361204013369E-2</c:v>
                </c:pt>
                <c:pt idx="279">
                  <c:v>-6.5252854812398097E-3</c:v>
                </c:pt>
                <c:pt idx="280">
                  <c:v>-8.2101806239736983E-3</c:v>
                </c:pt>
                <c:pt idx="281">
                  <c:v>-4.966887417218584E-3</c:v>
                </c:pt>
                <c:pt idx="282">
                  <c:v>1.4975041597337747E-2</c:v>
                </c:pt>
                <c:pt idx="283">
                  <c:v>1.3114754098360668E-2</c:v>
                </c:pt>
                <c:pt idx="284">
                  <c:v>9.7087378640777506E-3</c:v>
                </c:pt>
                <c:pt idx="285">
                  <c:v>0</c:v>
                </c:pt>
                <c:pt idx="286">
                  <c:v>-4.807692307692347E-3</c:v>
                </c:pt>
                <c:pt idx="287">
                  <c:v>-4.8309178743961749E-3</c:v>
                </c:pt>
                <c:pt idx="288">
                  <c:v>4.8543689320388753E-3</c:v>
                </c:pt>
                <c:pt idx="289">
                  <c:v>2.0933977455716568E-2</c:v>
                </c:pt>
                <c:pt idx="290">
                  <c:v>6.1514195583596304E-2</c:v>
                </c:pt>
                <c:pt idx="291">
                  <c:v>1.7830609212481308E-2</c:v>
                </c:pt>
                <c:pt idx="292">
                  <c:v>-1.1678832116788333E-2</c:v>
                </c:pt>
                <c:pt idx="293">
                  <c:v>2.0679468242245286E-2</c:v>
                </c:pt>
                <c:pt idx="294">
                  <c:v>-1.5918958031837963E-2</c:v>
                </c:pt>
                <c:pt idx="295">
                  <c:v>-2.6470588235294076E-2</c:v>
                </c:pt>
                <c:pt idx="296">
                  <c:v>4.5317220543807024E-3</c:v>
                </c:pt>
                <c:pt idx="297">
                  <c:v>-4.5112781954887594E-3</c:v>
                </c:pt>
                <c:pt idx="298">
                  <c:v>-9.0634441087614048E-3</c:v>
                </c:pt>
                <c:pt idx="299">
                  <c:v>-1.0670731707316982E-2</c:v>
                </c:pt>
                <c:pt idx="300">
                  <c:v>-1.5408320493065927E-3</c:v>
                </c:pt>
                <c:pt idx="301">
                  <c:v>0</c:v>
                </c:pt>
                <c:pt idx="302">
                  <c:v>4.6296296296295305E-3</c:v>
                </c:pt>
                <c:pt idx="303">
                  <c:v>1.2288786482334882E-2</c:v>
                </c:pt>
                <c:pt idx="304">
                  <c:v>4.5523520485584593E-3</c:v>
                </c:pt>
                <c:pt idx="305">
                  <c:v>3.0211480362537118E-3</c:v>
                </c:pt>
                <c:pt idx="306">
                  <c:v>-1.5060240963855102E-3</c:v>
                </c:pt>
                <c:pt idx="307">
                  <c:v>9.049773755656184E-3</c:v>
                </c:pt>
                <c:pt idx="308">
                  <c:v>5.9790732436472392E-3</c:v>
                </c:pt>
                <c:pt idx="309">
                  <c:v>1.1887072808320829E-2</c:v>
                </c:pt>
                <c:pt idx="310">
                  <c:v>0</c:v>
                </c:pt>
                <c:pt idx="311">
                  <c:v>5.8737151248164522E-3</c:v>
                </c:pt>
                <c:pt idx="312">
                  <c:v>0</c:v>
                </c:pt>
                <c:pt idx="313">
                  <c:v>0</c:v>
                </c:pt>
                <c:pt idx="314">
                  <c:v>-1.6058394160583859E-2</c:v>
                </c:pt>
                <c:pt idx="315">
                  <c:v>-8.9020771513353848E-3</c:v>
                </c:pt>
                <c:pt idx="316">
                  <c:v>1.4970059880240532E-3</c:v>
                </c:pt>
                <c:pt idx="317">
                  <c:v>1.4947683109117766E-3</c:v>
                </c:pt>
                <c:pt idx="318">
                  <c:v>-5.9701492537313485E-3</c:v>
                </c:pt>
                <c:pt idx="319">
                  <c:v>-7.5075075075074806E-3</c:v>
                </c:pt>
                <c:pt idx="320">
                  <c:v>1.5128593040846878E-3</c:v>
                </c:pt>
                <c:pt idx="321">
                  <c:v>7.5528700906344138E-3</c:v>
                </c:pt>
                <c:pt idx="322">
                  <c:v>-8.9955022488755042E-3</c:v>
                </c:pt>
                <c:pt idx="323">
                  <c:v>-1.2102874432677772E-2</c:v>
                </c:pt>
                <c:pt idx="324">
                  <c:v>1.5313935681469811E-3</c:v>
                </c:pt>
                <c:pt idx="325">
                  <c:v>-1.5290519877675787E-2</c:v>
                </c:pt>
                <c:pt idx="326">
                  <c:v>-4.6583850931677401E-3</c:v>
                </c:pt>
                <c:pt idx="327">
                  <c:v>0</c:v>
                </c:pt>
                <c:pt idx="328">
                  <c:v>-3.1201248049922718E-3</c:v>
                </c:pt>
                <c:pt idx="329">
                  <c:v>1.4084507042253639E-2</c:v>
                </c:pt>
                <c:pt idx="330">
                  <c:v>1.5432098765431768E-3</c:v>
                </c:pt>
                <c:pt idx="331">
                  <c:v>3.0816640986131853E-3</c:v>
                </c:pt>
                <c:pt idx="332">
                  <c:v>-1.2288786482334882E-2</c:v>
                </c:pt>
                <c:pt idx="333">
                  <c:v>-6.2208398133748117E-3</c:v>
                </c:pt>
                <c:pt idx="334">
                  <c:v>6.2597809076682378E-3</c:v>
                </c:pt>
                <c:pt idx="335">
                  <c:v>0</c:v>
                </c:pt>
                <c:pt idx="336">
                  <c:v>4.6656298600311428E-3</c:v>
                </c:pt>
                <c:pt idx="337">
                  <c:v>9.2879256965943662E-3</c:v>
                </c:pt>
                <c:pt idx="338">
                  <c:v>3.0674846625767583E-3</c:v>
                </c:pt>
                <c:pt idx="339">
                  <c:v>9.1743119266054444E-3</c:v>
                </c:pt>
                <c:pt idx="340">
                  <c:v>2.4242424242424267E-2</c:v>
                </c:pt>
                <c:pt idx="341">
                  <c:v>-5.9171597633136145E-3</c:v>
                </c:pt>
                <c:pt idx="342">
                  <c:v>0</c:v>
                </c:pt>
                <c:pt idx="343">
                  <c:v>-7.440476190476164E-3</c:v>
                </c:pt>
                <c:pt idx="344">
                  <c:v>-8.9955022488755042E-3</c:v>
                </c:pt>
                <c:pt idx="345">
                  <c:v>-1.9667170953101346E-2</c:v>
                </c:pt>
                <c:pt idx="346">
                  <c:v>-1.6975308641975356E-2</c:v>
                </c:pt>
                <c:pt idx="347">
                  <c:v>4.7095761381476054E-3</c:v>
                </c:pt>
                <c:pt idx="348">
                  <c:v>-2.8125000000000094E-2</c:v>
                </c:pt>
                <c:pt idx="349">
                  <c:v>-6.4308681672025783E-3</c:v>
                </c:pt>
                <c:pt idx="350">
                  <c:v>-4.8543689320387313E-3</c:v>
                </c:pt>
                <c:pt idx="351">
                  <c:v>-1.7886178861788667E-2</c:v>
                </c:pt>
                <c:pt idx="352">
                  <c:v>1.986754966887419E-2</c:v>
                </c:pt>
                <c:pt idx="353">
                  <c:v>-1.6233766233765888E-3</c:v>
                </c:pt>
                <c:pt idx="354">
                  <c:v>1.6260162601625959E-2</c:v>
                </c:pt>
                <c:pt idx="355">
                  <c:v>1.2800000000000011E-2</c:v>
                </c:pt>
                <c:pt idx="356">
                  <c:v>-3.159557661927403E-3</c:v>
                </c:pt>
                <c:pt idx="357">
                  <c:v>-1.5847860538827203E-2</c:v>
                </c:pt>
                <c:pt idx="358">
                  <c:v>8.051529790660197E-3</c:v>
                </c:pt>
                <c:pt idx="359">
                  <c:v>-6.3897763578274818E-3</c:v>
                </c:pt>
                <c:pt idx="360">
                  <c:v>-3.2154340836012176E-3</c:v>
                </c:pt>
                <c:pt idx="361">
                  <c:v>-1.6129032258064171E-3</c:v>
                </c:pt>
                <c:pt idx="362">
                  <c:v>-4.8465266558966472E-3</c:v>
                </c:pt>
                <c:pt idx="363">
                  <c:v>3.0844155844155764E-2</c:v>
                </c:pt>
                <c:pt idx="364">
                  <c:v>-1.5748031496062936E-2</c:v>
                </c:pt>
                <c:pt idx="365">
                  <c:v>1.2800000000000011E-2</c:v>
                </c:pt>
                <c:pt idx="366">
                  <c:v>-1.5797788309636315E-3</c:v>
                </c:pt>
                <c:pt idx="367">
                  <c:v>-6.329113924050638E-3</c:v>
                </c:pt>
                <c:pt idx="368">
                  <c:v>0</c:v>
                </c:pt>
                <c:pt idx="369">
                  <c:v>7.9617834394904181E-3</c:v>
                </c:pt>
                <c:pt idx="370">
                  <c:v>0</c:v>
                </c:pt>
                <c:pt idx="371">
                  <c:v>6.3191153238546655E-3</c:v>
                </c:pt>
                <c:pt idx="372">
                  <c:v>6.2794348508634279E-3</c:v>
                </c:pt>
                <c:pt idx="373">
                  <c:v>1.4040561622464877E-2</c:v>
                </c:pt>
                <c:pt idx="374">
                  <c:v>9.2307692307691709E-3</c:v>
                </c:pt>
                <c:pt idx="375">
                  <c:v>6.0975609756097615E-3</c:v>
                </c:pt>
                <c:pt idx="376">
                  <c:v>-7.5757575757575491E-3</c:v>
                </c:pt>
                <c:pt idx="377">
                  <c:v>-4.5801526717557635E-3</c:v>
                </c:pt>
                <c:pt idx="378">
                  <c:v>-3.0674846625766221E-3</c:v>
                </c:pt>
                <c:pt idx="379">
                  <c:v>1.6923076923076971E-2</c:v>
                </c:pt>
                <c:pt idx="380">
                  <c:v>1.8154311649016656E-2</c:v>
                </c:pt>
                <c:pt idx="381">
                  <c:v>-2.2288261515601836E-2</c:v>
                </c:pt>
                <c:pt idx="382">
                  <c:v>0</c:v>
                </c:pt>
                <c:pt idx="383">
                  <c:v>-1.5197568389057428E-3</c:v>
                </c:pt>
                <c:pt idx="384">
                  <c:v>1.5220700152206675E-3</c:v>
                </c:pt>
                <c:pt idx="385">
                  <c:v>1.5197568389057428E-3</c:v>
                </c:pt>
                <c:pt idx="386">
                  <c:v>1.517450682852775E-3</c:v>
                </c:pt>
                <c:pt idx="387">
                  <c:v>-4.545454545454449E-3</c:v>
                </c:pt>
                <c:pt idx="388">
                  <c:v>1.5220700152206675E-3</c:v>
                </c:pt>
                <c:pt idx="389">
                  <c:v>-1.5197568389057697E-2</c:v>
                </c:pt>
                <c:pt idx="390">
                  <c:v>-7.7160493827161582E-3</c:v>
                </c:pt>
                <c:pt idx="391">
                  <c:v>0</c:v>
                </c:pt>
                <c:pt idx="392">
                  <c:v>0</c:v>
                </c:pt>
                <c:pt idx="393">
                  <c:v>1.5552099533437098E-2</c:v>
                </c:pt>
                <c:pt idx="394">
                  <c:v>7.6569678407350412E-3</c:v>
                </c:pt>
                <c:pt idx="395">
                  <c:v>-1.3677811550151953E-2</c:v>
                </c:pt>
                <c:pt idx="396">
                  <c:v>2.0030816640986115E-2</c:v>
                </c:pt>
                <c:pt idx="397">
                  <c:v>1.2084592145015116E-2</c:v>
                </c:pt>
                <c:pt idx="398">
                  <c:v>4.4776119402985442E-3</c:v>
                </c:pt>
                <c:pt idx="399">
                  <c:v>2.2288261515601704E-2</c:v>
                </c:pt>
                <c:pt idx="400">
                  <c:v>1.1627906976744196E-2</c:v>
                </c:pt>
                <c:pt idx="401">
                  <c:v>-1.4367816091953717E-3</c:v>
                </c:pt>
                <c:pt idx="402">
                  <c:v>-1.0071942446043206E-2</c:v>
                </c:pt>
                <c:pt idx="403">
                  <c:v>1.3081395348837189E-2</c:v>
                </c:pt>
                <c:pt idx="404">
                  <c:v>-4.3041606886656189E-3</c:v>
                </c:pt>
                <c:pt idx="405">
                  <c:v>1.4409221902017239E-2</c:v>
                </c:pt>
                <c:pt idx="406">
                  <c:v>-1.4204545454545404E-2</c:v>
                </c:pt>
                <c:pt idx="407">
                  <c:v>1.0086455331412017E-2</c:v>
                </c:pt>
                <c:pt idx="408">
                  <c:v>1.5691868758915879E-2</c:v>
                </c:pt>
                <c:pt idx="409">
                  <c:v>-1.4044943820224419E-3</c:v>
                </c:pt>
                <c:pt idx="410">
                  <c:v>-2.812939521800346E-3</c:v>
                </c:pt>
                <c:pt idx="411">
                  <c:v>8.4626234132581801E-3</c:v>
                </c:pt>
                <c:pt idx="412">
                  <c:v>1.1188811188811197E-2</c:v>
                </c:pt>
                <c:pt idx="413">
                  <c:v>8.2987551867219379E-3</c:v>
                </c:pt>
                <c:pt idx="414">
                  <c:v>-9.6021947873800115E-3</c:v>
                </c:pt>
                <c:pt idx="415">
                  <c:v>-1.3850415512465325E-2</c:v>
                </c:pt>
                <c:pt idx="416">
                  <c:v>1.4044943820224419E-3</c:v>
                </c:pt>
                <c:pt idx="417">
                  <c:v>2.8050490883591113E-3</c:v>
                </c:pt>
                <c:pt idx="418">
                  <c:v>-9.7902097902098292E-3</c:v>
                </c:pt>
                <c:pt idx="419">
                  <c:v>4.237288135593255E-3</c:v>
                </c:pt>
                <c:pt idx="420">
                  <c:v>1.4064697609001105E-3</c:v>
                </c:pt>
                <c:pt idx="421">
                  <c:v>7.0224719101123342E-3</c:v>
                </c:pt>
                <c:pt idx="422">
                  <c:v>8.3682008368201524E-3</c:v>
                </c:pt>
                <c:pt idx="423">
                  <c:v>1.3831258644536356E-3</c:v>
                </c:pt>
                <c:pt idx="424">
                  <c:v>1.3812154696132301E-3</c:v>
                </c:pt>
                <c:pt idx="425">
                  <c:v>1.3793103448275568E-3</c:v>
                </c:pt>
                <c:pt idx="426">
                  <c:v>9.6418732782369548E-3</c:v>
                </c:pt>
                <c:pt idx="427">
                  <c:v>-2.728512960436625E-3</c:v>
                </c:pt>
                <c:pt idx="428">
                  <c:v>-1.0943912448700299E-2</c:v>
                </c:pt>
                <c:pt idx="429">
                  <c:v>-6.9156293222684241E-3</c:v>
                </c:pt>
                <c:pt idx="430">
                  <c:v>1.8105849582172689E-2</c:v>
                </c:pt>
                <c:pt idx="431">
                  <c:v>-6.839945280437733E-3</c:v>
                </c:pt>
                <c:pt idx="432">
                  <c:v>2.754820936639121E-2</c:v>
                </c:pt>
                <c:pt idx="433">
                  <c:v>8.0428954423591974E-3</c:v>
                </c:pt>
                <c:pt idx="434">
                  <c:v>6.6489361702128606E-3</c:v>
                </c:pt>
                <c:pt idx="435">
                  <c:v>4.0951122853368507E-2</c:v>
                </c:pt>
                <c:pt idx="436">
                  <c:v>1.2690355329948969E-3</c:v>
                </c:pt>
                <c:pt idx="437">
                  <c:v>-1.267427122940404E-3</c:v>
                </c:pt>
                <c:pt idx="438">
                  <c:v>2.2842639593908705E-2</c:v>
                </c:pt>
                <c:pt idx="439">
                  <c:v>1.1166253101736955E-2</c:v>
                </c:pt>
                <c:pt idx="440">
                  <c:v>-9.8159509202454063E-3</c:v>
                </c:pt>
                <c:pt idx="441">
                  <c:v>3.7174721189590283E-3</c:v>
                </c:pt>
                <c:pt idx="442">
                  <c:v>2.9629629629629659E-2</c:v>
                </c:pt>
                <c:pt idx="443">
                  <c:v>0.14388489208633085</c:v>
                </c:pt>
                <c:pt idx="444">
                  <c:v>-4.2976939203354131E-2</c:v>
                </c:pt>
                <c:pt idx="445">
                  <c:v>-3.2858707557502816E-2</c:v>
                </c:pt>
                <c:pt idx="446">
                  <c:v>5.6625141562854711E-3</c:v>
                </c:pt>
                <c:pt idx="447">
                  <c:v>1.126126126126102E-3</c:v>
                </c:pt>
                <c:pt idx="448">
                  <c:v>1.2373453318335143E-2</c:v>
                </c:pt>
                <c:pt idx="449">
                  <c:v>-3.3333333333332624E-3</c:v>
                </c:pt>
                <c:pt idx="450">
                  <c:v>8.918617614269795E-3</c:v>
                </c:pt>
                <c:pt idx="451">
                  <c:v>-9.9447513812154532E-3</c:v>
                </c:pt>
                <c:pt idx="452">
                  <c:v>-2.7901785714285712E-2</c:v>
                </c:pt>
                <c:pt idx="453">
                  <c:v>-1.8369690011481071E-2</c:v>
                </c:pt>
                <c:pt idx="454">
                  <c:v>9.3567251461988375E-3</c:v>
                </c:pt>
                <c:pt idx="455">
                  <c:v>1.1587485515642858E-3</c:v>
                </c:pt>
                <c:pt idx="456">
                  <c:v>-4.6296296296297361E-3</c:v>
                </c:pt>
                <c:pt idx="457">
                  <c:v>0</c:v>
                </c:pt>
                <c:pt idx="458">
                  <c:v>1.5116279069767534E-2</c:v>
                </c:pt>
                <c:pt idx="459">
                  <c:v>8.0183276059565042E-3</c:v>
                </c:pt>
                <c:pt idx="460">
                  <c:v>1.5909090909090772E-2</c:v>
                </c:pt>
                <c:pt idx="461">
                  <c:v>6.7114093959732106E-3</c:v>
                </c:pt>
                <c:pt idx="462">
                  <c:v>0</c:v>
                </c:pt>
                <c:pt idx="463">
                  <c:v>-2.2222222222221749E-3</c:v>
                </c:pt>
                <c:pt idx="464">
                  <c:v>-2.2271714922048524E-3</c:v>
                </c:pt>
                <c:pt idx="465">
                  <c:v>1.0044642857142841E-2</c:v>
                </c:pt>
                <c:pt idx="466">
                  <c:v>-3.3149171270719486E-3</c:v>
                </c:pt>
                <c:pt idx="467">
                  <c:v>-3.3259423503325235E-3</c:v>
                </c:pt>
                <c:pt idx="468">
                  <c:v>0</c:v>
                </c:pt>
                <c:pt idx="469">
                  <c:v>5.5617352614014386E-3</c:v>
                </c:pt>
                <c:pt idx="470">
                  <c:v>-1.1061946902654633E-3</c:v>
                </c:pt>
                <c:pt idx="471">
                  <c:v>2.2148394241418993E-3</c:v>
                </c:pt>
                <c:pt idx="472">
                  <c:v>-2.2099447513813644E-3</c:v>
                </c:pt>
                <c:pt idx="473">
                  <c:v>0</c:v>
                </c:pt>
                <c:pt idx="474">
                  <c:v>-1.7718715393134014E-2</c:v>
                </c:pt>
                <c:pt idx="475">
                  <c:v>-2.0293122886133004E-2</c:v>
                </c:pt>
                <c:pt idx="476">
                  <c:v>-2.64672036823934E-2</c:v>
                </c:pt>
                <c:pt idx="477">
                  <c:v>5.910165484633443E-3</c:v>
                </c:pt>
                <c:pt idx="478">
                  <c:v>5.875440658049437E-3</c:v>
                </c:pt>
                <c:pt idx="479">
                  <c:v>5.8411214953269777E-3</c:v>
                </c:pt>
                <c:pt idx="480">
                  <c:v>-1.1614401858304257E-2</c:v>
                </c:pt>
                <c:pt idx="481">
                  <c:v>3.5252643948295373E-3</c:v>
                </c:pt>
                <c:pt idx="482">
                  <c:v>-1.0538641686182654E-2</c:v>
                </c:pt>
                <c:pt idx="483">
                  <c:v>-1.5384615384615268E-2</c:v>
                </c:pt>
                <c:pt idx="484">
                  <c:v>4.8076923076922047E-3</c:v>
                </c:pt>
                <c:pt idx="485">
                  <c:v>-9.5693779904306303E-3</c:v>
                </c:pt>
                <c:pt idx="486">
                  <c:v>-1.0869565217391288E-2</c:v>
                </c:pt>
                <c:pt idx="487">
                  <c:v>-2.0757020757020749E-2</c:v>
                </c:pt>
                <c:pt idx="488">
                  <c:v>4.3640897755610933E-2</c:v>
                </c:pt>
                <c:pt idx="489">
                  <c:v>1.194743130227188E-3</c:v>
                </c:pt>
                <c:pt idx="490">
                  <c:v>-1.5513126491646869E-2</c:v>
                </c:pt>
                <c:pt idx="491">
                  <c:v>1.454545454545445E-2</c:v>
                </c:pt>
                <c:pt idx="492">
                  <c:v>1.5531660692951111E-2</c:v>
                </c:pt>
                <c:pt idx="493">
                  <c:v>-7.0588235294118231E-3</c:v>
                </c:pt>
                <c:pt idx="494">
                  <c:v>-9.4786729857819999E-3</c:v>
                </c:pt>
                <c:pt idx="495">
                  <c:v>-1.0765550239234433E-2</c:v>
                </c:pt>
                <c:pt idx="496">
                  <c:v>7.2551390568319834E-3</c:v>
                </c:pt>
                <c:pt idx="497">
                  <c:v>0</c:v>
                </c:pt>
                <c:pt idx="498">
                  <c:v>2.4009603841536101E-3</c:v>
                </c:pt>
                <c:pt idx="499">
                  <c:v>0</c:v>
                </c:pt>
                <c:pt idx="500">
                  <c:v>2.3952095808382726E-3</c:v>
                </c:pt>
                <c:pt idx="501">
                  <c:v>-5.9737156511348796E-3</c:v>
                </c:pt>
                <c:pt idx="502">
                  <c:v>-3.6057692307693671E-3</c:v>
                </c:pt>
                <c:pt idx="503">
                  <c:v>2.4125452352233233E-3</c:v>
                </c:pt>
                <c:pt idx="504">
                  <c:v>-3.6101083032492342E-3</c:v>
                </c:pt>
                <c:pt idx="505">
                  <c:v>-3.6231884057970243E-3</c:v>
                </c:pt>
                <c:pt idx="506">
                  <c:v>7.2727272727273334E-3</c:v>
                </c:pt>
                <c:pt idx="507">
                  <c:v>1.2033694344163401E-3</c:v>
                </c:pt>
                <c:pt idx="508">
                  <c:v>-4.807692307692419E-3</c:v>
                </c:pt>
                <c:pt idx="509">
                  <c:v>0</c:v>
                </c:pt>
                <c:pt idx="510">
                  <c:v>2.415458937198231E-3</c:v>
                </c:pt>
                <c:pt idx="511">
                  <c:v>-6.024096385542254E-3</c:v>
                </c:pt>
                <c:pt idx="512">
                  <c:v>-1.0909090909090893E-2</c:v>
                </c:pt>
                <c:pt idx="513">
                  <c:v>-1.2254901960784053E-3</c:v>
                </c:pt>
                <c:pt idx="514">
                  <c:v>-1.2269938650306487E-3</c:v>
                </c:pt>
                <c:pt idx="515">
                  <c:v>-7.371007371007432E-3</c:v>
                </c:pt>
                <c:pt idx="516">
                  <c:v>7.425742574257487E-3</c:v>
                </c:pt>
                <c:pt idx="517">
                  <c:v>-7.371007371007432E-3</c:v>
                </c:pt>
                <c:pt idx="518">
                  <c:v>3.7128712871286338E-3</c:v>
                </c:pt>
                <c:pt idx="519">
                  <c:v>2.4660912453762455E-3</c:v>
                </c:pt>
                <c:pt idx="520">
                  <c:v>-1.4760147601476136E-2</c:v>
                </c:pt>
                <c:pt idx="521">
                  <c:v>-3.7453183520598453E-3</c:v>
                </c:pt>
                <c:pt idx="522">
                  <c:v>7.5187969924810421E-3</c:v>
                </c:pt>
                <c:pt idx="523">
                  <c:v>1.1194029850746473E-2</c:v>
                </c:pt>
                <c:pt idx="524">
                  <c:v>-4.9200492004921178E-3</c:v>
                </c:pt>
                <c:pt idx="525">
                  <c:v>8.6526576019777864E-3</c:v>
                </c:pt>
                <c:pt idx="526">
                  <c:v>-2.4509803921568107E-3</c:v>
                </c:pt>
                <c:pt idx="527">
                  <c:v>-1.2285012285012022E-3</c:v>
                </c:pt>
                <c:pt idx="528">
                  <c:v>1.5990159901598893E-2</c:v>
                </c:pt>
                <c:pt idx="529">
                  <c:v>3.6319612590798257E-3</c:v>
                </c:pt>
                <c:pt idx="530">
                  <c:v>-1.0856453558504207E-2</c:v>
                </c:pt>
                <c:pt idx="531">
                  <c:v>0</c:v>
                </c:pt>
                <c:pt idx="532">
                  <c:v>6.097560975609843E-3</c:v>
                </c:pt>
                <c:pt idx="533">
                  <c:v>2.4242424242423726E-3</c:v>
                </c:pt>
                <c:pt idx="534">
                  <c:v>2.7811366384522421E-2</c:v>
                </c:pt>
                <c:pt idx="535">
                  <c:v>2.9411764705882353E-2</c:v>
                </c:pt>
                <c:pt idx="536">
                  <c:v>-2.2857142857142369E-3</c:v>
                </c:pt>
                <c:pt idx="537">
                  <c:v>3.4364261168384146E-3</c:v>
                </c:pt>
                <c:pt idx="538">
                  <c:v>-5.7077625570775038E-3</c:v>
                </c:pt>
                <c:pt idx="539">
                  <c:v>0</c:v>
                </c:pt>
                <c:pt idx="540">
                  <c:v>6.8886337543052484E-3</c:v>
                </c:pt>
                <c:pt idx="541">
                  <c:v>-4.5610034207524686E-3</c:v>
                </c:pt>
                <c:pt idx="542">
                  <c:v>-2.2909507445589431E-3</c:v>
                </c:pt>
                <c:pt idx="543">
                  <c:v>1.3777267508610701E-2</c:v>
                </c:pt>
                <c:pt idx="544">
                  <c:v>-1.2457531143827794E-2</c:v>
                </c:pt>
                <c:pt idx="545">
                  <c:v>-5.7339449541285213E-3</c:v>
                </c:pt>
                <c:pt idx="546">
                  <c:v>1.1534025374855578E-3</c:v>
                </c:pt>
                <c:pt idx="547">
                  <c:v>-5.7603686635943471E-3</c:v>
                </c:pt>
                <c:pt idx="548">
                  <c:v>1.3904982618771634E-2</c:v>
                </c:pt>
                <c:pt idx="549">
                  <c:v>-3.5428571428571483E-2</c:v>
                </c:pt>
                <c:pt idx="550">
                  <c:v>-1.7772511848341277E-2</c:v>
                </c:pt>
                <c:pt idx="551">
                  <c:v>-1.6887816646561978E-2</c:v>
                </c:pt>
                <c:pt idx="552">
                  <c:v>4.9079754601225947E-3</c:v>
                </c:pt>
                <c:pt idx="553">
                  <c:v>-1.4652014652014558E-2</c:v>
                </c:pt>
                <c:pt idx="554">
                  <c:v>7.4349442379182768E-3</c:v>
                </c:pt>
                <c:pt idx="555">
                  <c:v>-1.2300123001231934E-3</c:v>
                </c:pt>
                <c:pt idx="556">
                  <c:v>2.0935960591132997E-2</c:v>
                </c:pt>
                <c:pt idx="557">
                  <c:v>3.6188178528348781E-3</c:v>
                </c:pt>
                <c:pt idx="558">
                  <c:v>-1.4423076923077042E-2</c:v>
                </c:pt>
                <c:pt idx="559">
                  <c:v>-4.8780487804877017E-3</c:v>
                </c:pt>
                <c:pt idx="560">
                  <c:v>-6.1274509803922435E-3</c:v>
                </c:pt>
                <c:pt idx="561">
                  <c:v>3.3292231812577233E-2</c:v>
                </c:pt>
                <c:pt idx="562">
                  <c:v>-2.3866348448688961E-3</c:v>
                </c:pt>
                <c:pt idx="563">
                  <c:v>2.5119617224880486E-2</c:v>
                </c:pt>
                <c:pt idx="564">
                  <c:v>1.0501750291715269E-2</c:v>
                </c:pt>
                <c:pt idx="565">
                  <c:v>-1.1547344110854256E-3</c:v>
                </c:pt>
                <c:pt idx="566">
                  <c:v>5.7803468208091251E-3</c:v>
                </c:pt>
                <c:pt idx="567">
                  <c:v>1.9540229885057464E-2</c:v>
                </c:pt>
                <c:pt idx="568">
                  <c:v>-3.3821871476887671E-3</c:v>
                </c:pt>
                <c:pt idx="569">
                  <c:v>7.9185520361991276E-3</c:v>
                </c:pt>
                <c:pt idx="570">
                  <c:v>-1.122334455667765E-3</c:v>
                </c:pt>
                <c:pt idx="571">
                  <c:v>2.2471910112359071E-3</c:v>
                </c:pt>
                <c:pt idx="572">
                  <c:v>-7.8475336322870268E-3</c:v>
                </c:pt>
                <c:pt idx="573">
                  <c:v>2.146892655367226E-2</c:v>
                </c:pt>
                <c:pt idx="574">
                  <c:v>2.3230088495575316E-2</c:v>
                </c:pt>
                <c:pt idx="575">
                  <c:v>0</c:v>
                </c:pt>
                <c:pt idx="576">
                  <c:v>4.3243243243242325E-3</c:v>
                </c:pt>
                <c:pt idx="577">
                  <c:v>-7.5349838536058677E-3</c:v>
                </c:pt>
                <c:pt idx="578">
                  <c:v>-1.5184381778741925E-2</c:v>
                </c:pt>
                <c:pt idx="579">
                  <c:v>-7.7092511013216172E-3</c:v>
                </c:pt>
                <c:pt idx="580">
                  <c:v>3.3296337402884974E-3</c:v>
                </c:pt>
                <c:pt idx="581">
                  <c:v>-5.5309734513273165E-3</c:v>
                </c:pt>
                <c:pt idx="582">
                  <c:v>4.4493882091211513E-3</c:v>
                </c:pt>
                <c:pt idx="583">
                  <c:v>-3.322259136212554E-3</c:v>
                </c:pt>
                <c:pt idx="584">
                  <c:v>1.6666666666666705E-2</c:v>
                </c:pt>
                <c:pt idx="585">
                  <c:v>5.0273224043715745E-2</c:v>
                </c:pt>
                <c:pt idx="586">
                  <c:v>-2.8095733610822019E-2</c:v>
                </c:pt>
                <c:pt idx="587">
                  <c:v>-6.4239828693790687E-3</c:v>
                </c:pt>
                <c:pt idx="588">
                  <c:v>-1.077586206896548E-2</c:v>
                </c:pt>
                <c:pt idx="589">
                  <c:v>2.1786492374727207E-3</c:v>
                </c:pt>
                <c:pt idx="590">
                  <c:v>-6.5217391304346443E-3</c:v>
                </c:pt>
                <c:pt idx="591">
                  <c:v>-1.094091903719889E-3</c:v>
                </c:pt>
                <c:pt idx="592">
                  <c:v>0</c:v>
                </c:pt>
                <c:pt idx="593">
                  <c:v>5.4764512595836725E-3</c:v>
                </c:pt>
                <c:pt idx="594">
                  <c:v>8.7145969498910753E-3</c:v>
                </c:pt>
                <c:pt idx="595">
                  <c:v>2.3758099352051906E-2</c:v>
                </c:pt>
                <c:pt idx="596">
                  <c:v>-1.0548523206751016E-2</c:v>
                </c:pt>
                <c:pt idx="597">
                  <c:v>-4.2643923240939146E-3</c:v>
                </c:pt>
                <c:pt idx="598">
                  <c:v>1.2847965738758137E-2</c:v>
                </c:pt>
                <c:pt idx="599">
                  <c:v>1.6913319238900461E-2</c:v>
                </c:pt>
                <c:pt idx="600">
                  <c:v>1.0395010395010543E-2</c:v>
                </c:pt>
                <c:pt idx="601">
                  <c:v>6.1728395061727073E-3</c:v>
                </c:pt>
                <c:pt idx="602">
                  <c:v>2.6584867075664601E-2</c:v>
                </c:pt>
                <c:pt idx="603">
                  <c:v>2.3904382470119546E-2</c:v>
                </c:pt>
                <c:pt idx="604">
                  <c:v>-5.8365758754862574E-3</c:v>
                </c:pt>
                <c:pt idx="605">
                  <c:v>4.8923679060664318E-3</c:v>
                </c:pt>
                <c:pt idx="606">
                  <c:v>6.8159688412853248E-3</c:v>
                </c:pt>
                <c:pt idx="607">
                  <c:v>1.0638297872340371E-2</c:v>
                </c:pt>
                <c:pt idx="608">
                  <c:v>-7.6555023923445048E-3</c:v>
                </c:pt>
                <c:pt idx="609">
                  <c:v>0</c:v>
                </c:pt>
                <c:pt idx="610">
                  <c:v>9.6432015429137553E-4</c:v>
                </c:pt>
                <c:pt idx="611">
                  <c:v>1.9267822736030416E-3</c:v>
                </c:pt>
                <c:pt idx="612">
                  <c:v>1.1538461538461463E-2</c:v>
                </c:pt>
                <c:pt idx="613">
                  <c:v>1.9961977186311868E-2</c:v>
                </c:pt>
                <c:pt idx="614">
                  <c:v>5.125815470643047E-2</c:v>
                </c:pt>
                <c:pt idx="615">
                  <c:v>8.8652482269501657E-4</c:v>
                </c:pt>
                <c:pt idx="616">
                  <c:v>-1.7714791851195687E-2</c:v>
                </c:pt>
                <c:pt idx="617">
                  <c:v>-4.1478809738503077E-2</c:v>
                </c:pt>
                <c:pt idx="618">
                  <c:v>-7.525870178739423E-3</c:v>
                </c:pt>
                <c:pt idx="619">
                  <c:v>1.5165876777251197E-2</c:v>
                </c:pt>
                <c:pt idx="620">
                  <c:v>1.9607843137254815E-2</c:v>
                </c:pt>
                <c:pt idx="621">
                  <c:v>-6.4102564102564361E-3</c:v>
                </c:pt>
                <c:pt idx="622">
                  <c:v>1.2903225806451665E-2</c:v>
                </c:pt>
                <c:pt idx="623">
                  <c:v>1.3648771610555083E-2</c:v>
                </c:pt>
                <c:pt idx="624">
                  <c:v>1.4362657091561952E-2</c:v>
                </c:pt>
                <c:pt idx="625">
                  <c:v>-1.0619469026548759E-2</c:v>
                </c:pt>
                <c:pt idx="626">
                  <c:v>-8.9445438282647269E-3</c:v>
                </c:pt>
                <c:pt idx="627">
                  <c:v>-9.0252707581227123E-3</c:v>
                </c:pt>
                <c:pt idx="628">
                  <c:v>-2.3679417122040053E-2</c:v>
                </c:pt>
                <c:pt idx="629">
                  <c:v>-7.462686567164185E-3</c:v>
                </c:pt>
                <c:pt idx="630">
                  <c:v>6.5789473684210792E-3</c:v>
                </c:pt>
                <c:pt idx="631">
                  <c:v>-3.8281979458450056E-2</c:v>
                </c:pt>
                <c:pt idx="632">
                  <c:v>-9.7087378640778078E-3</c:v>
                </c:pt>
                <c:pt idx="633">
                  <c:v>2.9411764705883471E-3</c:v>
                </c:pt>
                <c:pt idx="634">
                  <c:v>1.4662756598240503E-2</c:v>
                </c:pt>
                <c:pt idx="635">
                  <c:v>-2.6011560693641748E-2</c:v>
                </c:pt>
                <c:pt idx="636">
                  <c:v>1.3847675568743875E-2</c:v>
                </c:pt>
                <c:pt idx="637">
                  <c:v>-9.7560975609754016E-4</c:v>
                </c:pt>
                <c:pt idx="638">
                  <c:v>-2.3437500000000021E-2</c:v>
                </c:pt>
                <c:pt idx="639">
                  <c:v>1.8999999999999951E-2</c:v>
                </c:pt>
                <c:pt idx="640">
                  <c:v>-1.3738959764474857E-2</c:v>
                </c:pt>
                <c:pt idx="641">
                  <c:v>-4.9751243781095229E-3</c:v>
                </c:pt>
                <c:pt idx="642">
                  <c:v>-1.6999999999999994E-2</c:v>
                </c:pt>
                <c:pt idx="643">
                  <c:v>2.1363173957273558E-2</c:v>
                </c:pt>
                <c:pt idx="644">
                  <c:v>7.9681274900398492E-3</c:v>
                </c:pt>
                <c:pt idx="645">
                  <c:v>9.8814229249013265E-3</c:v>
                </c:pt>
                <c:pt idx="646">
                  <c:v>1.4677103718199469E-2</c:v>
                </c:pt>
                <c:pt idx="647">
                  <c:v>-4.8216007714560211E-3</c:v>
                </c:pt>
                <c:pt idx="648">
                  <c:v>1.5503875968992262E-2</c:v>
                </c:pt>
                <c:pt idx="649">
                  <c:v>-1.1450381679389407E-2</c:v>
                </c:pt>
                <c:pt idx="650">
                  <c:v>1.158301158301168E-2</c:v>
                </c:pt>
                <c:pt idx="651">
                  <c:v>-1.0496183206106985E-2</c:v>
                </c:pt>
                <c:pt idx="652">
                  <c:v>1.2536162005785997E-2</c:v>
                </c:pt>
                <c:pt idx="653">
                  <c:v>-2.857142857142864E-2</c:v>
                </c:pt>
                <c:pt idx="654">
                  <c:v>-4.9019607843136213E-3</c:v>
                </c:pt>
                <c:pt idx="655">
                  <c:v>-8.8669950738916106E-3</c:v>
                </c:pt>
                <c:pt idx="656">
                  <c:v>2.4850894632206758E-2</c:v>
                </c:pt>
                <c:pt idx="657">
                  <c:v>-2.1338506304558743E-2</c:v>
                </c:pt>
                <c:pt idx="658">
                  <c:v>4.9554013875124587E-3</c:v>
                </c:pt>
                <c:pt idx="659">
                  <c:v>-1.2820512820512896E-2</c:v>
                </c:pt>
                <c:pt idx="660">
                  <c:v>-7.9920079920079989E-3</c:v>
                </c:pt>
                <c:pt idx="661">
                  <c:v>1.5105740181268918E-2</c:v>
                </c:pt>
                <c:pt idx="662">
                  <c:v>4.2658730158730132E-2</c:v>
                </c:pt>
                <c:pt idx="663">
                  <c:v>-1.9980970504281548E-2</c:v>
                </c:pt>
                <c:pt idx="664">
                  <c:v>-2.1359223300970936E-2</c:v>
                </c:pt>
                <c:pt idx="665">
                  <c:v>1.5873015873015886E-2</c:v>
                </c:pt>
                <c:pt idx="666">
                  <c:v>-9.7656249999999653E-3</c:v>
                </c:pt>
                <c:pt idx="667">
                  <c:v>-1.9723865877713364E-3</c:v>
                </c:pt>
                <c:pt idx="668">
                  <c:v>-3.7549407114624407E-2</c:v>
                </c:pt>
                <c:pt idx="669">
                  <c:v>2.0533880903490323E-3</c:v>
                </c:pt>
                <c:pt idx="670">
                  <c:v>6.1475409836066084E-3</c:v>
                </c:pt>
                <c:pt idx="671">
                  <c:v>-1.0183299389001819E-3</c:v>
                </c:pt>
                <c:pt idx="672">
                  <c:v>7.135575942915421E-3</c:v>
                </c:pt>
                <c:pt idx="673">
                  <c:v>3.0364372469634977E-3</c:v>
                </c:pt>
                <c:pt idx="674">
                  <c:v>7.0635721493441253E-3</c:v>
                </c:pt>
                <c:pt idx="675">
                  <c:v>-5.0100200400802312E-3</c:v>
                </c:pt>
                <c:pt idx="676">
                  <c:v>-1.007049345417922E-2</c:v>
                </c:pt>
                <c:pt idx="677">
                  <c:v>3.0518819938961709E-3</c:v>
                </c:pt>
                <c:pt idx="678">
                  <c:v>1.926977687626788E-2</c:v>
                </c:pt>
                <c:pt idx="679">
                  <c:v>1.2935323383084478E-2</c:v>
                </c:pt>
                <c:pt idx="680">
                  <c:v>9.8231827111982194E-4</c:v>
                </c:pt>
                <c:pt idx="681">
                  <c:v>-9.8135426889104879E-4</c:v>
                </c:pt>
                <c:pt idx="682">
                  <c:v>-2.8487229862475358E-2</c:v>
                </c:pt>
                <c:pt idx="683">
                  <c:v>-6.0667340748231033E-3</c:v>
                </c:pt>
                <c:pt idx="684">
                  <c:v>-2.4415055951169908E-2</c:v>
                </c:pt>
                <c:pt idx="685">
                  <c:v>-6.2565172054223671E-3</c:v>
                </c:pt>
                <c:pt idx="686">
                  <c:v>1.0493179433368461E-2</c:v>
                </c:pt>
                <c:pt idx="687">
                  <c:v>-8.3073727933541085E-3</c:v>
                </c:pt>
                <c:pt idx="688">
                  <c:v>0</c:v>
                </c:pt>
                <c:pt idx="689">
                  <c:v>-1.0471204188481823E-2</c:v>
                </c:pt>
                <c:pt idx="690">
                  <c:v>1.0582010582012237E-3</c:v>
                </c:pt>
                <c:pt idx="691">
                  <c:v>2.7484143763213505E-2</c:v>
                </c:pt>
                <c:pt idx="692">
                  <c:v>2.5720164609053495E-2</c:v>
                </c:pt>
                <c:pt idx="693">
                  <c:v>4.0120361083248891E-3</c:v>
                </c:pt>
                <c:pt idx="694">
                  <c:v>6.9930069930070216E-3</c:v>
                </c:pt>
                <c:pt idx="695">
                  <c:v>1.0912698412698357E-2</c:v>
                </c:pt>
                <c:pt idx="696">
                  <c:v>-1.2757605495583808E-2</c:v>
                </c:pt>
                <c:pt idx="697">
                  <c:v>2.2862823061630084E-2</c:v>
                </c:pt>
                <c:pt idx="698">
                  <c:v>3.8872691933917324E-3</c:v>
                </c:pt>
                <c:pt idx="699">
                  <c:v>-2.9041626331073921E-3</c:v>
                </c:pt>
                <c:pt idx="700">
                  <c:v>3.883495145630985E-3</c:v>
                </c:pt>
                <c:pt idx="701">
                  <c:v>4.8355899419729896E-3</c:v>
                </c:pt>
                <c:pt idx="702">
                  <c:v>-9.6246390760344432E-4</c:v>
                </c:pt>
                <c:pt idx="703">
                  <c:v>-2.8901734104047334E-3</c:v>
                </c:pt>
                <c:pt idx="704">
                  <c:v>1.5458937198067646E-2</c:v>
                </c:pt>
                <c:pt idx="705">
                  <c:v>0</c:v>
                </c:pt>
                <c:pt idx="706">
                  <c:v>2.8544243577545262E-2</c:v>
                </c:pt>
                <c:pt idx="707">
                  <c:v>-9.2506938020349547E-4</c:v>
                </c:pt>
                <c:pt idx="708">
                  <c:v>-1.8518518518519768E-3</c:v>
                </c:pt>
                <c:pt idx="709">
                  <c:v>-9.2764378478662221E-4</c:v>
                </c:pt>
                <c:pt idx="710">
                  <c:v>-1.0213556174558908E-2</c:v>
                </c:pt>
                <c:pt idx="711">
                  <c:v>1.1257035647279477E-2</c:v>
                </c:pt>
                <c:pt idx="712">
                  <c:v>6.49350649350652E-3</c:v>
                </c:pt>
                <c:pt idx="713">
                  <c:v>1.6589861751152048E-2</c:v>
                </c:pt>
                <c:pt idx="714">
                  <c:v>3.6264732547598303E-3</c:v>
                </c:pt>
                <c:pt idx="715">
                  <c:v>-1.4453477868112028E-2</c:v>
                </c:pt>
                <c:pt idx="716">
                  <c:v>9.1659028414298477E-3</c:v>
                </c:pt>
                <c:pt idx="717">
                  <c:v>-1.362397820163491E-2</c:v>
                </c:pt>
                <c:pt idx="718">
                  <c:v>8.2872928176795455E-3</c:v>
                </c:pt>
                <c:pt idx="719">
                  <c:v>6.392694063926967E-3</c:v>
                </c:pt>
                <c:pt idx="720">
                  <c:v>4.5372050816697559E-3</c:v>
                </c:pt>
                <c:pt idx="721">
                  <c:v>7.2267389340560139E-3</c:v>
                </c:pt>
                <c:pt idx="722">
                  <c:v>-3.5874439461884237E-3</c:v>
                </c:pt>
                <c:pt idx="723">
                  <c:v>6.3006300630063265E-3</c:v>
                </c:pt>
                <c:pt idx="724">
                  <c:v>6.2611806797853563E-3</c:v>
                </c:pt>
                <c:pt idx="725">
                  <c:v>9.7777777777777273E-3</c:v>
                </c:pt>
                <c:pt idx="726">
                  <c:v>2.1126760563380302E-2</c:v>
                </c:pt>
                <c:pt idx="727">
                  <c:v>6.896551724137937E-3</c:v>
                </c:pt>
                <c:pt idx="728">
                  <c:v>1.8835616438356219E-2</c:v>
                </c:pt>
                <c:pt idx="729">
                  <c:v>-1.6806722689075271E-3</c:v>
                </c:pt>
                <c:pt idx="730">
                  <c:v>-1.346801346801348E-2</c:v>
                </c:pt>
                <c:pt idx="731">
                  <c:v>-1.4505119453924908E-2</c:v>
                </c:pt>
                <c:pt idx="732">
                  <c:v>-1.7316017316018485E-3</c:v>
                </c:pt>
                <c:pt idx="733">
                  <c:v>2.6019080659151032E-3</c:v>
                </c:pt>
                <c:pt idx="734">
                  <c:v>7.7854671280276691E-3</c:v>
                </c:pt>
                <c:pt idx="735">
                  <c:v>-5.1502145922747208E-3</c:v>
                </c:pt>
                <c:pt idx="736">
                  <c:v>5.176876617773986E-3</c:v>
                </c:pt>
                <c:pt idx="737">
                  <c:v>-2.2317596566523587E-2</c:v>
                </c:pt>
                <c:pt idx="738">
                  <c:v>2.6338893766461244E-3</c:v>
                </c:pt>
                <c:pt idx="739">
                  <c:v>-1.7513134851137981E-3</c:v>
                </c:pt>
                <c:pt idx="740">
                  <c:v>3.5087719298244864E-3</c:v>
                </c:pt>
                <c:pt idx="741">
                  <c:v>-1.5734265734265711E-2</c:v>
                </c:pt>
                <c:pt idx="742">
                  <c:v>-1.2433392539964526E-2</c:v>
                </c:pt>
                <c:pt idx="743">
                  <c:v>1.2589928057554009E-2</c:v>
                </c:pt>
                <c:pt idx="744">
                  <c:v>8.8809946714030078E-4</c:v>
                </c:pt>
                <c:pt idx="745">
                  <c:v>-7.9858030168589045E-3</c:v>
                </c:pt>
                <c:pt idx="746">
                  <c:v>-2.6833631484793705E-3</c:v>
                </c:pt>
                <c:pt idx="747">
                  <c:v>-6.2780269058296213E-3</c:v>
                </c:pt>
                <c:pt idx="748">
                  <c:v>-5.4151624548736911E-3</c:v>
                </c:pt>
                <c:pt idx="749">
                  <c:v>-2.7223230490017571E-3</c:v>
                </c:pt>
                <c:pt idx="750">
                  <c:v>-2.2747952684258416E-2</c:v>
                </c:pt>
                <c:pt idx="751">
                  <c:v>1.4897579143389213E-2</c:v>
                </c:pt>
                <c:pt idx="752">
                  <c:v>9.1743119266053089E-4</c:v>
                </c:pt>
                <c:pt idx="753">
                  <c:v>-2.7497708524289708E-2</c:v>
                </c:pt>
                <c:pt idx="754">
                  <c:v>1.8850141376061593E-3</c:v>
                </c:pt>
                <c:pt idx="755">
                  <c:v>-7.525870178739423E-3</c:v>
                </c:pt>
                <c:pt idx="756">
                  <c:v>-3.7914691943128835E-3</c:v>
                </c:pt>
                <c:pt idx="757">
                  <c:v>9.5147478591815294E-4</c:v>
                </c:pt>
                <c:pt idx="758">
                  <c:v>-2.851711026615909E-3</c:v>
                </c:pt>
                <c:pt idx="759">
                  <c:v>0</c:v>
                </c:pt>
                <c:pt idx="760">
                  <c:v>-4.7664442326025465E-3</c:v>
                </c:pt>
                <c:pt idx="761">
                  <c:v>-3.8314176245209915E-3</c:v>
                </c:pt>
                <c:pt idx="762">
                  <c:v>-2.4038461538461536E-2</c:v>
                </c:pt>
                <c:pt idx="763">
                  <c:v>8.8669950738916106E-3</c:v>
                </c:pt>
                <c:pt idx="764">
                  <c:v>1.2695312499999903E-2</c:v>
                </c:pt>
                <c:pt idx="765">
                  <c:v>1.735776277724219E-2</c:v>
                </c:pt>
                <c:pt idx="766">
                  <c:v>6.6350710900472511E-3</c:v>
                </c:pt>
                <c:pt idx="767">
                  <c:v>7.5329566854990659E-3</c:v>
                </c:pt>
                <c:pt idx="768">
                  <c:v>-3.7383177570092662E-3</c:v>
                </c:pt>
                <c:pt idx="769">
                  <c:v>-2.0637898686679233E-2</c:v>
                </c:pt>
                <c:pt idx="770">
                  <c:v>-6.7049808429119053E-3</c:v>
                </c:pt>
                <c:pt idx="771">
                  <c:v>-3.0858244937319049E-2</c:v>
                </c:pt>
                <c:pt idx="772">
                  <c:v>-2.0895522388059785E-2</c:v>
                </c:pt>
                <c:pt idx="773">
                  <c:v>1.3211382113821217E-2</c:v>
                </c:pt>
                <c:pt idx="774">
                  <c:v>-1.905717151454376E-2</c:v>
                </c:pt>
                <c:pt idx="775">
                  <c:v>-0.12576687116564403</c:v>
                </c:pt>
                <c:pt idx="776">
                  <c:v>-2.2222222222222369E-2</c:v>
                </c:pt>
                <c:pt idx="777">
                  <c:v>-6.8181818181818107E-2</c:v>
                </c:pt>
                <c:pt idx="778">
                  <c:v>0.16688061617458277</c:v>
                </c:pt>
                <c:pt idx="779">
                  <c:v>2.7502750275027504E-2</c:v>
                </c:pt>
                <c:pt idx="780">
                  <c:v>-2.2483940042826455E-2</c:v>
                </c:pt>
                <c:pt idx="781">
                  <c:v>1.0952902519167539E-2</c:v>
                </c:pt>
                <c:pt idx="782">
                  <c:v>3.5752979414951251E-2</c:v>
                </c:pt>
                <c:pt idx="783">
                  <c:v>6.4853556485355568E-2</c:v>
                </c:pt>
                <c:pt idx="784">
                  <c:v>1.7681728880157142E-2</c:v>
                </c:pt>
                <c:pt idx="785">
                  <c:v>-1.3513513513513398E-2</c:v>
                </c:pt>
                <c:pt idx="786">
                  <c:v>-3.6203522504892463E-2</c:v>
                </c:pt>
                <c:pt idx="787">
                  <c:v>3.5532994923857836E-2</c:v>
                </c:pt>
                <c:pt idx="788">
                  <c:v>-7.8431372549019676E-3</c:v>
                </c:pt>
                <c:pt idx="789">
                  <c:v>-2.9644268774702926E-3</c:v>
                </c:pt>
                <c:pt idx="790">
                  <c:v>1.0901883052527199E-2</c:v>
                </c:pt>
                <c:pt idx="791">
                  <c:v>2.3529411764705906E-2</c:v>
                </c:pt>
                <c:pt idx="792">
                  <c:v>-1.0536398467432897E-2</c:v>
                </c:pt>
                <c:pt idx="793">
                  <c:v>9.6805421103579733E-4</c:v>
                </c:pt>
                <c:pt idx="794">
                  <c:v>-1.3539651837524234E-2</c:v>
                </c:pt>
                <c:pt idx="795">
                  <c:v>1.6666666666666659E-2</c:v>
                </c:pt>
                <c:pt idx="796">
                  <c:v>-9.643201542912214E-3</c:v>
                </c:pt>
                <c:pt idx="797">
                  <c:v>-9.7370983446932475E-3</c:v>
                </c:pt>
                <c:pt idx="798">
                  <c:v>-1.5732546705998048E-2</c:v>
                </c:pt>
                <c:pt idx="799">
                  <c:v>-1.8981018981018932E-2</c:v>
                </c:pt>
                <c:pt idx="800">
                  <c:v>-1.6293279022403271E-2</c:v>
                </c:pt>
                <c:pt idx="801">
                  <c:v>1.9668737060041356E-2</c:v>
                </c:pt>
                <c:pt idx="802">
                  <c:v>-1.0152284263959175E-3</c:v>
                </c:pt>
                <c:pt idx="803">
                  <c:v>-1.6260162601626032E-2</c:v>
                </c:pt>
                <c:pt idx="804">
                  <c:v>-8.2644628099173625E-3</c:v>
                </c:pt>
                <c:pt idx="805">
                  <c:v>-2.7083333333333313E-2</c:v>
                </c:pt>
                <c:pt idx="806">
                  <c:v>1.4989293361884429E-2</c:v>
                </c:pt>
                <c:pt idx="807">
                  <c:v>3.4810126582278486E-2</c:v>
                </c:pt>
                <c:pt idx="808">
                  <c:v>1.7329255861365946E-2</c:v>
                </c:pt>
                <c:pt idx="809">
                  <c:v>-6.0120240480962418E-3</c:v>
                </c:pt>
                <c:pt idx="810">
                  <c:v>1.2096774193548309E-2</c:v>
                </c:pt>
                <c:pt idx="811">
                  <c:v>5.4780876494023981E-2</c:v>
                </c:pt>
                <c:pt idx="812">
                  <c:v>-1.9830028328611811E-2</c:v>
                </c:pt>
                <c:pt idx="813">
                  <c:v>2.5048169556840055E-2</c:v>
                </c:pt>
                <c:pt idx="814">
                  <c:v>-1.6917293233082678E-2</c:v>
                </c:pt>
                <c:pt idx="815">
                  <c:v>-2.5812619502868197E-2</c:v>
                </c:pt>
                <c:pt idx="816">
                  <c:v>2.1589793915603596E-2</c:v>
                </c:pt>
                <c:pt idx="817">
                  <c:v>-2.3054755043227685E-2</c:v>
                </c:pt>
                <c:pt idx="818">
                  <c:v>0</c:v>
                </c:pt>
                <c:pt idx="819">
                  <c:v>3.244837758112095E-2</c:v>
                </c:pt>
                <c:pt idx="820">
                  <c:v>-8.571428571428558E-3</c:v>
                </c:pt>
                <c:pt idx="821">
                  <c:v>-7.684918347742562E-3</c:v>
                </c:pt>
                <c:pt idx="822">
                  <c:v>-2.1297192642788058E-2</c:v>
                </c:pt>
                <c:pt idx="823">
                  <c:v>-2.8684470820969254E-2</c:v>
                </c:pt>
                <c:pt idx="824">
                  <c:v>1.9348268839103819E-2</c:v>
                </c:pt>
                <c:pt idx="825">
                  <c:v>-8.9910089910089763E-3</c:v>
                </c:pt>
                <c:pt idx="826">
                  <c:v>-1.612903225806453E-2</c:v>
                </c:pt>
                <c:pt idx="827">
                  <c:v>1.9467213114754047E-2</c:v>
                </c:pt>
                <c:pt idx="828">
                  <c:v>-2.0100502512562745E-2</c:v>
                </c:pt>
                <c:pt idx="829">
                  <c:v>-8.2051282051282121E-3</c:v>
                </c:pt>
                <c:pt idx="830">
                  <c:v>-2.6887280248190256E-2</c:v>
                </c:pt>
                <c:pt idx="831">
                  <c:v>1.2752391073326165E-2</c:v>
                </c:pt>
                <c:pt idx="832">
                  <c:v>-2.8331584470094397E-2</c:v>
                </c:pt>
                <c:pt idx="833">
                  <c:v>-4.3196544276456967E-3</c:v>
                </c:pt>
                <c:pt idx="834">
                  <c:v>3.3622559652928277E-2</c:v>
                </c:pt>
                <c:pt idx="835">
                  <c:v>9.4438614900314646E-3</c:v>
                </c:pt>
                <c:pt idx="836">
                  <c:v>-4.1580041580040698E-3</c:v>
                </c:pt>
                <c:pt idx="837">
                  <c:v>3.0271398747390307E-2</c:v>
                </c:pt>
                <c:pt idx="838">
                  <c:v>-3.140830800405256E-2</c:v>
                </c:pt>
                <c:pt idx="839">
                  <c:v>-1.7782426778242669E-2</c:v>
                </c:pt>
                <c:pt idx="840">
                  <c:v>1.7039403620873285E-2</c:v>
                </c:pt>
                <c:pt idx="841">
                  <c:v>5.2356020942407261E-3</c:v>
                </c:pt>
                <c:pt idx="842">
                  <c:v>-3.1249999999999334E-3</c:v>
                </c:pt>
                <c:pt idx="843">
                  <c:v>5.2246603970740784E-3</c:v>
                </c:pt>
                <c:pt idx="844">
                  <c:v>-2.4948024948024786E-2</c:v>
                </c:pt>
                <c:pt idx="845">
                  <c:v>3.1982942430702939E-3</c:v>
                </c:pt>
                <c:pt idx="846">
                  <c:v>8.501594048884174E-3</c:v>
                </c:pt>
                <c:pt idx="847">
                  <c:v>-2.1074815595363092E-3</c:v>
                </c:pt>
                <c:pt idx="848">
                  <c:v>-1.3727560718057103E-2</c:v>
                </c:pt>
                <c:pt idx="849">
                  <c:v>1.0706638115631465E-3</c:v>
                </c:pt>
                <c:pt idx="850">
                  <c:v>6.4171122994652937E-3</c:v>
                </c:pt>
                <c:pt idx="851">
                  <c:v>-5.3134962805526792E-3</c:v>
                </c:pt>
                <c:pt idx="852">
                  <c:v>1.9230769230769201E-2</c:v>
                </c:pt>
                <c:pt idx="853">
                  <c:v>9.4339622641511148E-3</c:v>
                </c:pt>
                <c:pt idx="854">
                  <c:v>1.973001038421594E-2</c:v>
                </c:pt>
                <c:pt idx="855">
                  <c:v>-5.0916496945010905E-3</c:v>
                </c:pt>
                <c:pt idx="856">
                  <c:v>-1.9447287615148363E-2</c:v>
                </c:pt>
                <c:pt idx="857">
                  <c:v>2.6096033402922755E-2</c:v>
                </c:pt>
                <c:pt idx="858">
                  <c:v>-1.7293997965411995E-2</c:v>
                </c:pt>
                <c:pt idx="859">
                  <c:v>-1.7598343685300201E-2</c:v>
                </c:pt>
                <c:pt idx="860">
                  <c:v>-2.1074815595363092E-3</c:v>
                </c:pt>
                <c:pt idx="861">
                  <c:v>-2.4287222808870159E-2</c:v>
                </c:pt>
                <c:pt idx="862">
                  <c:v>1.4069264069263961E-2</c:v>
                </c:pt>
                <c:pt idx="863">
                  <c:v>-2.1344717182496878E-3</c:v>
                </c:pt>
                <c:pt idx="864">
                  <c:v>-1.2834224598930398E-2</c:v>
                </c:pt>
                <c:pt idx="865">
                  <c:v>-1.0834236186348632E-3</c:v>
                </c:pt>
                <c:pt idx="866">
                  <c:v>6.5075921908892319E-3</c:v>
                </c:pt>
                <c:pt idx="867">
                  <c:v>-3.6637931034482749E-2</c:v>
                </c:pt>
                <c:pt idx="868">
                  <c:v>2.4608501118568306E-2</c:v>
                </c:pt>
                <c:pt idx="869">
                  <c:v>-2.1834061135370714E-3</c:v>
                </c:pt>
                <c:pt idx="870">
                  <c:v>-1.7505470459518613E-2</c:v>
                </c:pt>
                <c:pt idx="871">
                  <c:v>-2.5612472160356392E-2</c:v>
                </c:pt>
                <c:pt idx="872">
                  <c:v>9.1428571428571505E-3</c:v>
                </c:pt>
                <c:pt idx="873">
                  <c:v>-5.6625141562854711E-3</c:v>
                </c:pt>
                <c:pt idx="874">
                  <c:v>-3.4168564920272625E-3</c:v>
                </c:pt>
                <c:pt idx="875">
                  <c:v>3.1999999999999924E-2</c:v>
                </c:pt>
                <c:pt idx="876">
                  <c:v>1.328903654485061E-2</c:v>
                </c:pt>
                <c:pt idx="877">
                  <c:v>-1.9672131147540951E-2</c:v>
                </c:pt>
                <c:pt idx="878">
                  <c:v>-7.8037904124860962E-3</c:v>
                </c:pt>
                <c:pt idx="879">
                  <c:v>-1.4606741573033795E-2</c:v>
                </c:pt>
                <c:pt idx="880">
                  <c:v>7.9817559863170229E-3</c:v>
                </c:pt>
                <c:pt idx="881">
                  <c:v>-3.1674208144796309E-2</c:v>
                </c:pt>
                <c:pt idx="882">
                  <c:v>4.6728971962615821E-3</c:v>
                </c:pt>
                <c:pt idx="883">
                  <c:v>-2.674418604651168E-2</c:v>
                </c:pt>
                <c:pt idx="884">
                  <c:v>2.747909199522108E-2</c:v>
                </c:pt>
                <c:pt idx="885">
                  <c:v>-2.0930232558139503E-2</c:v>
                </c:pt>
                <c:pt idx="886">
                  <c:v>5.9382422802851205E-3</c:v>
                </c:pt>
                <c:pt idx="887">
                  <c:v>4.7225501770955308E-3</c:v>
                </c:pt>
                <c:pt idx="888">
                  <c:v>-4.5828437132785026E-2</c:v>
                </c:pt>
                <c:pt idx="889">
                  <c:v>9.8522167487684834E-3</c:v>
                </c:pt>
                <c:pt idx="890">
                  <c:v>2.9268292682926859E-2</c:v>
                </c:pt>
                <c:pt idx="891">
                  <c:v>2.251184834123238E-2</c:v>
                </c:pt>
                <c:pt idx="892">
                  <c:v>7.7636152954808788E-2</c:v>
                </c:pt>
                <c:pt idx="893">
                  <c:v>-9.1397849462365732E-2</c:v>
                </c:pt>
                <c:pt idx="894">
                  <c:v>2.7218934911242658E-2</c:v>
                </c:pt>
                <c:pt idx="895">
                  <c:v>-3.110599078341009E-2</c:v>
                </c:pt>
                <c:pt idx="896">
                  <c:v>-3.091557669441139E-2</c:v>
                </c:pt>
                <c:pt idx="897">
                  <c:v>3.680981595091946E-3</c:v>
                </c:pt>
                <c:pt idx="898">
                  <c:v>-3.6674816625916852E-2</c:v>
                </c:pt>
                <c:pt idx="899">
                  <c:v>2.4111675126903605E-2</c:v>
                </c:pt>
                <c:pt idx="900">
                  <c:v>4.7087980173481904E-2</c:v>
                </c:pt>
                <c:pt idx="901">
                  <c:v>2.7218934911242658E-2</c:v>
                </c:pt>
                <c:pt idx="902">
                  <c:v>-3.9170506912442379E-2</c:v>
                </c:pt>
                <c:pt idx="903">
                  <c:v>-1.199040767386087E-2</c:v>
                </c:pt>
                <c:pt idx="904">
                  <c:v>1.9417475728155355E-2</c:v>
                </c:pt>
                <c:pt idx="905">
                  <c:v>-4.5238095238095327E-2</c:v>
                </c:pt>
                <c:pt idx="906">
                  <c:v>-4.9875311720697195E-3</c:v>
                </c:pt>
                <c:pt idx="907">
                  <c:v>2.5062656641603475E-3</c:v>
                </c:pt>
                <c:pt idx="908">
                  <c:v>1.0000000000000009E-2</c:v>
                </c:pt>
                <c:pt idx="909">
                  <c:v>5.3217821782178182E-2</c:v>
                </c:pt>
                <c:pt idx="910">
                  <c:v>2.9377203290246769E-2</c:v>
                </c:pt>
                <c:pt idx="911">
                  <c:v>-3.9954337899543342E-2</c:v>
                </c:pt>
                <c:pt idx="912">
                  <c:v>-4.7562425683710967E-3</c:v>
                </c:pt>
                <c:pt idx="913">
                  <c:v>1.3142174432497159E-2</c:v>
                </c:pt>
                <c:pt idx="914">
                  <c:v>-1.1792452830188637E-2</c:v>
                </c:pt>
                <c:pt idx="915">
                  <c:v>1.1933174224343632E-2</c:v>
                </c:pt>
                <c:pt idx="916">
                  <c:v>4.7169811320753709E-3</c:v>
                </c:pt>
                <c:pt idx="917">
                  <c:v>1.0563380281690125E-2</c:v>
                </c:pt>
                <c:pt idx="918">
                  <c:v>-1.1614401858304257E-2</c:v>
                </c:pt>
                <c:pt idx="919">
                  <c:v>-2.2326674500587486E-2</c:v>
                </c:pt>
                <c:pt idx="920">
                  <c:v>-9.6153846153846229E-3</c:v>
                </c:pt>
                <c:pt idx="921">
                  <c:v>-4.8543689320389473E-3</c:v>
                </c:pt>
                <c:pt idx="922">
                  <c:v>-2.4390243902438508E-3</c:v>
                </c:pt>
                <c:pt idx="923">
                  <c:v>-2.2004889975550088E-2</c:v>
                </c:pt>
                <c:pt idx="924">
                  <c:v>7.5000000000000622E-3</c:v>
                </c:pt>
                <c:pt idx="925">
                  <c:v>-1.6129032258064613E-2</c:v>
                </c:pt>
                <c:pt idx="926">
                  <c:v>2.3959646910466519E-2</c:v>
                </c:pt>
                <c:pt idx="927">
                  <c:v>-1.6009852216748648E-2</c:v>
                </c:pt>
                <c:pt idx="928">
                  <c:v>1.8773466833541971E-2</c:v>
                </c:pt>
                <c:pt idx="929">
                  <c:v>7.3710073710072134E-3</c:v>
                </c:pt>
                <c:pt idx="930">
                  <c:v>9.7560975609756184E-3</c:v>
                </c:pt>
                <c:pt idx="931">
                  <c:v>-4.8309178743960327E-3</c:v>
                </c:pt>
                <c:pt idx="932">
                  <c:v>1.2135922330096828E-3</c:v>
                </c:pt>
                <c:pt idx="933">
                  <c:v>1.3333333333333265E-2</c:v>
                </c:pt>
                <c:pt idx="934">
                  <c:v>-1.435406698564584E-2</c:v>
                </c:pt>
                <c:pt idx="935">
                  <c:v>-3.3980582524271871E-2</c:v>
                </c:pt>
                <c:pt idx="936">
                  <c:v>-6.0301507537688384E-2</c:v>
                </c:pt>
                <c:pt idx="937">
                  <c:v>4.6791443850267331E-2</c:v>
                </c:pt>
                <c:pt idx="938">
                  <c:v>-3.9591315453384485E-2</c:v>
                </c:pt>
                <c:pt idx="939">
                  <c:v>-3.0585106382978663E-2</c:v>
                </c:pt>
                <c:pt idx="940">
                  <c:v>2.7434842249656481E-3</c:v>
                </c:pt>
                <c:pt idx="941">
                  <c:v>3.2831737346101265E-2</c:v>
                </c:pt>
                <c:pt idx="942">
                  <c:v>-4.6357615894039687E-2</c:v>
                </c:pt>
                <c:pt idx="943">
                  <c:v>-1.805555555555554E-2</c:v>
                </c:pt>
                <c:pt idx="944">
                  <c:v>-1.414427157001422E-2</c:v>
                </c:pt>
                <c:pt idx="945">
                  <c:v>-1.291248206599711E-2</c:v>
                </c:pt>
                <c:pt idx="946">
                  <c:v>5.6686046511627862E-2</c:v>
                </c:pt>
                <c:pt idx="947">
                  <c:v>-2.8885832187070148E-2</c:v>
                </c:pt>
                <c:pt idx="948">
                  <c:v>8.4985835694051694E-3</c:v>
                </c:pt>
                <c:pt idx="949">
                  <c:v>7.0224719101123342E-3</c:v>
                </c:pt>
                <c:pt idx="950">
                  <c:v>5.1603905160390533E-2</c:v>
                </c:pt>
                <c:pt idx="951">
                  <c:v>-1.0610079575596827E-2</c:v>
                </c:pt>
                <c:pt idx="952">
                  <c:v>-4.423592493297588E-2</c:v>
                </c:pt>
                <c:pt idx="953">
                  <c:v>1.4025245441794932E-3</c:v>
                </c:pt>
                <c:pt idx="954">
                  <c:v>2.6610644257703136E-2</c:v>
                </c:pt>
                <c:pt idx="955">
                  <c:v>-2.5920873124147394E-2</c:v>
                </c:pt>
                <c:pt idx="956">
                  <c:v>2.9411764705882349E-2</c:v>
                </c:pt>
                <c:pt idx="957">
                  <c:v>-7.6190476190476142E-2</c:v>
                </c:pt>
                <c:pt idx="958">
                  <c:v>-1.4727540500736062E-3</c:v>
                </c:pt>
                <c:pt idx="959">
                  <c:v>-6.9321533923303924E-2</c:v>
                </c:pt>
                <c:pt idx="960">
                  <c:v>-8.5578446909667205E-2</c:v>
                </c:pt>
                <c:pt idx="961">
                  <c:v>-0.10571923743500858</c:v>
                </c:pt>
                <c:pt idx="962">
                  <c:v>0.18798449612403095</c:v>
                </c:pt>
                <c:pt idx="963">
                  <c:v>4.2414355628058696E-2</c:v>
                </c:pt>
                <c:pt idx="964">
                  <c:v>-8.2942097026603975E-2</c:v>
                </c:pt>
                <c:pt idx="965">
                  <c:v>-6.4846416382252539E-2</c:v>
                </c:pt>
                <c:pt idx="966">
                  <c:v>7.6642335766423333E-2</c:v>
                </c:pt>
                <c:pt idx="967">
                  <c:v>5.5932203389830515E-2</c:v>
                </c:pt>
                <c:pt idx="968">
                  <c:v>-3.3707865168539464E-2</c:v>
                </c:pt>
                <c:pt idx="969">
                  <c:v>-8.3056478405315617E-2</c:v>
                </c:pt>
                <c:pt idx="970">
                  <c:v>1.811594202898673E-3</c:v>
                </c:pt>
                <c:pt idx="971">
                  <c:v>-4.1591320072332807E-2</c:v>
                </c:pt>
                <c:pt idx="972">
                  <c:v>-6.7924528301886694E-2</c:v>
                </c:pt>
                <c:pt idx="973">
                  <c:v>1.0121457489878506E-2</c:v>
                </c:pt>
                <c:pt idx="974">
                  <c:v>5.2104208416833622E-2</c:v>
                </c:pt>
                <c:pt idx="975">
                  <c:v>2.2857142857142878E-2</c:v>
                </c:pt>
                <c:pt idx="976">
                  <c:v>4.841713221601486E-2</c:v>
                </c:pt>
                <c:pt idx="977">
                  <c:v>3.3747779751332217E-2</c:v>
                </c:pt>
                <c:pt idx="978">
                  <c:v>6.3573883161512038E-2</c:v>
                </c:pt>
                <c:pt idx="979">
                  <c:v>9.6930533117931504E-3</c:v>
                </c:pt>
                <c:pt idx="980">
                  <c:v>-8.7999999999999967E-2</c:v>
                </c:pt>
                <c:pt idx="981">
                  <c:v>3.1578947368421005E-2</c:v>
                </c:pt>
                <c:pt idx="982">
                  <c:v>2.0408163265306142E-2</c:v>
                </c:pt>
                <c:pt idx="983">
                  <c:v>-4.4999999999999929E-2</c:v>
                </c:pt>
                <c:pt idx="984">
                  <c:v>-3.1413612565445129E-2</c:v>
                </c:pt>
                <c:pt idx="985">
                  <c:v>7.2072072072072143E-3</c:v>
                </c:pt>
                <c:pt idx="986">
                  <c:v>3.5778175313059067E-2</c:v>
                </c:pt>
                <c:pt idx="987">
                  <c:v>-2.7633851468048382E-2</c:v>
                </c:pt>
                <c:pt idx="988">
                  <c:v>1.9538188277087091E-2</c:v>
                </c:pt>
                <c:pt idx="989">
                  <c:v>-3.3101045296167315E-2</c:v>
                </c:pt>
                <c:pt idx="990">
                  <c:v>-5.7657657657657548E-2</c:v>
                </c:pt>
                <c:pt idx="991">
                  <c:v>-2.1032504780114782E-2</c:v>
                </c:pt>
                <c:pt idx="992">
                  <c:v>0.14257812499999992</c:v>
                </c:pt>
                <c:pt idx="993">
                  <c:v>-1.709401709401673E-3</c:v>
                </c:pt>
                <c:pt idx="994">
                  <c:v>-1.027397260273966E-2</c:v>
                </c:pt>
                <c:pt idx="995">
                  <c:v>0</c:v>
                </c:pt>
                <c:pt idx="996">
                  <c:v>6.9204152249135011E-3</c:v>
                </c:pt>
                <c:pt idx="997">
                  <c:v>-7.731958762886601E-2</c:v>
                </c:pt>
                <c:pt idx="998">
                  <c:v>5.4003724394785853E-2</c:v>
                </c:pt>
                <c:pt idx="999">
                  <c:v>1.9434628975264916E-2</c:v>
                </c:pt>
                <c:pt idx="1000">
                  <c:v>-1.386481802426329E-2</c:v>
                </c:pt>
                <c:pt idx="1001">
                  <c:v>-6.8541300527240875E-2</c:v>
                </c:pt>
                <c:pt idx="1002">
                  <c:v>9.8113207547169901E-2</c:v>
                </c:pt>
                <c:pt idx="1003">
                  <c:v>-2.9209621993127134E-2</c:v>
                </c:pt>
                <c:pt idx="1004">
                  <c:v>3.1858407079645969E-2</c:v>
                </c:pt>
                <c:pt idx="1005">
                  <c:v>1.7152658662092258E-3</c:v>
                </c:pt>
                <c:pt idx="1006">
                  <c:v>-2.5684931506849223E-2</c:v>
                </c:pt>
                <c:pt idx="1007">
                  <c:v>1.0544815465729281E-2</c:v>
                </c:pt>
                <c:pt idx="1008">
                  <c:v>2.6086956521739191E-2</c:v>
                </c:pt>
                <c:pt idx="1009">
                  <c:v>6.7796610169491584E-3</c:v>
                </c:pt>
                <c:pt idx="1010">
                  <c:v>2.693602693602681E-2</c:v>
                </c:pt>
                <c:pt idx="1011">
                  <c:v>1.9672131147541003E-2</c:v>
                </c:pt>
                <c:pt idx="1012">
                  <c:v>-1.1254019292604405E-2</c:v>
                </c:pt>
                <c:pt idx="1013">
                  <c:v>3.2520325203251339E-3</c:v>
                </c:pt>
                <c:pt idx="1014">
                  <c:v>1.2965964343598067E-2</c:v>
                </c:pt>
                <c:pt idx="1015">
                  <c:v>4.6400000000000004E-2</c:v>
                </c:pt>
                <c:pt idx="1016">
                  <c:v>7.6452599388378934E-3</c:v>
                </c:pt>
                <c:pt idx="1017">
                  <c:v>2.5796661608497713E-2</c:v>
                </c:pt>
                <c:pt idx="1018">
                  <c:v>-5.9171597633136145E-3</c:v>
                </c:pt>
                <c:pt idx="1019">
                  <c:v>-2.9761904761904788E-2</c:v>
                </c:pt>
                <c:pt idx="1020">
                  <c:v>-9.2024539877300013E-3</c:v>
                </c:pt>
                <c:pt idx="1021">
                  <c:v>-3.0959752321981452E-2</c:v>
                </c:pt>
                <c:pt idx="1022">
                  <c:v>-1.43769968051118E-2</c:v>
                </c:pt>
                <c:pt idx="1023">
                  <c:v>6.4829821717990333E-3</c:v>
                </c:pt>
                <c:pt idx="1024">
                  <c:v>-4.3478260869565147E-2</c:v>
                </c:pt>
                <c:pt idx="1025">
                  <c:v>-3.3670033670034445E-3</c:v>
                </c:pt>
                <c:pt idx="1026">
                  <c:v>1.6891891891891533E-3</c:v>
                </c:pt>
                <c:pt idx="1027">
                  <c:v>6.7453625632377806E-3</c:v>
                </c:pt>
                <c:pt idx="1028">
                  <c:v>2.0100502512562832E-2</c:v>
                </c:pt>
                <c:pt idx="1029">
                  <c:v>-1.4778325123152686E-2</c:v>
                </c:pt>
                <c:pt idx="1030">
                  <c:v>1.6666666666666312E-3</c:v>
                </c:pt>
                <c:pt idx="1031">
                  <c:v>1.4975041597337747E-2</c:v>
                </c:pt>
                <c:pt idx="1032">
                  <c:v>8.1967213114755265E-3</c:v>
                </c:pt>
                <c:pt idx="1033">
                  <c:v>0</c:v>
                </c:pt>
                <c:pt idx="1034">
                  <c:v>1.4634146341463391E-2</c:v>
                </c:pt>
                <c:pt idx="1035">
                  <c:v>-3.0448717948718011E-2</c:v>
                </c:pt>
                <c:pt idx="1036">
                  <c:v>4.9586776859504543E-3</c:v>
                </c:pt>
                <c:pt idx="1037">
                  <c:v>-2.1381578947368404E-2</c:v>
                </c:pt>
                <c:pt idx="1038">
                  <c:v>2.0168067226890775E-2</c:v>
                </c:pt>
                <c:pt idx="1039">
                  <c:v>-1.1532125205930853E-2</c:v>
                </c:pt>
                <c:pt idx="1040">
                  <c:v>-2.9999999999999954E-2</c:v>
                </c:pt>
                <c:pt idx="1041">
                  <c:v>5.1546391752576217E-3</c:v>
                </c:pt>
                <c:pt idx="1042">
                  <c:v>-6.8376068376068437E-3</c:v>
                </c:pt>
                <c:pt idx="1043">
                  <c:v>-2.2375215146299466E-2</c:v>
                </c:pt>
                <c:pt idx="1044">
                  <c:v>-1.9366197183098493E-2</c:v>
                </c:pt>
                <c:pt idx="1045">
                  <c:v>-1.0771992818671543E-2</c:v>
                </c:pt>
                <c:pt idx="1046">
                  <c:v>0</c:v>
                </c:pt>
                <c:pt idx="1047">
                  <c:v>-1.9963702359346538E-2</c:v>
                </c:pt>
                <c:pt idx="1048">
                  <c:v>2.5925925925925866E-2</c:v>
                </c:pt>
                <c:pt idx="1049">
                  <c:v>-2.1660649819494605E-2</c:v>
                </c:pt>
                <c:pt idx="1050">
                  <c:v>4.243542435424362E-2</c:v>
                </c:pt>
                <c:pt idx="1051">
                  <c:v>-3.3628318584070865E-2</c:v>
                </c:pt>
                <c:pt idx="1052">
                  <c:v>-1.4652014652014666E-2</c:v>
                </c:pt>
                <c:pt idx="1053">
                  <c:v>-2.0446096654275152E-2</c:v>
                </c:pt>
                <c:pt idx="1054">
                  <c:v>5.6925996204934062E-3</c:v>
                </c:pt>
                <c:pt idx="1055">
                  <c:v>1.5094339622641523E-2</c:v>
                </c:pt>
                <c:pt idx="1056">
                  <c:v>-3.3457249070631918E-2</c:v>
                </c:pt>
                <c:pt idx="1057">
                  <c:v>-7.6923076923076983E-2</c:v>
                </c:pt>
                <c:pt idx="1058">
                  <c:v>-6.2500000000000524E-3</c:v>
                </c:pt>
                <c:pt idx="1059">
                  <c:v>4.1928721174004237E-2</c:v>
                </c:pt>
                <c:pt idx="1060">
                  <c:v>-5.2313883299798754E-2</c:v>
                </c:pt>
                <c:pt idx="1061">
                  <c:v>-2.5477707006369449E-2</c:v>
                </c:pt>
                <c:pt idx="1062">
                  <c:v>-2.8322440087145948E-2</c:v>
                </c:pt>
                <c:pt idx="1063">
                  <c:v>7.1748878923766884E-2</c:v>
                </c:pt>
                <c:pt idx="1064">
                  <c:v>-2.0920502092050319E-2</c:v>
                </c:pt>
                <c:pt idx="1065">
                  <c:v>4.7008547008547147E-2</c:v>
                </c:pt>
                <c:pt idx="1066">
                  <c:v>2.4489795918367186E-2</c:v>
                </c:pt>
                <c:pt idx="1067">
                  <c:v>5.9760956175298953E-2</c:v>
                </c:pt>
                <c:pt idx="1068">
                  <c:v>9.3984962406014703E-3</c:v>
                </c:pt>
                <c:pt idx="1069">
                  <c:v>-3.7243947858473857E-3</c:v>
                </c:pt>
                <c:pt idx="1070">
                  <c:v>9.3457943925234974E-3</c:v>
                </c:pt>
                <c:pt idx="1071">
                  <c:v>9.2592592592592258E-3</c:v>
                </c:pt>
                <c:pt idx="1072">
                  <c:v>3.6697247706422048E-2</c:v>
                </c:pt>
                <c:pt idx="1073">
                  <c:v>-3.539823008849639E-3</c:v>
                </c:pt>
                <c:pt idx="1074">
                  <c:v>2.3090586145648295E-2</c:v>
                </c:pt>
                <c:pt idx="1075">
                  <c:v>-2.2569444444444427E-2</c:v>
                </c:pt>
                <c:pt idx="1076">
                  <c:v>-3.5523978685612821E-2</c:v>
                </c:pt>
                <c:pt idx="1077">
                  <c:v>-5.1565377532228243E-2</c:v>
                </c:pt>
                <c:pt idx="1078">
                  <c:v>2.5242718446601919E-2</c:v>
                </c:pt>
                <c:pt idx="1079">
                  <c:v>1.3257575757575642E-2</c:v>
                </c:pt>
                <c:pt idx="1080">
                  <c:v>2.616822429906553E-2</c:v>
                </c:pt>
                <c:pt idx="1081">
                  <c:v>1.8214936247722745E-3</c:v>
                </c:pt>
                <c:pt idx="1082">
                  <c:v>0</c:v>
                </c:pt>
                <c:pt idx="1083">
                  <c:v>1.4545454545454558E-2</c:v>
                </c:pt>
                <c:pt idx="1084">
                  <c:v>7.1684587813620132E-3</c:v>
                </c:pt>
                <c:pt idx="1085">
                  <c:v>1.4234875444839871E-2</c:v>
                </c:pt>
                <c:pt idx="1086">
                  <c:v>1.4035087719298258E-2</c:v>
                </c:pt>
                <c:pt idx="1087">
                  <c:v>-2.5951557093425667E-2</c:v>
                </c:pt>
                <c:pt idx="1088">
                  <c:v>1.776198934280649E-2</c:v>
                </c:pt>
                <c:pt idx="1089">
                  <c:v>2.0942408376963213E-2</c:v>
                </c:pt>
                <c:pt idx="1090">
                  <c:v>-2.905982905982905E-2</c:v>
                </c:pt>
                <c:pt idx="1091">
                  <c:v>3.5211267605634619E-3</c:v>
                </c:pt>
                <c:pt idx="1092">
                  <c:v>2.280701754385963E-2</c:v>
                </c:pt>
                <c:pt idx="1093">
                  <c:v>-5.1457975986278302E-3</c:v>
                </c:pt>
                <c:pt idx="1094">
                  <c:v>1.2068965517241429E-2</c:v>
                </c:pt>
                <c:pt idx="1095">
                  <c:v>-1.1925042589437867E-2</c:v>
                </c:pt>
                <c:pt idx="1096">
                  <c:v>-1.7241379310344768E-2</c:v>
                </c:pt>
                <c:pt idx="1097">
                  <c:v>3.1578947368421005E-2</c:v>
                </c:pt>
                <c:pt idx="1098">
                  <c:v>2.0408163265306142E-2</c:v>
                </c:pt>
                <c:pt idx="1099">
                  <c:v>9.9999999999999343E-3</c:v>
                </c:pt>
                <c:pt idx="1100">
                  <c:v>-6.6006600660066068E-3</c:v>
                </c:pt>
                <c:pt idx="1101">
                  <c:v>1.1627906976744234E-2</c:v>
                </c:pt>
                <c:pt idx="1102">
                  <c:v>1.6420361247947105E-3</c:v>
                </c:pt>
                <c:pt idx="1103">
                  <c:v>1.1475409836065622E-2</c:v>
                </c:pt>
                <c:pt idx="1104">
                  <c:v>-1.6207455429497513E-2</c:v>
                </c:pt>
                <c:pt idx="1105">
                  <c:v>0</c:v>
                </c:pt>
                <c:pt idx="1106">
                  <c:v>-1.97693574958814E-2</c:v>
                </c:pt>
                <c:pt idx="1107">
                  <c:v>-6.7226890756302577E-3</c:v>
                </c:pt>
                <c:pt idx="1108">
                  <c:v>0</c:v>
                </c:pt>
                <c:pt idx="1109">
                  <c:v>3.3840947546530582E-3</c:v>
                </c:pt>
                <c:pt idx="1110">
                  <c:v>1.5177065767284968E-2</c:v>
                </c:pt>
                <c:pt idx="1111">
                  <c:v>1.6611295681063211E-2</c:v>
                </c:pt>
                <c:pt idx="1112">
                  <c:v>-1.9607843137254919E-2</c:v>
                </c:pt>
                <c:pt idx="1113">
                  <c:v>6.6666666666666723E-3</c:v>
                </c:pt>
                <c:pt idx="1114">
                  <c:v>4.966887417218584E-3</c:v>
                </c:pt>
                <c:pt idx="1115">
                  <c:v>4.9423393739702406E-3</c:v>
                </c:pt>
                <c:pt idx="1116">
                  <c:v>3.2786885245902398E-3</c:v>
                </c:pt>
                <c:pt idx="1117">
                  <c:v>-9.8039215686275324E-3</c:v>
                </c:pt>
                <c:pt idx="1118">
                  <c:v>-4.9504950495048456E-3</c:v>
                </c:pt>
                <c:pt idx="1119">
                  <c:v>1.4925373134328334E-2</c:v>
                </c:pt>
                <c:pt idx="1120">
                  <c:v>1.1437908496732072E-2</c:v>
                </c:pt>
                <c:pt idx="1121">
                  <c:v>-1.7770597738287611E-2</c:v>
                </c:pt>
                <c:pt idx="1122">
                  <c:v>-3.289473684210602E-3</c:v>
                </c:pt>
                <c:pt idx="1123">
                  <c:v>-8.2508250825082223E-3</c:v>
                </c:pt>
                <c:pt idx="1124">
                  <c:v>-9.9833610648917825E-3</c:v>
                </c:pt>
                <c:pt idx="1125">
                  <c:v>1.0084033613445313E-2</c:v>
                </c:pt>
                <c:pt idx="1126">
                  <c:v>4.991680532445965E-3</c:v>
                </c:pt>
                <c:pt idx="1127">
                  <c:v>0</c:v>
                </c:pt>
                <c:pt idx="1128">
                  <c:v>1.6556291390728123E-3</c:v>
                </c:pt>
                <c:pt idx="1129">
                  <c:v>-1.322314049586778E-2</c:v>
                </c:pt>
                <c:pt idx="1130">
                  <c:v>-1.0050251256281341E-2</c:v>
                </c:pt>
                <c:pt idx="1131">
                  <c:v>-6.0913705583756396E-2</c:v>
                </c:pt>
                <c:pt idx="1132">
                  <c:v>9.0090090090089777E-3</c:v>
                </c:pt>
                <c:pt idx="1133">
                  <c:v>5.3571428571429023E-3</c:v>
                </c:pt>
                <c:pt idx="1134">
                  <c:v>-1.598579040852573E-2</c:v>
                </c:pt>
                <c:pt idx="1135">
                  <c:v>1.8050541516245425E-2</c:v>
                </c:pt>
                <c:pt idx="1136">
                  <c:v>2.1276595744680871E-2</c:v>
                </c:pt>
                <c:pt idx="1137">
                  <c:v>-5.2083333333332229E-3</c:v>
                </c:pt>
                <c:pt idx="1138">
                  <c:v>-1.745200698080397E-3</c:v>
                </c:pt>
                <c:pt idx="1139">
                  <c:v>1.7482517482517577E-2</c:v>
                </c:pt>
                <c:pt idx="1140">
                  <c:v>-6.8728522336769819E-3</c:v>
                </c:pt>
                <c:pt idx="1141">
                  <c:v>-2.2491349480968838E-2</c:v>
                </c:pt>
                <c:pt idx="1142">
                  <c:v>-2.8318584070796484E-2</c:v>
                </c:pt>
                <c:pt idx="1143">
                  <c:v>5.4644808743168228E-3</c:v>
                </c:pt>
                <c:pt idx="1144">
                  <c:v>-1.0869565217391235E-2</c:v>
                </c:pt>
                <c:pt idx="1145">
                  <c:v>-1.6483516483516456E-2</c:v>
                </c:pt>
                <c:pt idx="1146">
                  <c:v>-2.2346368715083817E-2</c:v>
                </c:pt>
                <c:pt idx="1147">
                  <c:v>1.1428571428571354E-2</c:v>
                </c:pt>
                <c:pt idx="1148">
                  <c:v>1.3182674199623406E-2</c:v>
                </c:pt>
                <c:pt idx="1149">
                  <c:v>2.4163568773234181E-2</c:v>
                </c:pt>
                <c:pt idx="1150">
                  <c:v>3.6297640653358372E-3</c:v>
                </c:pt>
                <c:pt idx="1151">
                  <c:v>1.6274864376130172E-2</c:v>
                </c:pt>
                <c:pt idx="1152">
                  <c:v>1.7793594306049442E-3</c:v>
                </c:pt>
                <c:pt idx="1153">
                  <c:v>0</c:v>
                </c:pt>
                <c:pt idx="1154">
                  <c:v>1.0657193605683925E-2</c:v>
                </c:pt>
                <c:pt idx="1155">
                  <c:v>0</c:v>
                </c:pt>
                <c:pt idx="1156">
                  <c:v>-5.2724077328647184E-3</c:v>
                </c:pt>
                <c:pt idx="1157">
                  <c:v>1.2367491166077788E-2</c:v>
                </c:pt>
                <c:pt idx="1158">
                  <c:v>8.7260034904013649E-3</c:v>
                </c:pt>
                <c:pt idx="1159">
                  <c:v>1.5570934256055338E-2</c:v>
                </c:pt>
                <c:pt idx="1160">
                  <c:v>1.7035775127767949E-3</c:v>
                </c:pt>
                <c:pt idx="1161">
                  <c:v>1.7006802721088073E-3</c:v>
                </c:pt>
                <c:pt idx="1162">
                  <c:v>2.5466893039049299E-2</c:v>
                </c:pt>
                <c:pt idx="1163">
                  <c:v>-3.3112582781457717E-3</c:v>
                </c:pt>
                <c:pt idx="1164">
                  <c:v>8.3056478405316801E-3</c:v>
                </c:pt>
                <c:pt idx="1165">
                  <c:v>3.2948929159801604E-3</c:v>
                </c:pt>
                <c:pt idx="1166">
                  <c:v>-2.1346469622331676E-2</c:v>
                </c:pt>
                <c:pt idx="1167">
                  <c:v>6.7114093959731603E-3</c:v>
                </c:pt>
                <c:pt idx="1168">
                  <c:v>6.6666666666666723E-3</c:v>
                </c:pt>
                <c:pt idx="1169">
                  <c:v>-4.966887417218584E-3</c:v>
                </c:pt>
                <c:pt idx="1170">
                  <c:v>-8.3194675540765092E-3</c:v>
                </c:pt>
                <c:pt idx="1171">
                  <c:v>1.6778523489932827E-2</c:v>
                </c:pt>
                <c:pt idx="1172">
                  <c:v>6.6006600660066068E-3</c:v>
                </c:pt>
                <c:pt idx="1173">
                  <c:v>-8.1967213114753808E-3</c:v>
                </c:pt>
                <c:pt idx="1174">
                  <c:v>-1.9834710743801671E-2</c:v>
                </c:pt>
                <c:pt idx="1175">
                  <c:v>1.6863406408095575E-3</c:v>
                </c:pt>
                <c:pt idx="1176">
                  <c:v>3.3670033670032949E-3</c:v>
                </c:pt>
                <c:pt idx="1177">
                  <c:v>1.5100671140939574E-2</c:v>
                </c:pt>
                <c:pt idx="1178">
                  <c:v>2.3140495867768691E-2</c:v>
                </c:pt>
                <c:pt idx="1179">
                  <c:v>8.0775444264943163E-3</c:v>
                </c:pt>
                <c:pt idx="1180">
                  <c:v>8.0128205128204844E-3</c:v>
                </c:pt>
                <c:pt idx="1181">
                  <c:v>-3.1796502384738414E-3</c:v>
                </c:pt>
                <c:pt idx="1182">
                  <c:v>1.2759170653907508E-2</c:v>
                </c:pt>
                <c:pt idx="1183">
                  <c:v>1.2598425196850406E-2</c:v>
                </c:pt>
                <c:pt idx="1184">
                  <c:v>4.6656298600311428E-3</c:v>
                </c:pt>
                <c:pt idx="1185">
                  <c:v>-1.393188854489162E-2</c:v>
                </c:pt>
                <c:pt idx="1186">
                  <c:v>-4.7095761381476054E-3</c:v>
                </c:pt>
                <c:pt idx="1187">
                  <c:v>-3.1545741324920462E-3</c:v>
                </c:pt>
                <c:pt idx="1188">
                  <c:v>1.2658227848101276E-2</c:v>
                </c:pt>
                <c:pt idx="1189">
                  <c:v>1.4062499999999978E-2</c:v>
                </c:pt>
                <c:pt idx="1190">
                  <c:v>-7.7041602465331002E-3</c:v>
                </c:pt>
                <c:pt idx="1191">
                  <c:v>6.2111801242236073E-3</c:v>
                </c:pt>
                <c:pt idx="1192">
                  <c:v>-6.1728395061728444E-3</c:v>
                </c:pt>
                <c:pt idx="1193">
                  <c:v>4.6583850931676022E-3</c:v>
                </c:pt>
                <c:pt idx="1194">
                  <c:v>1.2364760432766627E-2</c:v>
                </c:pt>
                <c:pt idx="1195">
                  <c:v>4.5801526717557635E-3</c:v>
                </c:pt>
                <c:pt idx="1196">
                  <c:v>7.5987841945288487E-3</c:v>
                </c:pt>
                <c:pt idx="1197">
                  <c:v>2.1116138763197539E-2</c:v>
                </c:pt>
                <c:pt idx="1198">
                  <c:v>1.7725258493353047E-2</c:v>
                </c:pt>
                <c:pt idx="1199">
                  <c:v>-1.3062409288824363E-2</c:v>
                </c:pt>
                <c:pt idx="1200">
                  <c:v>-5.8823529411764757E-3</c:v>
                </c:pt>
                <c:pt idx="1201">
                  <c:v>-4.4378698224851127E-3</c:v>
                </c:pt>
                <c:pt idx="1202">
                  <c:v>-1.4858841010401268E-2</c:v>
                </c:pt>
                <c:pt idx="1203">
                  <c:v>-3.0165912518853055E-3</c:v>
                </c:pt>
                <c:pt idx="1204">
                  <c:v>1.361573373676246E-2</c:v>
                </c:pt>
                <c:pt idx="1205">
                  <c:v>1.492537313432804E-3</c:v>
                </c:pt>
                <c:pt idx="1206">
                  <c:v>0</c:v>
                </c:pt>
                <c:pt idx="1207">
                  <c:v>-1.9374068554396408E-2</c:v>
                </c:pt>
                <c:pt idx="1208">
                  <c:v>-1.6717325227963573E-2</c:v>
                </c:pt>
                <c:pt idx="1209">
                  <c:v>7.7279752704791076E-3</c:v>
                </c:pt>
                <c:pt idx="1210">
                  <c:v>1.5337423312883519E-2</c:v>
                </c:pt>
                <c:pt idx="1211">
                  <c:v>0</c:v>
                </c:pt>
                <c:pt idx="1212">
                  <c:v>1.5105740181268559E-3</c:v>
                </c:pt>
                <c:pt idx="1213">
                  <c:v>-1.3574660633484142E-2</c:v>
                </c:pt>
                <c:pt idx="1214">
                  <c:v>-6.1162079510703416E-3</c:v>
                </c:pt>
                <c:pt idx="1215">
                  <c:v>-1.8461538461538477E-2</c:v>
                </c:pt>
                <c:pt idx="1216">
                  <c:v>-1.5673981191222236E-3</c:v>
                </c:pt>
                <c:pt idx="1217">
                  <c:v>-7.8492935635792495E-3</c:v>
                </c:pt>
                <c:pt idx="1218">
                  <c:v>-1.2658227848101276E-2</c:v>
                </c:pt>
                <c:pt idx="1219">
                  <c:v>1.2820512820512832E-2</c:v>
                </c:pt>
                <c:pt idx="1220">
                  <c:v>0</c:v>
                </c:pt>
                <c:pt idx="1221">
                  <c:v>3.1645569620252488E-3</c:v>
                </c:pt>
                <c:pt idx="1222">
                  <c:v>1.5772870662460231E-3</c:v>
                </c:pt>
                <c:pt idx="1223">
                  <c:v>-1.2598425196850406E-2</c:v>
                </c:pt>
                <c:pt idx="1224">
                  <c:v>-4.7846889952152093E-3</c:v>
                </c:pt>
                <c:pt idx="1225">
                  <c:v>-1.6025641025640682E-3</c:v>
                </c:pt>
                <c:pt idx="1226">
                  <c:v>-4.8154093097913719E-3</c:v>
                </c:pt>
                <c:pt idx="1227">
                  <c:v>1.2903225806451623E-2</c:v>
                </c:pt>
                <c:pt idx="1228">
                  <c:v>-1.5923566878980975E-2</c:v>
                </c:pt>
                <c:pt idx="1229">
                  <c:v>1.6181229773463877E-3</c:v>
                </c:pt>
                <c:pt idx="1230">
                  <c:v>-9.6930533117932944E-3</c:v>
                </c:pt>
                <c:pt idx="1231">
                  <c:v>1.6313213703099162E-3</c:v>
                </c:pt>
                <c:pt idx="1232">
                  <c:v>1.3029315960912065E-2</c:v>
                </c:pt>
                <c:pt idx="1233">
                  <c:v>1.6077170418007517E-3</c:v>
                </c:pt>
                <c:pt idx="1234">
                  <c:v>1.6051364365971051E-2</c:v>
                </c:pt>
                <c:pt idx="1235">
                  <c:v>7.8988941548182971E-3</c:v>
                </c:pt>
                <c:pt idx="1236">
                  <c:v>3.1347962382445864E-3</c:v>
                </c:pt>
                <c:pt idx="1237">
                  <c:v>1.5624999999999667E-3</c:v>
                </c:pt>
                <c:pt idx="1238">
                  <c:v>-1.5600624024960665E-3</c:v>
                </c:pt>
                <c:pt idx="1239">
                  <c:v>9.3749999999999389E-3</c:v>
                </c:pt>
                <c:pt idx="1240">
                  <c:v>1.5479876160990381E-3</c:v>
                </c:pt>
                <c:pt idx="1241">
                  <c:v>7.7279752704791076E-3</c:v>
                </c:pt>
                <c:pt idx="1242">
                  <c:v>-1.6871165644171692E-2</c:v>
                </c:pt>
                <c:pt idx="1243">
                  <c:v>-4.6801872074883379E-3</c:v>
                </c:pt>
                <c:pt idx="1244">
                  <c:v>7.8369905956112568E-3</c:v>
                </c:pt>
                <c:pt idx="1245">
                  <c:v>3.1104199066874748E-3</c:v>
                </c:pt>
                <c:pt idx="1246">
                  <c:v>3.1007751937983832E-3</c:v>
                </c:pt>
                <c:pt idx="1247">
                  <c:v>-1.8547140649149939E-2</c:v>
                </c:pt>
                <c:pt idx="1248">
                  <c:v>4.7244094488189375E-3</c:v>
                </c:pt>
                <c:pt idx="1249">
                  <c:v>-9.4043887147334804E-3</c:v>
                </c:pt>
                <c:pt idx="1250">
                  <c:v>1.5822784810126524E-2</c:v>
                </c:pt>
                <c:pt idx="1251">
                  <c:v>3.1152647975078601E-3</c:v>
                </c:pt>
                <c:pt idx="1252">
                  <c:v>1.5527950310558673E-3</c:v>
                </c:pt>
                <c:pt idx="1253">
                  <c:v>7.7519379844960962E-3</c:v>
                </c:pt>
                <c:pt idx="1254">
                  <c:v>6.153846153846159E-3</c:v>
                </c:pt>
                <c:pt idx="1255">
                  <c:v>-1.3761467889908235E-2</c:v>
                </c:pt>
                <c:pt idx="1256">
                  <c:v>-1.2403100775193809E-2</c:v>
                </c:pt>
                <c:pt idx="1257">
                  <c:v>1.5698587127158221E-3</c:v>
                </c:pt>
                <c:pt idx="1258">
                  <c:v>4.7021943573668104E-3</c:v>
                </c:pt>
                <c:pt idx="1259">
                  <c:v>7.8003120124804717E-3</c:v>
                </c:pt>
                <c:pt idx="1260">
                  <c:v>4.6439628482972525E-3</c:v>
                </c:pt>
                <c:pt idx="1261">
                  <c:v>1.54083204930662E-2</c:v>
                </c:pt>
                <c:pt idx="1262">
                  <c:v>-1.3657056145675243E-2</c:v>
                </c:pt>
                <c:pt idx="1263">
                  <c:v>0</c:v>
                </c:pt>
                <c:pt idx="1264">
                  <c:v>2.1538461538461489E-2</c:v>
                </c:pt>
                <c:pt idx="1265">
                  <c:v>7.5301204819278184E-3</c:v>
                </c:pt>
                <c:pt idx="1266">
                  <c:v>8.9686098654707929E-3</c:v>
                </c:pt>
                <c:pt idx="1267">
                  <c:v>1.0370370370370412E-2</c:v>
                </c:pt>
                <c:pt idx="1268">
                  <c:v>1.4662756598240157E-3</c:v>
                </c:pt>
                <c:pt idx="1269">
                  <c:v>-2.3426061493411442E-2</c:v>
                </c:pt>
                <c:pt idx="1270">
                  <c:v>8.9955022488756361E-3</c:v>
                </c:pt>
                <c:pt idx="1271">
                  <c:v>1.4858841010400871E-3</c:v>
                </c:pt>
                <c:pt idx="1272">
                  <c:v>-1.4836795252225203E-3</c:v>
                </c:pt>
                <c:pt idx="1273">
                  <c:v>-5.9435364041604804E-3</c:v>
                </c:pt>
                <c:pt idx="1274">
                  <c:v>-1.4947683109119096E-3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-1.4970059880239203E-3</c:v>
                </c:pt>
                <c:pt idx="1279">
                  <c:v>-1.3493253373313321E-2</c:v>
                </c:pt>
                <c:pt idx="1280">
                  <c:v>4.5592705167173632E-3</c:v>
                </c:pt>
                <c:pt idx="1281">
                  <c:v>6.0514372163388858E-3</c:v>
                </c:pt>
                <c:pt idx="1282">
                  <c:v>-2.255639097744366E-2</c:v>
                </c:pt>
                <c:pt idx="1283">
                  <c:v>-1.3846153846153824E-2</c:v>
                </c:pt>
                <c:pt idx="1284">
                  <c:v>-9.3603744149766757E-3</c:v>
                </c:pt>
                <c:pt idx="1285">
                  <c:v>-1.1023622047244001E-2</c:v>
                </c:pt>
                <c:pt idx="1286">
                  <c:v>1.1146496815286528E-2</c:v>
                </c:pt>
                <c:pt idx="1287">
                  <c:v>-1.4173228346456672E-2</c:v>
                </c:pt>
                <c:pt idx="1288">
                  <c:v>-1.7571884984025468E-2</c:v>
                </c:pt>
                <c:pt idx="1289">
                  <c:v>4.8780487804877008E-3</c:v>
                </c:pt>
                <c:pt idx="1290">
                  <c:v>3.2362459546926314E-3</c:v>
                </c:pt>
                <c:pt idx="1291">
                  <c:v>8.0645161290322284E-3</c:v>
                </c:pt>
                <c:pt idx="1292">
                  <c:v>-9.5999999999999367E-3</c:v>
                </c:pt>
                <c:pt idx="1293">
                  <c:v>-4.6849757673667211E-2</c:v>
                </c:pt>
                <c:pt idx="1294">
                  <c:v>-1.0169491525423813E-2</c:v>
                </c:pt>
                <c:pt idx="1295">
                  <c:v>1.7123287671232511E-3</c:v>
                </c:pt>
                <c:pt idx="1296">
                  <c:v>-1.709401709401673E-3</c:v>
                </c:pt>
                <c:pt idx="1297">
                  <c:v>8.5616438356164084E-3</c:v>
                </c:pt>
                <c:pt idx="1298">
                  <c:v>-1.3582342954159604E-2</c:v>
                </c:pt>
                <c:pt idx="1299">
                  <c:v>0</c:v>
                </c:pt>
                <c:pt idx="1300">
                  <c:v>3.442340791738462E-3</c:v>
                </c:pt>
                <c:pt idx="1301">
                  <c:v>1.0291595197255508E-2</c:v>
                </c:pt>
                <c:pt idx="1302">
                  <c:v>1.1884550084889693E-2</c:v>
                </c:pt>
                <c:pt idx="1303">
                  <c:v>6.7114093959731603E-3</c:v>
                </c:pt>
                <c:pt idx="1304">
                  <c:v>9.9999999999999343E-3</c:v>
                </c:pt>
                <c:pt idx="1305">
                  <c:v>-6.6006600660066068E-3</c:v>
                </c:pt>
                <c:pt idx="1306">
                  <c:v>-1.9933554817275618E-2</c:v>
                </c:pt>
                <c:pt idx="1307">
                  <c:v>0</c:v>
                </c:pt>
                <c:pt idx="1308">
                  <c:v>-1.5254237288135719E-2</c:v>
                </c:pt>
                <c:pt idx="1309">
                  <c:v>1.7211703958692003E-2</c:v>
                </c:pt>
                <c:pt idx="1310">
                  <c:v>8.4602368866327961E-3</c:v>
                </c:pt>
                <c:pt idx="1311">
                  <c:v>6.7114093959731603E-3</c:v>
                </c:pt>
                <c:pt idx="1312">
                  <c:v>6.6666666666666723E-3</c:v>
                </c:pt>
                <c:pt idx="1313">
                  <c:v>4.966887417218584E-3</c:v>
                </c:pt>
                <c:pt idx="1314">
                  <c:v>1.8121911037891174E-2</c:v>
                </c:pt>
                <c:pt idx="1315">
                  <c:v>6.4724919093851196E-3</c:v>
                </c:pt>
                <c:pt idx="1316">
                  <c:v>-4.8231511254018264E-3</c:v>
                </c:pt>
                <c:pt idx="1317">
                  <c:v>8.0775444264943163E-3</c:v>
                </c:pt>
                <c:pt idx="1318">
                  <c:v>3.2051282051281365E-3</c:v>
                </c:pt>
                <c:pt idx="1319">
                  <c:v>1.5974440894568351E-3</c:v>
                </c:pt>
                <c:pt idx="1320">
                  <c:v>-6.3795853269536127E-3</c:v>
                </c:pt>
                <c:pt idx="1321">
                  <c:v>6.4205457463883059E-3</c:v>
                </c:pt>
                <c:pt idx="1322">
                  <c:v>6.3795853269537541E-3</c:v>
                </c:pt>
                <c:pt idx="1323">
                  <c:v>-3.1695721077653841E-3</c:v>
                </c:pt>
                <c:pt idx="1324">
                  <c:v>-4.7694753577106914E-3</c:v>
                </c:pt>
                <c:pt idx="1325">
                  <c:v>-7.987220447284317E-3</c:v>
                </c:pt>
                <c:pt idx="1326">
                  <c:v>1.2882447665056373E-2</c:v>
                </c:pt>
                <c:pt idx="1327">
                  <c:v>-1.2718600953895083E-2</c:v>
                </c:pt>
                <c:pt idx="1328">
                  <c:v>1.9323671497584557E-2</c:v>
                </c:pt>
                <c:pt idx="1329">
                  <c:v>-4.7393364928910347E-3</c:v>
                </c:pt>
                <c:pt idx="1330">
                  <c:v>4.7619047619048014E-3</c:v>
                </c:pt>
                <c:pt idx="1331">
                  <c:v>0</c:v>
                </c:pt>
                <c:pt idx="1332">
                  <c:v>-7.8988941548182971E-3</c:v>
                </c:pt>
                <c:pt idx="1333">
                  <c:v>9.5541401273884722E-3</c:v>
                </c:pt>
                <c:pt idx="1334">
                  <c:v>0</c:v>
                </c:pt>
                <c:pt idx="1335">
                  <c:v>3.1545741324921863E-3</c:v>
                </c:pt>
                <c:pt idx="1336">
                  <c:v>-9.4339622641510211E-3</c:v>
                </c:pt>
                <c:pt idx="1337">
                  <c:v>2.6984126984126975E-2</c:v>
                </c:pt>
                <c:pt idx="1338">
                  <c:v>1.5455950540959314E-3</c:v>
                </c:pt>
                <c:pt idx="1339">
                  <c:v>-1.5432098765433139E-3</c:v>
                </c:pt>
                <c:pt idx="1340">
                  <c:v>1.5455950540959314E-3</c:v>
                </c:pt>
                <c:pt idx="1341">
                  <c:v>4.6296296296295305E-3</c:v>
                </c:pt>
                <c:pt idx="1342">
                  <c:v>-1.0752688172042918E-2</c:v>
                </c:pt>
                <c:pt idx="1343">
                  <c:v>-1.5527950310560052E-3</c:v>
                </c:pt>
                <c:pt idx="1344">
                  <c:v>9.3312597200622856E-3</c:v>
                </c:pt>
                <c:pt idx="1345">
                  <c:v>-1.694915254237293E-2</c:v>
                </c:pt>
                <c:pt idx="1346">
                  <c:v>-1.4106583072100292E-2</c:v>
                </c:pt>
                <c:pt idx="1347">
                  <c:v>1.58982511923685E-3</c:v>
                </c:pt>
                <c:pt idx="1348">
                  <c:v>-3.1746031746031069E-3</c:v>
                </c:pt>
                <c:pt idx="1349">
                  <c:v>-3.9808917197452227E-2</c:v>
                </c:pt>
                <c:pt idx="1350">
                  <c:v>-2.9850746268656816E-2</c:v>
                </c:pt>
                <c:pt idx="1351">
                  <c:v>1.7094017094017186E-2</c:v>
                </c:pt>
                <c:pt idx="1352">
                  <c:v>6.7226890756302577E-3</c:v>
                </c:pt>
                <c:pt idx="1353">
                  <c:v>-1.6694490818029693E-3</c:v>
                </c:pt>
                <c:pt idx="1354">
                  <c:v>-6.020066889632112E-2</c:v>
                </c:pt>
                <c:pt idx="1355">
                  <c:v>-2.4911032028469695E-2</c:v>
                </c:pt>
                <c:pt idx="1356">
                  <c:v>-2.3722627737226418E-2</c:v>
                </c:pt>
                <c:pt idx="1357">
                  <c:v>-4.6728971962616828E-2</c:v>
                </c:pt>
                <c:pt idx="1358">
                  <c:v>0.14313725490196089</c:v>
                </c:pt>
                <c:pt idx="1359">
                  <c:v>-2.7444253859348223E-2</c:v>
                </c:pt>
                <c:pt idx="1360">
                  <c:v>1.7636684303350907E-2</c:v>
                </c:pt>
                <c:pt idx="1361">
                  <c:v>-1.5597920277296336E-2</c:v>
                </c:pt>
                <c:pt idx="1362">
                  <c:v>-6.6901408450704206E-2</c:v>
                </c:pt>
                <c:pt idx="1363">
                  <c:v>3.7735849056604646E-3</c:v>
                </c:pt>
                <c:pt idx="1364">
                  <c:v>3.3834586466165356E-2</c:v>
                </c:pt>
                <c:pt idx="1365">
                  <c:v>-3.0909090909090896E-2</c:v>
                </c:pt>
                <c:pt idx="1366">
                  <c:v>-2.0637898686679233E-2</c:v>
                </c:pt>
                <c:pt idx="1367">
                  <c:v>1.5325670498084306E-2</c:v>
                </c:pt>
                <c:pt idx="1368">
                  <c:v>-1.886792452830182E-2</c:v>
                </c:pt>
                <c:pt idx="1369">
                  <c:v>-2.1153846153846214E-2</c:v>
                </c:pt>
                <c:pt idx="1370">
                  <c:v>1.5717092337917498E-2</c:v>
                </c:pt>
                <c:pt idx="1371">
                  <c:v>5.4158607350096762E-2</c:v>
                </c:pt>
                <c:pt idx="1372">
                  <c:v>1.8348623853210618E-3</c:v>
                </c:pt>
                <c:pt idx="1373">
                  <c:v>-1.2820512820512872E-2</c:v>
                </c:pt>
                <c:pt idx="1374">
                  <c:v>-3.7105751391464888E-3</c:v>
                </c:pt>
                <c:pt idx="1375">
                  <c:v>-1.8621973929236102E-3</c:v>
                </c:pt>
                <c:pt idx="1376">
                  <c:v>5.5970149253730143E-3</c:v>
                </c:pt>
                <c:pt idx="1377">
                  <c:v>-4.63821892393321E-2</c:v>
                </c:pt>
                <c:pt idx="1378">
                  <c:v>-1.5564202334630364E-2</c:v>
                </c:pt>
                <c:pt idx="1379">
                  <c:v>-1.1857707509881346E-2</c:v>
                </c:pt>
                <c:pt idx="1380">
                  <c:v>6.0000000000000496E-3</c:v>
                </c:pt>
                <c:pt idx="1381">
                  <c:v>4.7713717693836845E-2</c:v>
                </c:pt>
                <c:pt idx="1382">
                  <c:v>2.4667931688804705E-2</c:v>
                </c:pt>
                <c:pt idx="1383">
                  <c:v>-3.703703703703707E-2</c:v>
                </c:pt>
                <c:pt idx="1384">
                  <c:v>1.1538461538461463E-2</c:v>
                </c:pt>
                <c:pt idx="1385">
                  <c:v>-3.8022813688212121E-3</c:v>
                </c:pt>
                <c:pt idx="1386">
                  <c:v>9.5419847328243931E-3</c:v>
                </c:pt>
                <c:pt idx="1387">
                  <c:v>1.7013232514177665E-2</c:v>
                </c:pt>
                <c:pt idx="1388">
                  <c:v>7.4349442379182222E-3</c:v>
                </c:pt>
                <c:pt idx="1389">
                  <c:v>-7.3800738007380141E-3</c:v>
                </c:pt>
                <c:pt idx="1390">
                  <c:v>-9.293680297397737E-3</c:v>
                </c:pt>
                <c:pt idx="1391">
                  <c:v>-4.1275797373358299E-2</c:v>
                </c:pt>
                <c:pt idx="1392">
                  <c:v>-3.326810176125243E-2</c:v>
                </c:pt>
                <c:pt idx="1393">
                  <c:v>2.0242914979756652E-3</c:v>
                </c:pt>
                <c:pt idx="1394">
                  <c:v>-5.8585858585858588E-2</c:v>
                </c:pt>
                <c:pt idx="1395">
                  <c:v>-6.4377682403434005E-3</c:v>
                </c:pt>
                <c:pt idx="1396">
                  <c:v>2.1598272138228483E-3</c:v>
                </c:pt>
                <c:pt idx="1397">
                  <c:v>1.2931034482758728E-2</c:v>
                </c:pt>
                <c:pt idx="1398">
                  <c:v>1.0638297872340387E-2</c:v>
                </c:pt>
                <c:pt idx="1399">
                  <c:v>2.9473684210526249E-2</c:v>
                </c:pt>
                <c:pt idx="1400">
                  <c:v>3.8854805725971456E-2</c:v>
                </c:pt>
                <c:pt idx="1401">
                  <c:v>9.8425196850393352E-3</c:v>
                </c:pt>
                <c:pt idx="1402">
                  <c:v>5.8479532163743173E-3</c:v>
                </c:pt>
                <c:pt idx="1403">
                  <c:v>-5.8139534883721406E-3</c:v>
                </c:pt>
                <c:pt idx="1404">
                  <c:v>2.1442495126705714E-2</c:v>
                </c:pt>
                <c:pt idx="1405">
                  <c:v>0</c:v>
                </c:pt>
                <c:pt idx="1406">
                  <c:v>-7.6335877862595486E-3</c:v>
                </c:pt>
                <c:pt idx="1407">
                  <c:v>-2.6923076923077032E-2</c:v>
                </c:pt>
                <c:pt idx="1408">
                  <c:v>3.952569169960566E-3</c:v>
                </c:pt>
                <c:pt idx="1409">
                  <c:v>1.3779527559055173E-2</c:v>
                </c:pt>
                <c:pt idx="1410">
                  <c:v>0</c:v>
                </c:pt>
                <c:pt idx="1411">
                  <c:v>2.3300970873786256E-2</c:v>
                </c:pt>
                <c:pt idx="1412">
                  <c:v>5.6925996204934062E-3</c:v>
                </c:pt>
                <c:pt idx="1413">
                  <c:v>1.1320754716981227E-2</c:v>
                </c:pt>
                <c:pt idx="1414">
                  <c:v>1.1194029850746195E-2</c:v>
                </c:pt>
                <c:pt idx="1415">
                  <c:v>0</c:v>
                </c:pt>
                <c:pt idx="1416">
                  <c:v>7.3800738007380141E-3</c:v>
                </c:pt>
                <c:pt idx="1417">
                  <c:v>-7.3260073260073329E-3</c:v>
                </c:pt>
                <c:pt idx="1418">
                  <c:v>3.3210332103320979E-2</c:v>
                </c:pt>
                <c:pt idx="1419">
                  <c:v>5.3571428571429023E-3</c:v>
                </c:pt>
                <c:pt idx="1420">
                  <c:v>-1.7761989342806016E-3</c:v>
                </c:pt>
                <c:pt idx="1421">
                  <c:v>-1.7793594306049442E-3</c:v>
                </c:pt>
                <c:pt idx="1422">
                  <c:v>-1.6042780748663235E-2</c:v>
                </c:pt>
                <c:pt idx="1423">
                  <c:v>1.9927536231884119E-2</c:v>
                </c:pt>
                <c:pt idx="1424">
                  <c:v>-5.3285968028419627E-3</c:v>
                </c:pt>
                <c:pt idx="1425">
                  <c:v>-2.3214285714285698E-2</c:v>
                </c:pt>
                <c:pt idx="1426">
                  <c:v>-1.8281535648994127E-3</c:v>
                </c:pt>
                <c:pt idx="1427">
                  <c:v>-3.6630036630035849E-3</c:v>
                </c:pt>
                <c:pt idx="1428">
                  <c:v>0</c:v>
                </c:pt>
                <c:pt idx="1429">
                  <c:v>9.1911764705882026E-3</c:v>
                </c:pt>
                <c:pt idx="1430">
                  <c:v>3.642987249544549E-3</c:v>
                </c:pt>
                <c:pt idx="1431">
                  <c:v>-1.4519056261343026E-2</c:v>
                </c:pt>
                <c:pt idx="1432">
                  <c:v>-7.3664825046040588E-3</c:v>
                </c:pt>
                <c:pt idx="1433">
                  <c:v>1.1131725417439797E-2</c:v>
                </c:pt>
                <c:pt idx="1434">
                  <c:v>-1.2844036697247757E-2</c:v>
                </c:pt>
                <c:pt idx="1435">
                  <c:v>-1.8587360594795474E-2</c:v>
                </c:pt>
                <c:pt idx="1436">
                  <c:v>1.5151515151515164E-2</c:v>
                </c:pt>
                <c:pt idx="1437">
                  <c:v>2.0522388059701385E-2</c:v>
                </c:pt>
                <c:pt idx="1438">
                  <c:v>5.4844606946984004E-3</c:v>
                </c:pt>
                <c:pt idx="1439">
                  <c:v>1.0909090909090839E-2</c:v>
                </c:pt>
                <c:pt idx="1440">
                  <c:v>2.1582733812949662E-2</c:v>
                </c:pt>
                <c:pt idx="1441">
                  <c:v>-3.5211267605633053E-3</c:v>
                </c:pt>
                <c:pt idx="1442">
                  <c:v>3.5335689045935641E-3</c:v>
                </c:pt>
                <c:pt idx="1443">
                  <c:v>3.5211267605634619E-3</c:v>
                </c:pt>
                <c:pt idx="1444">
                  <c:v>-1.2280701754386015E-2</c:v>
                </c:pt>
                <c:pt idx="1445">
                  <c:v>1.2433392539964526E-2</c:v>
                </c:pt>
                <c:pt idx="1446">
                  <c:v>7.017543859649129E-3</c:v>
                </c:pt>
                <c:pt idx="1447">
                  <c:v>1.7421602787456073E-3</c:v>
                </c:pt>
                <c:pt idx="1448">
                  <c:v>3.4782608695651434E-3</c:v>
                </c:pt>
                <c:pt idx="1449">
                  <c:v>-1.7331022530328922E-3</c:v>
                </c:pt>
                <c:pt idx="1450">
                  <c:v>-5.2083333333332229E-3</c:v>
                </c:pt>
                <c:pt idx="1451">
                  <c:v>-5.2356020942408805E-3</c:v>
                </c:pt>
                <c:pt idx="1452">
                  <c:v>-1.4035087719298258E-2</c:v>
                </c:pt>
                <c:pt idx="1453">
                  <c:v>1.2455516014234926E-2</c:v>
                </c:pt>
                <c:pt idx="1454">
                  <c:v>5.2724077328645622E-3</c:v>
                </c:pt>
                <c:pt idx="1455">
                  <c:v>-1.9230769230769131E-2</c:v>
                </c:pt>
                <c:pt idx="1456">
                  <c:v>-3.5650623885918825E-3</c:v>
                </c:pt>
                <c:pt idx="1457">
                  <c:v>2.146690518783544E-2</c:v>
                </c:pt>
                <c:pt idx="1458">
                  <c:v>-8.7565674255691457E-3</c:v>
                </c:pt>
                <c:pt idx="1459">
                  <c:v>0</c:v>
                </c:pt>
                <c:pt idx="1460">
                  <c:v>-7.0671378091872851E-3</c:v>
                </c:pt>
                <c:pt idx="1461">
                  <c:v>3.5587188612098883E-3</c:v>
                </c:pt>
                <c:pt idx="1462">
                  <c:v>-7.0921985815602905E-3</c:v>
                </c:pt>
                <c:pt idx="1463">
                  <c:v>-8.9285714285713969E-3</c:v>
                </c:pt>
                <c:pt idx="1464">
                  <c:v>2.3423423423423406E-2</c:v>
                </c:pt>
                <c:pt idx="1465">
                  <c:v>-1.7605633802816527E-3</c:v>
                </c:pt>
                <c:pt idx="1466">
                  <c:v>7.0546737213403946E-3</c:v>
                </c:pt>
                <c:pt idx="1467">
                  <c:v>-1.7513134851137981E-3</c:v>
                </c:pt>
                <c:pt idx="1468">
                  <c:v>7.017543859649129E-3</c:v>
                </c:pt>
                <c:pt idx="1469">
                  <c:v>-5.2264808362369767E-3</c:v>
                </c:pt>
                <c:pt idx="1470">
                  <c:v>1.7513134851138291E-2</c:v>
                </c:pt>
                <c:pt idx="1471">
                  <c:v>0</c:v>
                </c:pt>
                <c:pt idx="1472">
                  <c:v>6.8846815834767705E-3</c:v>
                </c:pt>
                <c:pt idx="1473">
                  <c:v>3.4188034188034982E-3</c:v>
                </c:pt>
                <c:pt idx="1474">
                  <c:v>-1.7035775127767949E-3</c:v>
                </c:pt>
                <c:pt idx="1475">
                  <c:v>0</c:v>
                </c:pt>
                <c:pt idx="1476">
                  <c:v>5.1194539249145663E-3</c:v>
                </c:pt>
                <c:pt idx="1477">
                  <c:v>1.018675721561978E-2</c:v>
                </c:pt>
                <c:pt idx="1478">
                  <c:v>0</c:v>
                </c:pt>
                <c:pt idx="1479">
                  <c:v>0</c:v>
                </c:pt>
                <c:pt idx="1480">
                  <c:v>5.042016806722731E-3</c:v>
                </c:pt>
                <c:pt idx="1481">
                  <c:v>6.6889632107021979E-3</c:v>
                </c:pt>
                <c:pt idx="1482">
                  <c:v>6.6445182724252554E-3</c:v>
                </c:pt>
                <c:pt idx="1483">
                  <c:v>-8.2508250825082223E-3</c:v>
                </c:pt>
                <c:pt idx="1484">
                  <c:v>1.4975041597337747E-2</c:v>
                </c:pt>
                <c:pt idx="1485">
                  <c:v>-1.8032786885245809E-2</c:v>
                </c:pt>
                <c:pt idx="1486">
                  <c:v>0</c:v>
                </c:pt>
                <c:pt idx="1487">
                  <c:v>-1.1686143572621082E-2</c:v>
                </c:pt>
                <c:pt idx="1488">
                  <c:v>-8.4459459459459152E-3</c:v>
                </c:pt>
                <c:pt idx="1489">
                  <c:v>1.1925042589437867E-2</c:v>
                </c:pt>
                <c:pt idx="1490">
                  <c:v>-8.4175084175085371E-3</c:v>
                </c:pt>
                <c:pt idx="1491">
                  <c:v>-1.5280135823429518E-2</c:v>
                </c:pt>
                <c:pt idx="1492">
                  <c:v>5.1724137931034916E-3</c:v>
                </c:pt>
                <c:pt idx="1493">
                  <c:v>3.4305317324184515E-3</c:v>
                </c:pt>
                <c:pt idx="1494">
                  <c:v>-1.7094017094017033E-2</c:v>
                </c:pt>
                <c:pt idx="1495">
                  <c:v>1.0434782608695584E-2</c:v>
                </c:pt>
                <c:pt idx="1496">
                  <c:v>1.2048192771084387E-2</c:v>
                </c:pt>
                <c:pt idx="1497">
                  <c:v>0</c:v>
                </c:pt>
                <c:pt idx="1498">
                  <c:v>-2.0408163265306142E-2</c:v>
                </c:pt>
                <c:pt idx="1499">
                  <c:v>-2.9513888888888878E-2</c:v>
                </c:pt>
                <c:pt idx="1500">
                  <c:v>-1.4311270125223626E-2</c:v>
                </c:pt>
                <c:pt idx="1501">
                  <c:v>-5.4446460980035142E-3</c:v>
                </c:pt>
                <c:pt idx="1502">
                  <c:v>-1.2773722627737277E-2</c:v>
                </c:pt>
                <c:pt idx="1503">
                  <c:v>-5.5452865064695468E-3</c:v>
                </c:pt>
                <c:pt idx="1504">
                  <c:v>-1.4869888475836444E-2</c:v>
                </c:pt>
                <c:pt idx="1505">
                  <c:v>3.0188679245283047E-2</c:v>
                </c:pt>
                <c:pt idx="1506">
                  <c:v>2.9304029304029332E-2</c:v>
                </c:pt>
                <c:pt idx="1507">
                  <c:v>-2.4911032028469695E-2</c:v>
                </c:pt>
                <c:pt idx="1508">
                  <c:v>-1.6423357664233713E-2</c:v>
                </c:pt>
                <c:pt idx="1509">
                  <c:v>9.2764378478665515E-3</c:v>
                </c:pt>
                <c:pt idx="1510">
                  <c:v>1.2867647058823418E-2</c:v>
                </c:pt>
                <c:pt idx="1511">
                  <c:v>9.0744101633393505E-3</c:v>
                </c:pt>
                <c:pt idx="1512">
                  <c:v>-7.1942446043165541E-3</c:v>
                </c:pt>
                <c:pt idx="1513">
                  <c:v>-3.6231884057970243E-3</c:v>
                </c:pt>
                <c:pt idx="1514">
                  <c:v>-5.4545454545455001E-3</c:v>
                </c:pt>
                <c:pt idx="1515">
                  <c:v>-5.4844606946982382E-3</c:v>
                </c:pt>
                <c:pt idx="1516">
                  <c:v>1.102941176470581E-2</c:v>
                </c:pt>
                <c:pt idx="1517">
                  <c:v>1.272727272727278E-2</c:v>
                </c:pt>
                <c:pt idx="1518">
                  <c:v>3.5906642728904717E-2</c:v>
                </c:pt>
                <c:pt idx="1519">
                  <c:v>2.2530329289428212E-2</c:v>
                </c:pt>
                <c:pt idx="1520">
                  <c:v>6.7796610169491584E-3</c:v>
                </c:pt>
                <c:pt idx="1521">
                  <c:v>-3.3670033670034445E-3</c:v>
                </c:pt>
                <c:pt idx="1522">
                  <c:v>-1.3513513513513526E-2</c:v>
                </c:pt>
                <c:pt idx="1523">
                  <c:v>-5.1369863013699061E-3</c:v>
                </c:pt>
                <c:pt idx="1524">
                  <c:v>5.163511187607616E-3</c:v>
                </c:pt>
                <c:pt idx="1525">
                  <c:v>-1.1986301369863063E-2</c:v>
                </c:pt>
                <c:pt idx="1526">
                  <c:v>-1.7331022530328922E-3</c:v>
                </c:pt>
                <c:pt idx="1527">
                  <c:v>0</c:v>
                </c:pt>
                <c:pt idx="1528">
                  <c:v>-1.5624999999999976E-2</c:v>
                </c:pt>
                <c:pt idx="1529">
                  <c:v>-7.0546737213403946E-3</c:v>
                </c:pt>
                <c:pt idx="1530">
                  <c:v>-1.7761989342806331E-2</c:v>
                </c:pt>
                <c:pt idx="1531">
                  <c:v>-1.4466546112115744E-2</c:v>
                </c:pt>
                <c:pt idx="1532">
                  <c:v>7.3394495412844101E-3</c:v>
                </c:pt>
                <c:pt idx="1533">
                  <c:v>5.8287795992713914E-2</c:v>
                </c:pt>
                <c:pt idx="1534">
                  <c:v>2.4096385542168773E-2</c:v>
                </c:pt>
                <c:pt idx="1535">
                  <c:v>3.3613445378150543E-3</c:v>
                </c:pt>
                <c:pt idx="1536">
                  <c:v>-1.6750418760468656E-3</c:v>
                </c:pt>
                <c:pt idx="1537">
                  <c:v>3.0201342281879148E-2</c:v>
                </c:pt>
                <c:pt idx="1538">
                  <c:v>4.8859934853420599E-3</c:v>
                </c:pt>
                <c:pt idx="1539">
                  <c:v>1.2965964343598067E-2</c:v>
                </c:pt>
                <c:pt idx="1540">
                  <c:v>1.1200000000000045E-2</c:v>
                </c:pt>
                <c:pt idx="1541">
                  <c:v>1.5822784810126244E-3</c:v>
                </c:pt>
                <c:pt idx="1542">
                  <c:v>-9.4786729857820693E-3</c:v>
                </c:pt>
                <c:pt idx="1543">
                  <c:v>-9.5693779904305609E-3</c:v>
                </c:pt>
                <c:pt idx="1544">
                  <c:v>9.6618357487922076E-3</c:v>
                </c:pt>
                <c:pt idx="1545">
                  <c:v>-1.2759170653907366E-2</c:v>
                </c:pt>
                <c:pt idx="1546">
                  <c:v>1.1308562197091986E-2</c:v>
                </c:pt>
                <c:pt idx="1547">
                  <c:v>1.5974440894568776E-2</c:v>
                </c:pt>
                <c:pt idx="1548">
                  <c:v>3.1446540880502474E-3</c:v>
                </c:pt>
                <c:pt idx="1549">
                  <c:v>-7.8369905956112568E-3</c:v>
                </c:pt>
                <c:pt idx="1550">
                  <c:v>-3.159557661927403E-3</c:v>
                </c:pt>
                <c:pt idx="1551">
                  <c:v>1.1093502377179126E-2</c:v>
                </c:pt>
                <c:pt idx="1552">
                  <c:v>0</c:v>
                </c:pt>
                <c:pt idx="1553">
                  <c:v>0</c:v>
                </c:pt>
                <c:pt idx="1554">
                  <c:v>-7.8369905956112568E-3</c:v>
                </c:pt>
                <c:pt idx="1555">
                  <c:v>1.5797788309636315E-3</c:v>
                </c:pt>
                <c:pt idx="1556">
                  <c:v>-4.7318611987382094E-3</c:v>
                </c:pt>
                <c:pt idx="1557">
                  <c:v>1.584786053882833E-3</c:v>
                </c:pt>
                <c:pt idx="1558">
                  <c:v>2.0569620253164538E-2</c:v>
                </c:pt>
                <c:pt idx="1559">
                  <c:v>3.1007751937983832E-3</c:v>
                </c:pt>
                <c:pt idx="1560">
                  <c:v>-6.1823802163833135E-3</c:v>
                </c:pt>
                <c:pt idx="1561">
                  <c:v>-1.8662519440124436E-2</c:v>
                </c:pt>
                <c:pt idx="1562">
                  <c:v>-1.426307448494451E-2</c:v>
                </c:pt>
                <c:pt idx="1563">
                  <c:v>-6.4308681672025783E-3</c:v>
                </c:pt>
                <c:pt idx="1564">
                  <c:v>4.8543689320388753E-3</c:v>
                </c:pt>
                <c:pt idx="1565">
                  <c:v>1.2882447665056373E-2</c:v>
                </c:pt>
                <c:pt idx="1566">
                  <c:v>4.7694753577106914E-3</c:v>
                </c:pt>
                <c:pt idx="1567">
                  <c:v>-1.4240506329113901E-2</c:v>
                </c:pt>
                <c:pt idx="1568">
                  <c:v>-1.6051364365971193E-2</c:v>
                </c:pt>
                <c:pt idx="1569">
                  <c:v>-1.3050570962479619E-2</c:v>
                </c:pt>
                <c:pt idx="1570">
                  <c:v>-9.9173553719007629E-3</c:v>
                </c:pt>
                <c:pt idx="1571">
                  <c:v>-3.3388981636060869E-3</c:v>
                </c:pt>
                <c:pt idx="1572">
                  <c:v>3.35008375209388E-3</c:v>
                </c:pt>
                <c:pt idx="1573">
                  <c:v>-1.6694490818029693E-3</c:v>
                </c:pt>
                <c:pt idx="1574">
                  <c:v>-1.0033444816053593E-2</c:v>
                </c:pt>
                <c:pt idx="1575">
                  <c:v>6.7567567567567632E-3</c:v>
                </c:pt>
                <c:pt idx="1576">
                  <c:v>3.3557046979866547E-3</c:v>
                </c:pt>
                <c:pt idx="1577">
                  <c:v>-1.3377926421404692E-2</c:v>
                </c:pt>
                <c:pt idx="1578">
                  <c:v>-2.2033898305084877E-2</c:v>
                </c:pt>
                <c:pt idx="1579">
                  <c:v>2.0797227036395166E-2</c:v>
                </c:pt>
                <c:pt idx="1580">
                  <c:v>-1.0186757215619629E-2</c:v>
                </c:pt>
                <c:pt idx="1581">
                  <c:v>3.2590051457975902E-2</c:v>
                </c:pt>
                <c:pt idx="1582">
                  <c:v>4.9833887043189782E-3</c:v>
                </c:pt>
                <c:pt idx="1583">
                  <c:v>3.3057851239670184E-3</c:v>
                </c:pt>
                <c:pt idx="1584">
                  <c:v>1.1532125205930707E-2</c:v>
                </c:pt>
                <c:pt idx="1585">
                  <c:v>-4.8859934853419159E-3</c:v>
                </c:pt>
                <c:pt idx="1586">
                  <c:v>1.6366612111292612E-3</c:v>
                </c:pt>
                <c:pt idx="1587">
                  <c:v>8.1699346405228468E-3</c:v>
                </c:pt>
                <c:pt idx="1588">
                  <c:v>1.6207455429497223E-3</c:v>
                </c:pt>
                <c:pt idx="1589">
                  <c:v>-6.4724919093851196E-3</c:v>
                </c:pt>
                <c:pt idx="1590">
                  <c:v>1.3029315960912065E-2</c:v>
                </c:pt>
                <c:pt idx="1591">
                  <c:v>4.8231511254019695E-3</c:v>
                </c:pt>
                <c:pt idx="1592">
                  <c:v>-7.9999999999999724E-3</c:v>
                </c:pt>
                <c:pt idx="1593">
                  <c:v>1.1290322580645063E-2</c:v>
                </c:pt>
                <c:pt idx="1594">
                  <c:v>-1.5948963317384032E-3</c:v>
                </c:pt>
                <c:pt idx="1595">
                  <c:v>6.3897763578274818E-3</c:v>
                </c:pt>
                <c:pt idx="1596">
                  <c:v>-4.7619047619048014E-3</c:v>
                </c:pt>
                <c:pt idx="1597">
                  <c:v>-3.1897926634768064E-3</c:v>
                </c:pt>
                <c:pt idx="1598">
                  <c:v>0</c:v>
                </c:pt>
                <c:pt idx="1599">
                  <c:v>-1.4399999999999977E-2</c:v>
                </c:pt>
                <c:pt idx="1600">
                  <c:v>-9.7402597402598216E-3</c:v>
                </c:pt>
                <c:pt idx="1601">
                  <c:v>-1.6393442622950762E-2</c:v>
                </c:pt>
                <c:pt idx="1602">
                  <c:v>0</c:v>
                </c:pt>
                <c:pt idx="1603">
                  <c:v>1.1666666666666714E-2</c:v>
                </c:pt>
                <c:pt idx="1604">
                  <c:v>6.5897858319604666E-3</c:v>
                </c:pt>
                <c:pt idx="1605">
                  <c:v>8.1833060556464523E-3</c:v>
                </c:pt>
                <c:pt idx="1606">
                  <c:v>4.8701298701299108E-3</c:v>
                </c:pt>
                <c:pt idx="1607">
                  <c:v>1.292407108239082E-2</c:v>
                </c:pt>
                <c:pt idx="1608">
                  <c:v>0</c:v>
                </c:pt>
                <c:pt idx="1609">
                  <c:v>6.3795853269537541E-3</c:v>
                </c:pt>
                <c:pt idx="1610">
                  <c:v>-1.5847860538826921E-3</c:v>
                </c:pt>
                <c:pt idx="1611">
                  <c:v>-7.9365079365079083E-3</c:v>
                </c:pt>
                <c:pt idx="1612">
                  <c:v>-1.5999999999999658E-3</c:v>
                </c:pt>
                <c:pt idx="1613">
                  <c:v>4.8076923076922047E-3</c:v>
                </c:pt>
                <c:pt idx="1614">
                  <c:v>-2.2328548644338069E-2</c:v>
                </c:pt>
                <c:pt idx="1615">
                  <c:v>9.787928221859787E-3</c:v>
                </c:pt>
                <c:pt idx="1616">
                  <c:v>6.4620355411954822E-3</c:v>
                </c:pt>
                <c:pt idx="1617">
                  <c:v>-6.4205457463884482E-3</c:v>
                </c:pt>
                <c:pt idx="1618">
                  <c:v>-1.1308562197092129E-2</c:v>
                </c:pt>
                <c:pt idx="1619">
                  <c:v>-3.2679738562092259E-3</c:v>
                </c:pt>
                <c:pt idx="1620">
                  <c:v>0</c:v>
                </c:pt>
                <c:pt idx="1621">
                  <c:v>-3.2786885245900941E-3</c:v>
                </c:pt>
                <c:pt idx="1622">
                  <c:v>3.2894736842104563E-3</c:v>
                </c:pt>
                <c:pt idx="1623">
                  <c:v>-1.3114754098360668E-2</c:v>
                </c:pt>
                <c:pt idx="1624">
                  <c:v>-8.3056478405315326E-3</c:v>
                </c:pt>
                <c:pt idx="1625">
                  <c:v>0</c:v>
                </c:pt>
                <c:pt idx="1626">
                  <c:v>1.005025125628149E-2</c:v>
                </c:pt>
                <c:pt idx="1627">
                  <c:v>3.3167495854062308E-3</c:v>
                </c:pt>
                <c:pt idx="1628">
                  <c:v>1.6528925619834359E-3</c:v>
                </c:pt>
                <c:pt idx="1629">
                  <c:v>3.3003300330033767E-3</c:v>
                </c:pt>
                <c:pt idx="1630">
                  <c:v>1.1513157894736888E-2</c:v>
                </c:pt>
                <c:pt idx="1631">
                  <c:v>-8.1300813008131235E-3</c:v>
                </c:pt>
                <c:pt idx="1632">
                  <c:v>-1.6393442622950471E-3</c:v>
                </c:pt>
                <c:pt idx="1633">
                  <c:v>0</c:v>
                </c:pt>
                <c:pt idx="1634">
                  <c:v>-8.2101806239736983E-3</c:v>
                </c:pt>
                <c:pt idx="1635">
                  <c:v>4.966887417218584E-3</c:v>
                </c:pt>
                <c:pt idx="1636">
                  <c:v>0</c:v>
                </c:pt>
                <c:pt idx="1637">
                  <c:v>4.9423393739702406E-3</c:v>
                </c:pt>
                <c:pt idx="1638">
                  <c:v>-1.9672131147540857E-2</c:v>
                </c:pt>
                <c:pt idx="1639">
                  <c:v>-1.672240802675698E-3</c:v>
                </c:pt>
                <c:pt idx="1640">
                  <c:v>2.3450586264656712E-2</c:v>
                </c:pt>
                <c:pt idx="1641">
                  <c:v>-2.291325695581024E-2</c:v>
                </c:pt>
                <c:pt idx="1642">
                  <c:v>-1.6750418760468656E-3</c:v>
                </c:pt>
                <c:pt idx="1643">
                  <c:v>1.1744966442953067E-2</c:v>
                </c:pt>
                <c:pt idx="1644">
                  <c:v>-6.633499170812609E-3</c:v>
                </c:pt>
                <c:pt idx="1645">
                  <c:v>1.669449081802999E-2</c:v>
                </c:pt>
                <c:pt idx="1646">
                  <c:v>6.5681444991789878E-3</c:v>
                </c:pt>
                <c:pt idx="1647">
                  <c:v>-2.7732463295269155E-2</c:v>
                </c:pt>
                <c:pt idx="1648">
                  <c:v>-1.1744966442953067E-2</c:v>
                </c:pt>
                <c:pt idx="1649">
                  <c:v>5.0933786078098901E-3</c:v>
                </c:pt>
                <c:pt idx="1650">
                  <c:v>1.0135135135135219E-2</c:v>
                </c:pt>
                <c:pt idx="1651">
                  <c:v>1.1705685618728996E-2</c:v>
                </c:pt>
                <c:pt idx="1652">
                  <c:v>1.4876033057851217E-2</c:v>
                </c:pt>
                <c:pt idx="1653">
                  <c:v>1.3029315960912065E-2</c:v>
                </c:pt>
                <c:pt idx="1654">
                  <c:v>-3.2154340836012176E-3</c:v>
                </c:pt>
                <c:pt idx="1655">
                  <c:v>-1.4516129032258041E-2</c:v>
                </c:pt>
                <c:pt idx="1656">
                  <c:v>-1.145662847790512E-2</c:v>
                </c:pt>
                <c:pt idx="1657">
                  <c:v>6.6225165562913968E-3</c:v>
                </c:pt>
                <c:pt idx="1658">
                  <c:v>-2.4671052631579007E-2</c:v>
                </c:pt>
                <c:pt idx="1659">
                  <c:v>-3.2040472175379343E-2</c:v>
                </c:pt>
                <c:pt idx="1660">
                  <c:v>-3.3101045296167315E-2</c:v>
                </c:pt>
                <c:pt idx="1661">
                  <c:v>0</c:v>
                </c:pt>
                <c:pt idx="1662">
                  <c:v>0</c:v>
                </c:pt>
                <c:pt idx="1663">
                  <c:v>-1.2612612612612505E-2</c:v>
                </c:pt>
                <c:pt idx="1664">
                  <c:v>-5.4744525547445709E-3</c:v>
                </c:pt>
                <c:pt idx="1665">
                  <c:v>7.3394495412844101E-3</c:v>
                </c:pt>
                <c:pt idx="1666">
                  <c:v>3.8251366120218573E-2</c:v>
                </c:pt>
                <c:pt idx="1667">
                  <c:v>2.8070175438596516E-2</c:v>
                </c:pt>
                <c:pt idx="1668">
                  <c:v>1.0238907849829284E-2</c:v>
                </c:pt>
                <c:pt idx="1669">
                  <c:v>-1.3513513513513526E-2</c:v>
                </c:pt>
                <c:pt idx="1670">
                  <c:v>-8.5616438356164084E-3</c:v>
                </c:pt>
                <c:pt idx="1671">
                  <c:v>-1.5544041450777177E-2</c:v>
                </c:pt>
                <c:pt idx="1672">
                  <c:v>-3.5087719298246421E-3</c:v>
                </c:pt>
                <c:pt idx="1673">
                  <c:v>-1.7605633802816527E-3</c:v>
                </c:pt>
                <c:pt idx="1674">
                  <c:v>-2.9982363315696637E-2</c:v>
                </c:pt>
                <c:pt idx="1675">
                  <c:v>-1.272727272727278E-2</c:v>
                </c:pt>
                <c:pt idx="1676">
                  <c:v>1.8416206261511372E-3</c:v>
                </c:pt>
                <c:pt idx="1677">
                  <c:v>-3.4926470588235364E-2</c:v>
                </c:pt>
                <c:pt idx="1678">
                  <c:v>-1.1428571428571354E-2</c:v>
                </c:pt>
                <c:pt idx="1679">
                  <c:v>-2.5048169556840225E-2</c:v>
                </c:pt>
                <c:pt idx="1680">
                  <c:v>-3.9525691699603908E-3</c:v>
                </c:pt>
                <c:pt idx="1681">
                  <c:v>-5.1587301587301543E-2</c:v>
                </c:pt>
                <c:pt idx="1682">
                  <c:v>4.3933054393305429E-2</c:v>
                </c:pt>
                <c:pt idx="1683">
                  <c:v>4.4088176352705358E-2</c:v>
                </c:pt>
                <c:pt idx="1684">
                  <c:v>3.8387715930902999E-3</c:v>
                </c:pt>
                <c:pt idx="1685">
                  <c:v>-9.5602294455068276E-3</c:v>
                </c:pt>
                <c:pt idx="1686">
                  <c:v>3.8610038610039504E-3</c:v>
                </c:pt>
                <c:pt idx="1687">
                  <c:v>-5.5769230769230772E-2</c:v>
                </c:pt>
                <c:pt idx="1688">
                  <c:v>-1.2219959266802544E-2</c:v>
                </c:pt>
                <c:pt idx="1689">
                  <c:v>3.7113402061855795E-2</c:v>
                </c:pt>
                <c:pt idx="1690">
                  <c:v>1.9880715705764985E-3</c:v>
                </c:pt>
                <c:pt idx="1691">
                  <c:v>1.9841269841269419E-3</c:v>
                </c:pt>
                <c:pt idx="1692">
                  <c:v>-1.1881188118811805E-2</c:v>
                </c:pt>
                <c:pt idx="1693">
                  <c:v>-1.8036072144288547E-2</c:v>
                </c:pt>
                <c:pt idx="1694">
                  <c:v>3.0612244897959072E-2</c:v>
                </c:pt>
                <c:pt idx="1695">
                  <c:v>-9.9009900990098664E-3</c:v>
                </c:pt>
                <c:pt idx="1696">
                  <c:v>2.5999999999999978E-2</c:v>
                </c:pt>
                <c:pt idx="1697">
                  <c:v>0</c:v>
                </c:pt>
                <c:pt idx="1698">
                  <c:v>-3.5087719298245557E-2</c:v>
                </c:pt>
                <c:pt idx="1699">
                  <c:v>-4.8484848484848526E-2</c:v>
                </c:pt>
                <c:pt idx="1700">
                  <c:v>-2.1231422505307782E-2</c:v>
                </c:pt>
                <c:pt idx="1701">
                  <c:v>3.6876355748373085E-2</c:v>
                </c:pt>
                <c:pt idx="1702">
                  <c:v>1.673640167364018E-2</c:v>
                </c:pt>
                <c:pt idx="1703">
                  <c:v>-5.7613168724279885E-2</c:v>
                </c:pt>
                <c:pt idx="1704">
                  <c:v>-3.4934497816593919E-2</c:v>
                </c:pt>
                <c:pt idx="1705">
                  <c:v>2.9411764705882328E-2</c:v>
                </c:pt>
                <c:pt idx="1706">
                  <c:v>4.8351648351648298E-2</c:v>
                </c:pt>
                <c:pt idx="1707">
                  <c:v>5.4507337526205596E-2</c:v>
                </c:pt>
                <c:pt idx="1708">
                  <c:v>-1.988071570576675E-3</c:v>
                </c:pt>
                <c:pt idx="1709">
                  <c:v>-1.5936254980079521E-2</c:v>
                </c:pt>
                <c:pt idx="1710">
                  <c:v>2.0242914979757012E-2</c:v>
                </c:pt>
                <c:pt idx="1711">
                  <c:v>-1.9841269841269771E-2</c:v>
                </c:pt>
                <c:pt idx="1712">
                  <c:v>-5.4655870445344222E-2</c:v>
                </c:pt>
                <c:pt idx="1713">
                  <c:v>1.4989293361884429E-2</c:v>
                </c:pt>
                <c:pt idx="1714">
                  <c:v>2.9535864978902884E-2</c:v>
                </c:pt>
                <c:pt idx="1715">
                  <c:v>4.5081967213114707E-2</c:v>
                </c:pt>
                <c:pt idx="1716">
                  <c:v>-3.9215686274508971E-3</c:v>
                </c:pt>
                <c:pt idx="1717">
                  <c:v>7.8740157480315029E-3</c:v>
                </c:pt>
                <c:pt idx="1718">
                  <c:v>-9.7656249999999653E-3</c:v>
                </c:pt>
                <c:pt idx="1719">
                  <c:v>-1.7751479289940801E-2</c:v>
                </c:pt>
                <c:pt idx="1720">
                  <c:v>-8.0321285140562311E-3</c:v>
                </c:pt>
                <c:pt idx="1721">
                  <c:v>3.4412955465587029E-2</c:v>
                </c:pt>
                <c:pt idx="1722">
                  <c:v>2.5440313111545966E-2</c:v>
                </c:pt>
                <c:pt idx="1723">
                  <c:v>9.5419847328243931E-3</c:v>
                </c:pt>
                <c:pt idx="1724">
                  <c:v>5.6710775047259451E-3</c:v>
                </c:pt>
                <c:pt idx="1725">
                  <c:v>-1.3157894736842158E-2</c:v>
                </c:pt>
                <c:pt idx="1726">
                  <c:v>1.904761904761898E-2</c:v>
                </c:pt>
                <c:pt idx="1727">
                  <c:v>-5.6074766355138994E-3</c:v>
                </c:pt>
                <c:pt idx="1728">
                  <c:v>1.8796992481202605E-3</c:v>
                </c:pt>
                <c:pt idx="1729">
                  <c:v>-1.1257035647279643E-2</c:v>
                </c:pt>
                <c:pt idx="1730">
                  <c:v>-1.5180265654648802E-2</c:v>
                </c:pt>
                <c:pt idx="1731">
                  <c:v>7.7071290944123374E-3</c:v>
                </c:pt>
                <c:pt idx="1732">
                  <c:v>-3.2504780114722909E-2</c:v>
                </c:pt>
                <c:pt idx="1733">
                  <c:v>3.3596837944664198E-2</c:v>
                </c:pt>
                <c:pt idx="1734">
                  <c:v>1.1472275334607955E-2</c:v>
                </c:pt>
                <c:pt idx="1735">
                  <c:v>-1.7013232514177665E-2</c:v>
                </c:pt>
                <c:pt idx="1736">
                  <c:v>-1.923076923076882E-3</c:v>
                </c:pt>
                <c:pt idx="1737">
                  <c:v>5.0096339113680111E-2</c:v>
                </c:pt>
                <c:pt idx="1738">
                  <c:v>-1.2844036697247757E-2</c:v>
                </c:pt>
                <c:pt idx="1739">
                  <c:v>-2.2304832713754667E-2</c:v>
                </c:pt>
                <c:pt idx="1740">
                  <c:v>-5.5133079847908752E-2</c:v>
                </c:pt>
                <c:pt idx="1741">
                  <c:v>0</c:v>
                </c:pt>
                <c:pt idx="1742">
                  <c:v>2.0120724346076566E-2</c:v>
                </c:pt>
                <c:pt idx="1743">
                  <c:v>-3.155818540433928E-2</c:v>
                </c:pt>
                <c:pt idx="1744">
                  <c:v>1.2219959266802364E-2</c:v>
                </c:pt>
                <c:pt idx="1745">
                  <c:v>-4.0241448692152062E-3</c:v>
                </c:pt>
                <c:pt idx="1746">
                  <c:v>-2.8282828282828396E-2</c:v>
                </c:pt>
                <c:pt idx="1747">
                  <c:v>-4.1580041580040698E-3</c:v>
                </c:pt>
                <c:pt idx="1748">
                  <c:v>3.3402922755741159E-2</c:v>
                </c:pt>
                <c:pt idx="1749">
                  <c:v>-2.0202020202020308E-2</c:v>
                </c:pt>
                <c:pt idx="1750">
                  <c:v>-2.2680412371133905E-2</c:v>
                </c:pt>
                <c:pt idx="1751">
                  <c:v>0</c:v>
                </c:pt>
                <c:pt idx="1752">
                  <c:v>6.3291139240504975E-3</c:v>
                </c:pt>
                <c:pt idx="1753">
                  <c:v>2.0964360587002209E-2</c:v>
                </c:pt>
                <c:pt idx="1754">
                  <c:v>-4.3121149897330589E-2</c:v>
                </c:pt>
                <c:pt idx="1755">
                  <c:v>-1.0729613733905541E-2</c:v>
                </c:pt>
                <c:pt idx="1756">
                  <c:v>-1.0845986984815771E-2</c:v>
                </c:pt>
                <c:pt idx="1757">
                  <c:v>-2.1929824561403044E-3</c:v>
                </c:pt>
                <c:pt idx="1758">
                  <c:v>6.593406593406648E-3</c:v>
                </c:pt>
                <c:pt idx="1759">
                  <c:v>4.8034934497816539E-2</c:v>
                </c:pt>
                <c:pt idx="1760">
                  <c:v>0</c:v>
                </c:pt>
                <c:pt idx="1761">
                  <c:v>3.3333333333333368E-2</c:v>
                </c:pt>
                <c:pt idx="1762">
                  <c:v>2.0161290322580215E-3</c:v>
                </c:pt>
                <c:pt idx="1763">
                  <c:v>1.0060362173038195E-2</c:v>
                </c:pt>
                <c:pt idx="1764">
                  <c:v>1.5936254980079698E-2</c:v>
                </c:pt>
                <c:pt idx="1765">
                  <c:v>-7.8431372549019676E-3</c:v>
                </c:pt>
                <c:pt idx="1766">
                  <c:v>-5.9288537549405853E-3</c:v>
                </c:pt>
                <c:pt idx="1767">
                  <c:v>-2.5844930417495006E-2</c:v>
                </c:pt>
                <c:pt idx="1768">
                  <c:v>2.8571428571428505E-2</c:v>
                </c:pt>
                <c:pt idx="1769">
                  <c:v>-3.3730158730158714E-2</c:v>
                </c:pt>
                <c:pt idx="1770">
                  <c:v>-1.0266940451745343E-2</c:v>
                </c:pt>
                <c:pt idx="1771">
                  <c:v>-2.2821576763485542E-2</c:v>
                </c:pt>
                <c:pt idx="1772">
                  <c:v>8.492569002123149E-3</c:v>
                </c:pt>
                <c:pt idx="1773">
                  <c:v>-1.0526315789473648E-2</c:v>
                </c:pt>
                <c:pt idx="1774">
                  <c:v>4.2553191489360792E-3</c:v>
                </c:pt>
                <c:pt idx="1775">
                  <c:v>1.4830508474576332E-2</c:v>
                </c:pt>
                <c:pt idx="1776">
                  <c:v>-8.3507306889352897E-3</c:v>
                </c:pt>
                <c:pt idx="1777">
                  <c:v>1.0526315789473648E-2</c:v>
                </c:pt>
                <c:pt idx="1778">
                  <c:v>8.3333333333333419E-3</c:v>
                </c:pt>
                <c:pt idx="1779">
                  <c:v>-2.0661157024792947E-3</c:v>
                </c:pt>
                <c:pt idx="1780">
                  <c:v>-2.0703933747411935E-2</c:v>
                </c:pt>
                <c:pt idx="1781">
                  <c:v>1.4799154334037926E-2</c:v>
                </c:pt>
                <c:pt idx="1782">
                  <c:v>8.3333333333333419E-3</c:v>
                </c:pt>
                <c:pt idx="1783">
                  <c:v>2.4793388429752088E-2</c:v>
                </c:pt>
                <c:pt idx="1784">
                  <c:v>-2.6209677419354819E-2</c:v>
                </c:pt>
                <c:pt idx="1785">
                  <c:v>-2.2774327122153274E-2</c:v>
                </c:pt>
                <c:pt idx="1786">
                  <c:v>-2.1186440677966028E-2</c:v>
                </c:pt>
                <c:pt idx="1787">
                  <c:v>-6.4935064935065468E-3</c:v>
                </c:pt>
                <c:pt idx="1788">
                  <c:v>-4.3572984749454414E-3</c:v>
                </c:pt>
                <c:pt idx="1789">
                  <c:v>2.6258205689277923E-2</c:v>
                </c:pt>
                <c:pt idx="1790">
                  <c:v>0</c:v>
                </c:pt>
                <c:pt idx="1791">
                  <c:v>-6.3965884861407777E-3</c:v>
                </c:pt>
                <c:pt idx="1792">
                  <c:v>2.1459227467810699E-3</c:v>
                </c:pt>
                <c:pt idx="1793">
                  <c:v>0</c:v>
                </c:pt>
                <c:pt idx="1794">
                  <c:v>4.2826552462527758E-3</c:v>
                </c:pt>
                <c:pt idx="1795">
                  <c:v>-2.558635394456292E-2</c:v>
                </c:pt>
                <c:pt idx="1796">
                  <c:v>1.3129102844638864E-2</c:v>
                </c:pt>
                <c:pt idx="1797">
                  <c:v>-1.511879049676032E-2</c:v>
                </c:pt>
                <c:pt idx="1798">
                  <c:v>-6.5789473684209126E-3</c:v>
                </c:pt>
                <c:pt idx="1799">
                  <c:v>0</c:v>
                </c:pt>
                <c:pt idx="1800">
                  <c:v>-1.545253863134664E-2</c:v>
                </c:pt>
                <c:pt idx="1801">
                  <c:v>3.1390134529147913E-2</c:v>
                </c:pt>
                <c:pt idx="1802">
                  <c:v>-1.0869565217391266E-2</c:v>
                </c:pt>
                <c:pt idx="1803">
                  <c:v>-1.098901098901095E-2</c:v>
                </c:pt>
                <c:pt idx="1804">
                  <c:v>0</c:v>
                </c:pt>
                <c:pt idx="1805">
                  <c:v>2.2222222222222143E-2</c:v>
                </c:pt>
                <c:pt idx="1806">
                  <c:v>4.3478260869566224E-3</c:v>
                </c:pt>
                <c:pt idx="1807">
                  <c:v>1.0822510822510784E-2</c:v>
                </c:pt>
                <c:pt idx="1808">
                  <c:v>4.2826552462527758E-3</c:v>
                </c:pt>
                <c:pt idx="1809">
                  <c:v>0</c:v>
                </c:pt>
                <c:pt idx="1810">
                  <c:v>2.1321961620468627E-3</c:v>
                </c:pt>
                <c:pt idx="1811">
                  <c:v>6.3829787234043079E-3</c:v>
                </c:pt>
                <c:pt idx="1812">
                  <c:v>-1.2684989429175579E-2</c:v>
                </c:pt>
                <c:pt idx="1813">
                  <c:v>-4.2826552462525858E-3</c:v>
                </c:pt>
                <c:pt idx="1814">
                  <c:v>8.6021505376344155E-3</c:v>
                </c:pt>
                <c:pt idx="1815">
                  <c:v>-6.3965884861407777E-3</c:v>
                </c:pt>
                <c:pt idx="1816">
                  <c:v>-8.5836909871244704E-3</c:v>
                </c:pt>
                <c:pt idx="1817">
                  <c:v>8.6580086580086649E-3</c:v>
                </c:pt>
                <c:pt idx="1818">
                  <c:v>1.9313304721030013E-2</c:v>
                </c:pt>
                <c:pt idx="1819">
                  <c:v>-4.2105263157893843E-3</c:v>
                </c:pt>
                <c:pt idx="1820">
                  <c:v>-1.2684989429175579E-2</c:v>
                </c:pt>
                <c:pt idx="1821">
                  <c:v>-2.9978586723768668E-2</c:v>
                </c:pt>
                <c:pt idx="1822">
                  <c:v>-4.4150110375276953E-3</c:v>
                </c:pt>
                <c:pt idx="1823">
                  <c:v>-6.6518847006650471E-3</c:v>
                </c:pt>
                <c:pt idx="1824">
                  <c:v>0</c:v>
                </c:pt>
                <c:pt idx="1825">
                  <c:v>-8.928571428571435E-3</c:v>
                </c:pt>
                <c:pt idx="1826">
                  <c:v>1.3513513513513424E-2</c:v>
                </c:pt>
                <c:pt idx="1827">
                  <c:v>2.2222222222221749E-3</c:v>
                </c:pt>
                <c:pt idx="1828">
                  <c:v>-6.6518847006650471E-3</c:v>
                </c:pt>
                <c:pt idx="1829">
                  <c:v>-2.4553571428571497E-2</c:v>
                </c:pt>
                <c:pt idx="1830">
                  <c:v>-6.8649885583524596E-3</c:v>
                </c:pt>
                <c:pt idx="1831">
                  <c:v>4.6082949308756827E-3</c:v>
                </c:pt>
                <c:pt idx="1832">
                  <c:v>0</c:v>
                </c:pt>
                <c:pt idx="1833">
                  <c:v>-1.6055045871559696E-2</c:v>
                </c:pt>
                <c:pt idx="1834">
                  <c:v>2.5641025641025716E-2</c:v>
                </c:pt>
                <c:pt idx="1835">
                  <c:v>0</c:v>
                </c:pt>
                <c:pt idx="1836">
                  <c:v>6.8181818181816721E-3</c:v>
                </c:pt>
                <c:pt idx="1837">
                  <c:v>2.2573363431151364E-2</c:v>
                </c:pt>
                <c:pt idx="1838">
                  <c:v>1.5452538631346444E-2</c:v>
                </c:pt>
                <c:pt idx="1839">
                  <c:v>-2.1739130434782145E-3</c:v>
                </c:pt>
                <c:pt idx="1840">
                  <c:v>-1.3071895424836517E-2</c:v>
                </c:pt>
                <c:pt idx="1841">
                  <c:v>-1.1037527593818946E-2</c:v>
                </c:pt>
                <c:pt idx="1842">
                  <c:v>-1.3392857142857253E-2</c:v>
                </c:pt>
                <c:pt idx="1843">
                  <c:v>-1.5837104072398255E-2</c:v>
                </c:pt>
                <c:pt idx="1844">
                  <c:v>-6.8965517241377844E-3</c:v>
                </c:pt>
                <c:pt idx="1845">
                  <c:v>-2.0833333333333297E-2</c:v>
                </c:pt>
                <c:pt idx="1846">
                  <c:v>-1.1820330969267306E-2</c:v>
                </c:pt>
                <c:pt idx="1847">
                  <c:v>1.9138755980861261E-2</c:v>
                </c:pt>
                <c:pt idx="1848">
                  <c:v>-2.347417840375537E-3</c:v>
                </c:pt>
                <c:pt idx="1849">
                  <c:v>-2.5882352941176547E-2</c:v>
                </c:pt>
                <c:pt idx="1850">
                  <c:v>-2.6570048309178609E-2</c:v>
                </c:pt>
                <c:pt idx="1851">
                  <c:v>-7.4441687344913767E-3</c:v>
                </c:pt>
                <c:pt idx="1852">
                  <c:v>-2.7499999999999969E-2</c:v>
                </c:pt>
                <c:pt idx="1853">
                  <c:v>1.7994858611825152E-2</c:v>
                </c:pt>
                <c:pt idx="1854">
                  <c:v>-1.5151515151515166E-2</c:v>
                </c:pt>
                <c:pt idx="1855">
                  <c:v>-2.8205128205128174E-2</c:v>
                </c:pt>
                <c:pt idx="1856">
                  <c:v>0</c:v>
                </c:pt>
                <c:pt idx="1857">
                  <c:v>2.9023746701846934E-2</c:v>
                </c:pt>
                <c:pt idx="1858">
                  <c:v>-7.9487179487179496E-2</c:v>
                </c:pt>
                <c:pt idx="1859">
                  <c:v>-3.0640668523676848E-2</c:v>
                </c:pt>
                <c:pt idx="1860">
                  <c:v>3.1609195402298812E-2</c:v>
                </c:pt>
                <c:pt idx="1861">
                  <c:v>-2.785515320334252E-2</c:v>
                </c:pt>
                <c:pt idx="1862">
                  <c:v>1.7191977077363783E-2</c:v>
                </c:pt>
                <c:pt idx="1863">
                  <c:v>1.1267605633802828E-2</c:v>
                </c:pt>
                <c:pt idx="1864">
                  <c:v>-8.3565459610027322E-3</c:v>
                </c:pt>
                <c:pt idx="1865">
                  <c:v>1.1235955056179785E-2</c:v>
                </c:pt>
                <c:pt idx="1866">
                  <c:v>-2.222222222222224E-2</c:v>
                </c:pt>
                <c:pt idx="1867">
                  <c:v>-3.1249999999999965E-2</c:v>
                </c:pt>
                <c:pt idx="1868">
                  <c:v>8.7976539589442234E-3</c:v>
                </c:pt>
                <c:pt idx="1869">
                  <c:v>1.1627906976744196E-2</c:v>
                </c:pt>
                <c:pt idx="1870">
                  <c:v>2.8735632183908073E-2</c:v>
                </c:pt>
                <c:pt idx="1871">
                  <c:v>-1.3966480446927448E-2</c:v>
                </c:pt>
                <c:pt idx="1872">
                  <c:v>-3.1161473087818664E-2</c:v>
                </c:pt>
                <c:pt idx="1873">
                  <c:v>3.2163742690058443E-2</c:v>
                </c:pt>
                <c:pt idx="1874">
                  <c:v>-5.6657223796034049E-3</c:v>
                </c:pt>
                <c:pt idx="1875">
                  <c:v>-2.849002849002839E-2</c:v>
                </c:pt>
                <c:pt idx="1876">
                  <c:v>-2.3460410557184772E-2</c:v>
                </c:pt>
                <c:pt idx="1877">
                  <c:v>-9.0090090090090835E-3</c:v>
                </c:pt>
                <c:pt idx="1878">
                  <c:v>-6.0606060606060667E-3</c:v>
                </c:pt>
                <c:pt idx="1879">
                  <c:v>3.6585365853658569E-2</c:v>
                </c:pt>
                <c:pt idx="1880">
                  <c:v>-1.1764705882352951E-2</c:v>
                </c:pt>
                <c:pt idx="1881">
                  <c:v>2.3809523809523832E-2</c:v>
                </c:pt>
                <c:pt idx="1882">
                  <c:v>-3.1976744186046478E-2</c:v>
                </c:pt>
                <c:pt idx="1883">
                  <c:v>1.8018018018018035E-2</c:v>
                </c:pt>
                <c:pt idx="1884">
                  <c:v>0</c:v>
                </c:pt>
                <c:pt idx="1885">
                  <c:v>-3.8348082595870303E-2</c:v>
                </c:pt>
                <c:pt idx="1886">
                  <c:v>-3.3742331288343523E-2</c:v>
                </c:pt>
                <c:pt idx="1887">
                  <c:v>-2.8571428571428525E-2</c:v>
                </c:pt>
                <c:pt idx="1888">
                  <c:v>6.5359477124183061E-3</c:v>
                </c:pt>
                <c:pt idx="1889">
                  <c:v>3.2467532467531776E-3</c:v>
                </c:pt>
                <c:pt idx="1890">
                  <c:v>3.8834951456310718E-2</c:v>
                </c:pt>
                <c:pt idx="1891">
                  <c:v>-9.3457943925233031E-3</c:v>
                </c:pt>
                <c:pt idx="1892">
                  <c:v>3.1446540880503034E-2</c:v>
                </c:pt>
                <c:pt idx="1893">
                  <c:v>-1.8292682926829149E-2</c:v>
                </c:pt>
                <c:pt idx="1894">
                  <c:v>4.9689440993788726E-2</c:v>
                </c:pt>
                <c:pt idx="1895">
                  <c:v>-1.1834319526627229E-2</c:v>
                </c:pt>
                <c:pt idx="1896">
                  <c:v>8.9820359281437868E-3</c:v>
                </c:pt>
                <c:pt idx="1897">
                  <c:v>0</c:v>
                </c:pt>
                <c:pt idx="1898">
                  <c:v>1.1869436201780426E-2</c:v>
                </c:pt>
                <c:pt idx="1899">
                  <c:v>2.63929618768328E-2</c:v>
                </c:pt>
                <c:pt idx="1900">
                  <c:v>-5.1428571428571476E-2</c:v>
                </c:pt>
                <c:pt idx="1901">
                  <c:v>4.8192771084337394E-2</c:v>
                </c:pt>
                <c:pt idx="1902">
                  <c:v>5.7471264367816143E-3</c:v>
                </c:pt>
                <c:pt idx="1903">
                  <c:v>2.8571428571427964E-3</c:v>
                </c:pt>
                <c:pt idx="1904">
                  <c:v>3.4188034188034219E-2</c:v>
                </c:pt>
                <c:pt idx="1905">
                  <c:v>-4.6831955922864994E-2</c:v>
                </c:pt>
                <c:pt idx="1906">
                  <c:v>-1.4450867052023071E-2</c:v>
                </c:pt>
                <c:pt idx="1907">
                  <c:v>2.3460410557184772E-2</c:v>
                </c:pt>
                <c:pt idx="1908">
                  <c:v>2.0057306590257833E-2</c:v>
                </c:pt>
                <c:pt idx="1909">
                  <c:v>4.4943820224719142E-2</c:v>
                </c:pt>
                <c:pt idx="1910">
                  <c:v>0</c:v>
                </c:pt>
                <c:pt idx="1911">
                  <c:v>8.0645161290322058E-3</c:v>
                </c:pt>
                <c:pt idx="1912">
                  <c:v>-6.133333333333333E-2</c:v>
                </c:pt>
                <c:pt idx="1913">
                  <c:v>-3.4090909090909123E-2</c:v>
                </c:pt>
                <c:pt idx="1914">
                  <c:v>-2.941176470588238E-2</c:v>
                </c:pt>
                <c:pt idx="1915">
                  <c:v>-9.0909090909090315E-3</c:v>
                </c:pt>
                <c:pt idx="1916">
                  <c:v>3.0581039755351032E-3</c:v>
                </c:pt>
                <c:pt idx="1917">
                  <c:v>1.8292682926829285E-2</c:v>
                </c:pt>
                <c:pt idx="1918">
                  <c:v>-5.6886227544910163E-2</c:v>
                </c:pt>
                <c:pt idx="1919">
                  <c:v>1.2698412698412711E-2</c:v>
                </c:pt>
                <c:pt idx="1920">
                  <c:v>-3.448275862068962E-2</c:v>
                </c:pt>
                <c:pt idx="1921">
                  <c:v>2.2727272727272676E-2</c:v>
                </c:pt>
                <c:pt idx="1922">
                  <c:v>-3.1746031746031069E-3</c:v>
                </c:pt>
                <c:pt idx="1923">
                  <c:v>-3.1847133757962518E-3</c:v>
                </c:pt>
                <c:pt idx="1924">
                  <c:v>-7.0287539936102164E-2</c:v>
                </c:pt>
                <c:pt idx="1925">
                  <c:v>-2.7491408934707928E-2</c:v>
                </c:pt>
                <c:pt idx="1926">
                  <c:v>-5.6537102473498281E-2</c:v>
                </c:pt>
                <c:pt idx="1927">
                  <c:v>-7.4906367041198572E-3</c:v>
                </c:pt>
                <c:pt idx="1928">
                  <c:v>6.7924528301886861E-2</c:v>
                </c:pt>
                <c:pt idx="1929">
                  <c:v>3.5335689045936425E-2</c:v>
                </c:pt>
                <c:pt idx="1930">
                  <c:v>2.047781569965872E-2</c:v>
                </c:pt>
                <c:pt idx="1931">
                  <c:v>-1.3377926421404692E-2</c:v>
                </c:pt>
                <c:pt idx="1932">
                  <c:v>-1.3559322033898317E-2</c:v>
                </c:pt>
                <c:pt idx="1933">
                  <c:v>-6.5292096219931248E-2</c:v>
                </c:pt>
                <c:pt idx="1934">
                  <c:v>5.5147058823529375E-2</c:v>
                </c:pt>
                <c:pt idx="1935">
                  <c:v>8.362369337979085E-2</c:v>
                </c:pt>
                <c:pt idx="1936">
                  <c:v>2.5723472668810313E-2</c:v>
                </c:pt>
                <c:pt idx="1937">
                  <c:v>-1.2539184952978068E-2</c:v>
                </c:pt>
                <c:pt idx="1938">
                  <c:v>-1.5873015873015817E-2</c:v>
                </c:pt>
                <c:pt idx="1939">
                  <c:v>-1.6129032258064602E-2</c:v>
                </c:pt>
                <c:pt idx="1940">
                  <c:v>0</c:v>
                </c:pt>
                <c:pt idx="1941">
                  <c:v>3.2786885245902398E-3</c:v>
                </c:pt>
                <c:pt idx="1942">
                  <c:v>-3.2679738562092259E-3</c:v>
                </c:pt>
                <c:pt idx="1943">
                  <c:v>6.8852459016393433E-2</c:v>
                </c:pt>
                <c:pt idx="1944">
                  <c:v>2.7607361963190278E-2</c:v>
                </c:pt>
                <c:pt idx="1945">
                  <c:v>-2.9850746268657406E-3</c:v>
                </c:pt>
                <c:pt idx="1946">
                  <c:v>0</c:v>
                </c:pt>
                <c:pt idx="1947">
                  <c:v>-4.1916167664670566E-2</c:v>
                </c:pt>
                <c:pt idx="1948">
                  <c:v>-2.5000000000000022E-2</c:v>
                </c:pt>
                <c:pt idx="1949">
                  <c:v>0</c:v>
                </c:pt>
                <c:pt idx="1950">
                  <c:v>1.9230769230769246E-2</c:v>
                </c:pt>
                <c:pt idx="1951">
                  <c:v>-3.1446540880503871E-3</c:v>
                </c:pt>
                <c:pt idx="1952">
                  <c:v>-1.2618296529968466E-2</c:v>
                </c:pt>
                <c:pt idx="1953">
                  <c:v>-1.9169329073482445E-2</c:v>
                </c:pt>
                <c:pt idx="1954">
                  <c:v>2.605863192182413E-2</c:v>
                </c:pt>
                <c:pt idx="1955">
                  <c:v>2.2222222222222313E-2</c:v>
                </c:pt>
                <c:pt idx="1956">
                  <c:v>2.4844720496894294E-2</c:v>
                </c:pt>
                <c:pt idx="1957">
                  <c:v>-9.0909090909090315E-3</c:v>
                </c:pt>
                <c:pt idx="1958">
                  <c:v>6.7278287461773764E-2</c:v>
                </c:pt>
                <c:pt idx="1959">
                  <c:v>2.8653295128939726E-2</c:v>
                </c:pt>
                <c:pt idx="1960">
                  <c:v>-2.2284122562674116E-2</c:v>
                </c:pt>
                <c:pt idx="1961">
                  <c:v>1.4245014245014322E-2</c:v>
                </c:pt>
                <c:pt idx="1962">
                  <c:v>2.2471910112359571E-2</c:v>
                </c:pt>
                <c:pt idx="1963">
                  <c:v>-5.4945054945054993E-3</c:v>
                </c:pt>
                <c:pt idx="1964">
                  <c:v>4.4198895027624224E-2</c:v>
                </c:pt>
                <c:pt idx="1965">
                  <c:v>0</c:v>
                </c:pt>
                <c:pt idx="1966">
                  <c:v>-1.0582010582010474E-2</c:v>
                </c:pt>
                <c:pt idx="1967">
                  <c:v>2.6737967914437933E-3</c:v>
                </c:pt>
                <c:pt idx="1968">
                  <c:v>-1.0666666666666677E-2</c:v>
                </c:pt>
                <c:pt idx="1969">
                  <c:v>1.8867924528301844E-2</c:v>
                </c:pt>
                <c:pt idx="1970">
                  <c:v>-5.2910052910052959E-3</c:v>
                </c:pt>
                <c:pt idx="1971">
                  <c:v>7.9787234042553862E-3</c:v>
                </c:pt>
                <c:pt idx="1972">
                  <c:v>-3.1662269129287629E-2</c:v>
                </c:pt>
                <c:pt idx="1973">
                  <c:v>-8.1743869209808737E-3</c:v>
                </c:pt>
                <c:pt idx="1974">
                  <c:v>-3.0219780219780307E-2</c:v>
                </c:pt>
                <c:pt idx="1975">
                  <c:v>1.133144475920681E-2</c:v>
                </c:pt>
                <c:pt idx="1976">
                  <c:v>3.0812324929972081E-2</c:v>
                </c:pt>
                <c:pt idx="1977">
                  <c:v>1.3586956521739081E-2</c:v>
                </c:pt>
                <c:pt idx="1978">
                  <c:v>-1.0723860589812341E-2</c:v>
                </c:pt>
                <c:pt idx="1979">
                  <c:v>2.7100271002710053E-2</c:v>
                </c:pt>
                <c:pt idx="1980">
                  <c:v>-2.6385224274406943E-3</c:v>
                </c:pt>
                <c:pt idx="1981">
                  <c:v>-1.8518518518518476E-2</c:v>
                </c:pt>
                <c:pt idx="1982">
                  <c:v>0</c:v>
                </c:pt>
                <c:pt idx="1983">
                  <c:v>1.6172506738544489E-2</c:v>
                </c:pt>
                <c:pt idx="1984">
                  <c:v>-5.3050397877984134E-3</c:v>
                </c:pt>
                <c:pt idx="1985">
                  <c:v>5.3333333333333384E-3</c:v>
                </c:pt>
                <c:pt idx="1986">
                  <c:v>4.5092838196286456E-2</c:v>
                </c:pt>
                <c:pt idx="1987">
                  <c:v>3.2994923857868105E-2</c:v>
                </c:pt>
                <c:pt idx="1988">
                  <c:v>2.4570024570024045E-3</c:v>
                </c:pt>
                <c:pt idx="1989">
                  <c:v>-2.4509803921568648E-2</c:v>
                </c:pt>
                <c:pt idx="1990">
                  <c:v>0</c:v>
                </c:pt>
                <c:pt idx="1991">
                  <c:v>-2.512562814070354E-2</c:v>
                </c:pt>
                <c:pt idx="1992">
                  <c:v>1.546391752577321E-2</c:v>
                </c:pt>
                <c:pt idx="1993">
                  <c:v>1.01522842639594E-2</c:v>
                </c:pt>
                <c:pt idx="1994">
                  <c:v>0</c:v>
                </c:pt>
                <c:pt idx="1995">
                  <c:v>-7.5376884422110064E-3</c:v>
                </c:pt>
                <c:pt idx="1996">
                  <c:v>1.2658227848101221E-2</c:v>
                </c:pt>
                <c:pt idx="1997">
                  <c:v>-2.4999999999999467E-3</c:v>
                </c:pt>
                <c:pt idx="1998">
                  <c:v>0</c:v>
                </c:pt>
                <c:pt idx="1999">
                  <c:v>2.5062656641603475E-3</c:v>
                </c:pt>
                <c:pt idx="2000">
                  <c:v>-2.0000000000000018E-2</c:v>
                </c:pt>
                <c:pt idx="2001">
                  <c:v>0</c:v>
                </c:pt>
                <c:pt idx="2002">
                  <c:v>-1.5306122448979605E-2</c:v>
                </c:pt>
                <c:pt idx="2003">
                  <c:v>-5.1813471502590719E-3</c:v>
                </c:pt>
                <c:pt idx="2004">
                  <c:v>-1.3020833333333287E-2</c:v>
                </c:pt>
                <c:pt idx="2005">
                  <c:v>-5.2770448548812715E-3</c:v>
                </c:pt>
                <c:pt idx="2006">
                  <c:v>2.6525198938992064E-2</c:v>
                </c:pt>
                <c:pt idx="2007">
                  <c:v>5.1679586563307539E-3</c:v>
                </c:pt>
                <c:pt idx="2008">
                  <c:v>5.1413881748072028E-3</c:v>
                </c:pt>
                <c:pt idx="2009">
                  <c:v>-1.7902813299232809E-2</c:v>
                </c:pt>
                <c:pt idx="2010">
                  <c:v>3.1250000000000028E-2</c:v>
                </c:pt>
                <c:pt idx="2011">
                  <c:v>0</c:v>
                </c:pt>
                <c:pt idx="2012">
                  <c:v>1.0101010101010111E-2</c:v>
                </c:pt>
                <c:pt idx="2013">
                  <c:v>0</c:v>
                </c:pt>
                <c:pt idx="2014">
                  <c:v>4.9999999999998934E-3</c:v>
                </c:pt>
                <c:pt idx="2015">
                  <c:v>-7.4626865671640211E-3</c:v>
                </c:pt>
                <c:pt idx="2016">
                  <c:v>-1.0025062656641612E-2</c:v>
                </c:pt>
                <c:pt idx="2017">
                  <c:v>-2.0253164556962043E-2</c:v>
                </c:pt>
                <c:pt idx="2018">
                  <c:v>-5.1679586563307539E-3</c:v>
                </c:pt>
                <c:pt idx="2019">
                  <c:v>-7.7922077922078564E-3</c:v>
                </c:pt>
                <c:pt idx="2020">
                  <c:v>-7.8534031413612058E-3</c:v>
                </c:pt>
                <c:pt idx="2021">
                  <c:v>1.0554089709762543E-2</c:v>
                </c:pt>
                <c:pt idx="2022">
                  <c:v>-2.6109660574413136E-3</c:v>
                </c:pt>
                <c:pt idx="2023">
                  <c:v>2.6178010471204793E-3</c:v>
                </c:pt>
                <c:pt idx="2024">
                  <c:v>-5.2219321148825109E-3</c:v>
                </c:pt>
                <c:pt idx="2025">
                  <c:v>0</c:v>
                </c:pt>
                <c:pt idx="2026">
                  <c:v>1.8372703412073449E-2</c:v>
                </c:pt>
                <c:pt idx="2027">
                  <c:v>1.2886597938144399E-2</c:v>
                </c:pt>
                <c:pt idx="2028">
                  <c:v>1.0178117048346065E-2</c:v>
                </c:pt>
                <c:pt idx="2029">
                  <c:v>0</c:v>
                </c:pt>
                <c:pt idx="2030">
                  <c:v>-2.5188916876574888E-3</c:v>
                </c:pt>
                <c:pt idx="2031">
                  <c:v>2.2727272727272693E-2</c:v>
                </c:pt>
                <c:pt idx="2032">
                  <c:v>9.8765432098765517E-3</c:v>
                </c:pt>
                <c:pt idx="2033">
                  <c:v>4.8899755501223621E-3</c:v>
                </c:pt>
                <c:pt idx="2034">
                  <c:v>2.6763990267639762E-2</c:v>
                </c:pt>
                <c:pt idx="2035">
                  <c:v>-9.4786729857819999E-3</c:v>
                </c:pt>
                <c:pt idx="2036">
                  <c:v>4.7846889952154218E-3</c:v>
                </c:pt>
                <c:pt idx="2037">
                  <c:v>-1.4285714285714403E-2</c:v>
                </c:pt>
                <c:pt idx="2038">
                  <c:v>1.4492753623188527E-2</c:v>
                </c:pt>
                <c:pt idx="2039">
                  <c:v>2.1428571428571394E-2</c:v>
                </c:pt>
                <c:pt idx="2040">
                  <c:v>-3.9627039627039611E-2</c:v>
                </c:pt>
                <c:pt idx="2041">
                  <c:v>-2.4271844660193657E-3</c:v>
                </c:pt>
                <c:pt idx="2042">
                  <c:v>-4.8661800486619125E-3</c:v>
                </c:pt>
                <c:pt idx="2043">
                  <c:v>-4.8899755501221453E-3</c:v>
                </c:pt>
                <c:pt idx="2044">
                  <c:v>1.2285012285012241E-2</c:v>
                </c:pt>
                <c:pt idx="2045">
                  <c:v>-4.8543689320389473E-3</c:v>
                </c:pt>
                <c:pt idx="2046">
                  <c:v>-2.4390243902438508E-3</c:v>
                </c:pt>
                <c:pt idx="2047">
                  <c:v>-2.4449877750610726E-3</c:v>
                </c:pt>
                <c:pt idx="2048">
                  <c:v>0</c:v>
                </c:pt>
                <c:pt idx="2049">
                  <c:v>-2.4509803921568107E-3</c:v>
                </c:pt>
                <c:pt idx="2050">
                  <c:v>4.9140049140048089E-3</c:v>
                </c:pt>
                <c:pt idx="2051">
                  <c:v>-7.3349633251834348E-3</c:v>
                </c:pt>
                <c:pt idx="2052">
                  <c:v>1.2315270935960767E-2</c:v>
                </c:pt>
                <c:pt idx="2053">
                  <c:v>-1.2165450121654674E-2</c:v>
                </c:pt>
                <c:pt idx="2054">
                  <c:v>-1.2315270935960548E-2</c:v>
                </c:pt>
                <c:pt idx="2055">
                  <c:v>1.4962593516209601E-2</c:v>
                </c:pt>
                <c:pt idx="2056">
                  <c:v>1.2285012285012241E-2</c:v>
                </c:pt>
                <c:pt idx="2057">
                  <c:v>-1.2135922330097044E-2</c:v>
                </c:pt>
                <c:pt idx="2058">
                  <c:v>7.3710073710072134E-3</c:v>
                </c:pt>
                <c:pt idx="2059">
                  <c:v>-7.3170731707315516E-3</c:v>
                </c:pt>
                <c:pt idx="2060">
                  <c:v>-2.4570024570024589E-2</c:v>
                </c:pt>
                <c:pt idx="2061">
                  <c:v>-3.0226700251889196E-2</c:v>
                </c:pt>
                <c:pt idx="2062">
                  <c:v>-4.1558441558441593E-2</c:v>
                </c:pt>
                <c:pt idx="2063">
                  <c:v>2.4390243902438987E-2</c:v>
                </c:pt>
                <c:pt idx="2064">
                  <c:v>-1.3227513227513182E-2</c:v>
                </c:pt>
                <c:pt idx="2065">
                  <c:v>-5.3619302949061707E-3</c:v>
                </c:pt>
                <c:pt idx="2066">
                  <c:v>1.6172506738544489E-2</c:v>
                </c:pt>
                <c:pt idx="2067">
                  <c:v>-1.3262599469495973E-2</c:v>
                </c:pt>
                <c:pt idx="2068">
                  <c:v>2.1505376344085919E-2</c:v>
                </c:pt>
                <c:pt idx="2069">
                  <c:v>7.8947368421053293E-3</c:v>
                </c:pt>
                <c:pt idx="2070">
                  <c:v>-5.2219321148825109E-3</c:v>
                </c:pt>
                <c:pt idx="2071">
                  <c:v>-3.1496062992126012E-2</c:v>
                </c:pt>
                <c:pt idx="2072">
                  <c:v>-2.710027100270945E-3</c:v>
                </c:pt>
                <c:pt idx="2073">
                  <c:v>2.1739130434782507E-2</c:v>
                </c:pt>
                <c:pt idx="2074">
                  <c:v>-1.8617021276595702E-2</c:v>
                </c:pt>
                <c:pt idx="2075">
                  <c:v>-2.4390243902438987E-2</c:v>
                </c:pt>
                <c:pt idx="2076">
                  <c:v>3.611111111111108E-2</c:v>
                </c:pt>
                <c:pt idx="2077">
                  <c:v>1.0723860589812341E-2</c:v>
                </c:pt>
                <c:pt idx="2078">
                  <c:v>-4.2440318302387307E-2</c:v>
                </c:pt>
                <c:pt idx="2079">
                  <c:v>2.2160664819944619E-2</c:v>
                </c:pt>
                <c:pt idx="2080">
                  <c:v>2.7100271002710053E-2</c:v>
                </c:pt>
                <c:pt idx="2081">
                  <c:v>-1.319261213720312E-2</c:v>
                </c:pt>
                <c:pt idx="2082">
                  <c:v>1.8716577540106909E-2</c:v>
                </c:pt>
                <c:pt idx="2083">
                  <c:v>2.0997375328084007E-2</c:v>
                </c:pt>
                <c:pt idx="2084">
                  <c:v>-5.1413881748072028E-3</c:v>
                </c:pt>
                <c:pt idx="2085">
                  <c:v>1.0335917312661508E-2</c:v>
                </c:pt>
                <c:pt idx="2086">
                  <c:v>3.8363171355498583E-2</c:v>
                </c:pt>
                <c:pt idx="2087">
                  <c:v>-1.7241379310344682E-2</c:v>
                </c:pt>
                <c:pt idx="2088">
                  <c:v>-1.0025062656641612E-2</c:v>
                </c:pt>
                <c:pt idx="2089">
                  <c:v>7.5949367088607098E-3</c:v>
                </c:pt>
                <c:pt idx="2090">
                  <c:v>3.0150753768844137E-2</c:v>
                </c:pt>
                <c:pt idx="2091">
                  <c:v>2.4390243902440672E-3</c:v>
                </c:pt>
                <c:pt idx="2092">
                  <c:v>-9.7323600973236082E-3</c:v>
                </c:pt>
                <c:pt idx="2093">
                  <c:v>-1.7199017199017268E-2</c:v>
                </c:pt>
                <c:pt idx="2094">
                  <c:v>1.0000000000000009E-2</c:v>
                </c:pt>
                <c:pt idx="2095">
                  <c:v>-1.4851485148514865E-2</c:v>
                </c:pt>
                <c:pt idx="2096">
                  <c:v>5.0251256281407079E-3</c:v>
                </c:pt>
                <c:pt idx="2097">
                  <c:v>-4.7499999999999987E-2</c:v>
                </c:pt>
                <c:pt idx="2098">
                  <c:v>-2.362204724409445E-2</c:v>
                </c:pt>
                <c:pt idx="2099">
                  <c:v>-1.8817204301075346E-2</c:v>
                </c:pt>
                <c:pt idx="2100">
                  <c:v>-5.4794520547945258E-3</c:v>
                </c:pt>
                <c:pt idx="2101">
                  <c:v>2.479338842975215E-2</c:v>
                </c:pt>
                <c:pt idx="2102">
                  <c:v>-2.1505376344086041E-2</c:v>
                </c:pt>
                <c:pt idx="2103">
                  <c:v>2.7472527472526885E-3</c:v>
                </c:pt>
                <c:pt idx="2104">
                  <c:v>2.1917808219178103E-2</c:v>
                </c:pt>
                <c:pt idx="2105">
                  <c:v>-1.3404825737265367E-2</c:v>
                </c:pt>
                <c:pt idx="2106">
                  <c:v>1.9021739130434739E-2</c:v>
                </c:pt>
                <c:pt idx="2107">
                  <c:v>4.5333333333333316E-2</c:v>
                </c:pt>
                <c:pt idx="2108">
                  <c:v>-5.1020408163265354E-3</c:v>
                </c:pt>
                <c:pt idx="2109">
                  <c:v>-5.1282051282051325E-3</c:v>
                </c:pt>
                <c:pt idx="2110">
                  <c:v>0</c:v>
                </c:pt>
                <c:pt idx="2111">
                  <c:v>-1.2886597938144284E-2</c:v>
                </c:pt>
                <c:pt idx="2112">
                  <c:v>-2.6109660574412556E-2</c:v>
                </c:pt>
                <c:pt idx="2113">
                  <c:v>5.3619302949061707E-3</c:v>
                </c:pt>
                <c:pt idx="2114">
                  <c:v>7.9999999999999481E-3</c:v>
                </c:pt>
                <c:pt idx="2115">
                  <c:v>2.6455026455026481E-2</c:v>
                </c:pt>
                <c:pt idx="2116">
                  <c:v>2.5773195876288683E-2</c:v>
                </c:pt>
                <c:pt idx="2117">
                  <c:v>1.5075376884422124E-2</c:v>
                </c:pt>
                <c:pt idx="2118">
                  <c:v>0</c:v>
                </c:pt>
                <c:pt idx="2119">
                  <c:v>-9.9009900990099098E-3</c:v>
                </c:pt>
                <c:pt idx="2120">
                  <c:v>2.2499999999999964E-2</c:v>
                </c:pt>
                <c:pt idx="2121">
                  <c:v>0</c:v>
                </c:pt>
                <c:pt idx="2122">
                  <c:v>7.3349633251834348E-3</c:v>
                </c:pt>
                <c:pt idx="2123">
                  <c:v>2.1844660194174723E-2</c:v>
                </c:pt>
                <c:pt idx="2124">
                  <c:v>-4.7505938242279272E-3</c:v>
                </c:pt>
                <c:pt idx="2125">
                  <c:v>9.5465393794749477E-3</c:v>
                </c:pt>
                <c:pt idx="2126">
                  <c:v>4.7281323877067542E-3</c:v>
                </c:pt>
                <c:pt idx="2127">
                  <c:v>-7.0588235294118231E-3</c:v>
                </c:pt>
                <c:pt idx="2128">
                  <c:v>7.1090047393365524E-3</c:v>
                </c:pt>
                <c:pt idx="2129">
                  <c:v>-9.4117647058823608E-3</c:v>
                </c:pt>
                <c:pt idx="2130">
                  <c:v>0</c:v>
                </c:pt>
                <c:pt idx="2131">
                  <c:v>9.5011876484560661E-3</c:v>
                </c:pt>
                <c:pt idx="2132">
                  <c:v>-2.3529411764705382E-3</c:v>
                </c:pt>
                <c:pt idx="2133">
                  <c:v>7.0754716981130568E-3</c:v>
                </c:pt>
                <c:pt idx="2134">
                  <c:v>-2.3419203747072101E-3</c:v>
                </c:pt>
                <c:pt idx="2135">
                  <c:v>-4.6948356807510741E-3</c:v>
                </c:pt>
                <c:pt idx="2136">
                  <c:v>-9.4339622641509517E-3</c:v>
                </c:pt>
                <c:pt idx="2137">
                  <c:v>-4.7619047619048716E-3</c:v>
                </c:pt>
                <c:pt idx="2138">
                  <c:v>2.3923444976078172E-3</c:v>
                </c:pt>
                <c:pt idx="2139">
                  <c:v>1.4319809069212316E-2</c:v>
                </c:pt>
                <c:pt idx="2140">
                  <c:v>1.6470588235294185E-2</c:v>
                </c:pt>
                <c:pt idx="2141">
                  <c:v>-1.6203703703703769E-2</c:v>
                </c:pt>
                <c:pt idx="2142">
                  <c:v>-4.7058823529410763E-3</c:v>
                </c:pt>
                <c:pt idx="2143">
                  <c:v>-1.4184397163120683E-2</c:v>
                </c:pt>
                <c:pt idx="2144">
                  <c:v>-4.7961630695442627E-3</c:v>
                </c:pt>
                <c:pt idx="2145">
                  <c:v>9.6385542168674777E-3</c:v>
                </c:pt>
                <c:pt idx="2146">
                  <c:v>-4.7732696897375797E-3</c:v>
                </c:pt>
                <c:pt idx="2147">
                  <c:v>0</c:v>
                </c:pt>
                <c:pt idx="2148">
                  <c:v>1.199040767386087E-2</c:v>
                </c:pt>
                <c:pt idx="2149">
                  <c:v>0</c:v>
                </c:pt>
                <c:pt idx="2150">
                  <c:v>-2.3696682464454895E-2</c:v>
                </c:pt>
                <c:pt idx="2151">
                  <c:v>2.4271844660193657E-3</c:v>
                </c:pt>
                <c:pt idx="2152">
                  <c:v>4.8426150121066497E-3</c:v>
                </c:pt>
                <c:pt idx="2153">
                  <c:v>2.4096385542168161E-3</c:v>
                </c:pt>
                <c:pt idx="2154">
                  <c:v>1.6826923076923146E-2</c:v>
                </c:pt>
                <c:pt idx="2155">
                  <c:v>7.0921985815601317E-3</c:v>
                </c:pt>
                <c:pt idx="2156">
                  <c:v>-9.3896713615023563E-3</c:v>
                </c:pt>
                <c:pt idx="2157">
                  <c:v>-2.6066350710900341E-2</c:v>
                </c:pt>
                <c:pt idx="2158">
                  <c:v>-1.9464720194647216E-2</c:v>
                </c:pt>
                <c:pt idx="2159">
                  <c:v>-1.9851116625310191E-2</c:v>
                </c:pt>
                <c:pt idx="2160">
                  <c:v>-5.0632911392405108E-3</c:v>
                </c:pt>
                <c:pt idx="2161">
                  <c:v>3.053435114503808E-2</c:v>
                </c:pt>
                <c:pt idx="2162">
                  <c:v>9.8765432098765517E-3</c:v>
                </c:pt>
                <c:pt idx="2163">
                  <c:v>-7.3349633251834348E-3</c:v>
                </c:pt>
                <c:pt idx="2164">
                  <c:v>7.3891625615764168E-3</c:v>
                </c:pt>
                <c:pt idx="2165">
                  <c:v>-1.7114914425427941E-2</c:v>
                </c:pt>
                <c:pt idx="2166">
                  <c:v>-4.2288557213930225E-2</c:v>
                </c:pt>
                <c:pt idx="2167">
                  <c:v>2.5974025974025997E-2</c:v>
                </c:pt>
                <c:pt idx="2168">
                  <c:v>-1.7721518987341842E-2</c:v>
                </c:pt>
                <c:pt idx="2169">
                  <c:v>1.8041237113402137E-2</c:v>
                </c:pt>
                <c:pt idx="2170">
                  <c:v>2.531645569620199E-3</c:v>
                </c:pt>
                <c:pt idx="2171">
                  <c:v>2.5252525252525836E-3</c:v>
                </c:pt>
                <c:pt idx="2172">
                  <c:v>1.007556675062962E-2</c:v>
                </c:pt>
                <c:pt idx="2173">
                  <c:v>-3.4912718204488699E-2</c:v>
                </c:pt>
                <c:pt idx="2174">
                  <c:v>-5.1679586563307539E-3</c:v>
                </c:pt>
                <c:pt idx="2175">
                  <c:v>2.5974025974025419E-3</c:v>
                </c:pt>
                <c:pt idx="2176">
                  <c:v>-1.0362694300518144E-2</c:v>
                </c:pt>
                <c:pt idx="2177">
                  <c:v>1.8324607329843007E-2</c:v>
                </c:pt>
                <c:pt idx="2178">
                  <c:v>2.5706940874035441E-3</c:v>
                </c:pt>
                <c:pt idx="2179">
                  <c:v>5.1282051282051325E-3</c:v>
                </c:pt>
                <c:pt idx="2180">
                  <c:v>1.0204081632653071E-2</c:v>
                </c:pt>
                <c:pt idx="2181">
                  <c:v>7.5757575757576384E-3</c:v>
                </c:pt>
                <c:pt idx="2182">
                  <c:v>1.0025062656641612E-2</c:v>
                </c:pt>
                <c:pt idx="2183">
                  <c:v>1.4888337468982533E-2</c:v>
                </c:pt>
                <c:pt idx="2184">
                  <c:v>-2.4449877750610726E-3</c:v>
                </c:pt>
                <c:pt idx="2185">
                  <c:v>1.225490196078427E-2</c:v>
                </c:pt>
                <c:pt idx="2186">
                  <c:v>4.8426150121066497E-3</c:v>
                </c:pt>
                <c:pt idx="2187">
                  <c:v>9.6385542168674777E-3</c:v>
                </c:pt>
                <c:pt idx="2188">
                  <c:v>2.386634844868684E-3</c:v>
                </c:pt>
                <c:pt idx="2189">
                  <c:v>-2.38095238095233E-3</c:v>
                </c:pt>
                <c:pt idx="2190">
                  <c:v>-2.3866348448688961E-3</c:v>
                </c:pt>
                <c:pt idx="2191">
                  <c:v>4.7846889952154218E-3</c:v>
                </c:pt>
                <c:pt idx="2192">
                  <c:v>7.1428571428572016E-3</c:v>
                </c:pt>
                <c:pt idx="2193">
                  <c:v>4.7281323877067542E-3</c:v>
                </c:pt>
                <c:pt idx="2194">
                  <c:v>-2.3529411764705382E-3</c:v>
                </c:pt>
                <c:pt idx="2195">
                  <c:v>2.3584905660376855E-3</c:v>
                </c:pt>
                <c:pt idx="2196">
                  <c:v>-2.3529411764705382E-3</c:v>
                </c:pt>
                <c:pt idx="2197">
                  <c:v>2.3584905660376855E-3</c:v>
                </c:pt>
                <c:pt idx="2198">
                  <c:v>9.4117647058823608E-3</c:v>
                </c:pt>
                <c:pt idx="2199">
                  <c:v>-1.1655011655011614E-2</c:v>
                </c:pt>
                <c:pt idx="2200">
                  <c:v>-1.4150943396226532E-2</c:v>
                </c:pt>
                <c:pt idx="2201">
                  <c:v>-7.177033492822814E-3</c:v>
                </c:pt>
                <c:pt idx="2202">
                  <c:v>1.6867469879517927E-2</c:v>
                </c:pt>
                <c:pt idx="2203">
                  <c:v>9.4786729857819999E-3</c:v>
                </c:pt>
                <c:pt idx="2204">
                  <c:v>-2.347417840375537E-3</c:v>
                </c:pt>
                <c:pt idx="2205">
                  <c:v>-2.1176470588235262E-2</c:v>
                </c:pt>
                <c:pt idx="2206">
                  <c:v>0</c:v>
                </c:pt>
                <c:pt idx="2207">
                  <c:v>-4.807692307692419E-3</c:v>
                </c:pt>
                <c:pt idx="2208">
                  <c:v>-3.1400966183574859E-2</c:v>
                </c:pt>
                <c:pt idx="2209">
                  <c:v>4.9875311720699407E-3</c:v>
                </c:pt>
                <c:pt idx="2210">
                  <c:v>0</c:v>
                </c:pt>
                <c:pt idx="2211">
                  <c:v>2.4813895781637188E-3</c:v>
                </c:pt>
                <c:pt idx="2212">
                  <c:v>4.9504950495048447E-3</c:v>
                </c:pt>
                <c:pt idx="2213">
                  <c:v>9.8522167487684834E-3</c:v>
                </c:pt>
                <c:pt idx="2214">
                  <c:v>0</c:v>
                </c:pt>
                <c:pt idx="2215">
                  <c:v>1.7073170731707388E-2</c:v>
                </c:pt>
                <c:pt idx="2216">
                  <c:v>1.4388489208633212E-2</c:v>
                </c:pt>
                <c:pt idx="2217">
                  <c:v>2.3640661938533771E-3</c:v>
                </c:pt>
                <c:pt idx="2218">
                  <c:v>0</c:v>
                </c:pt>
                <c:pt idx="2219">
                  <c:v>2.3584905660376855E-3</c:v>
                </c:pt>
                <c:pt idx="2220">
                  <c:v>0</c:v>
                </c:pt>
                <c:pt idx="2221">
                  <c:v>7.0588235294118231E-3</c:v>
                </c:pt>
                <c:pt idx="2222">
                  <c:v>9.3457943925233725E-3</c:v>
                </c:pt>
                <c:pt idx="2223">
                  <c:v>-9.2592592592592674E-3</c:v>
                </c:pt>
                <c:pt idx="2224">
                  <c:v>-7.0093457943925814E-3</c:v>
                </c:pt>
                <c:pt idx="2225">
                  <c:v>9.4117647058823608E-3</c:v>
                </c:pt>
                <c:pt idx="2226">
                  <c:v>4.6620046620045623E-3</c:v>
                </c:pt>
                <c:pt idx="2227">
                  <c:v>6.9605568445476225E-3</c:v>
                </c:pt>
                <c:pt idx="2228">
                  <c:v>0</c:v>
                </c:pt>
                <c:pt idx="2229">
                  <c:v>-9.2165898617511607E-3</c:v>
                </c:pt>
                <c:pt idx="2230">
                  <c:v>1.1627906976744146E-2</c:v>
                </c:pt>
                <c:pt idx="2231">
                  <c:v>-2.2988505747125951E-3</c:v>
                </c:pt>
                <c:pt idx="2232">
                  <c:v>-1.1520737327188899E-2</c:v>
                </c:pt>
                <c:pt idx="2233">
                  <c:v>4.6620046620045623E-3</c:v>
                </c:pt>
                <c:pt idx="2234">
                  <c:v>-2.3201856148491388E-3</c:v>
                </c:pt>
                <c:pt idx="2235">
                  <c:v>-9.3023255813953574E-3</c:v>
                </c:pt>
                <c:pt idx="2236">
                  <c:v>1.6431924882629175E-2</c:v>
                </c:pt>
                <c:pt idx="2237">
                  <c:v>2.7713625866050834E-2</c:v>
                </c:pt>
                <c:pt idx="2238">
                  <c:v>4.4943820224718142E-3</c:v>
                </c:pt>
                <c:pt idx="2239">
                  <c:v>0</c:v>
                </c:pt>
                <c:pt idx="2240">
                  <c:v>6.7114093959732106E-3</c:v>
                </c:pt>
                <c:pt idx="2241">
                  <c:v>1.5555555555555619E-2</c:v>
                </c:pt>
                <c:pt idx="2242">
                  <c:v>0</c:v>
                </c:pt>
                <c:pt idx="2243">
                  <c:v>8.7527352297593064E-3</c:v>
                </c:pt>
                <c:pt idx="2244">
                  <c:v>-2.1691973969632699E-3</c:v>
                </c:pt>
                <c:pt idx="2245">
                  <c:v>-4.347826086956429E-3</c:v>
                </c:pt>
                <c:pt idx="2246">
                  <c:v>-2.1834061135371102E-2</c:v>
                </c:pt>
                <c:pt idx="2247">
                  <c:v>4.4642857142856186E-3</c:v>
                </c:pt>
                <c:pt idx="2248">
                  <c:v>-4.4444444444443499E-3</c:v>
                </c:pt>
                <c:pt idx="2249">
                  <c:v>8.9285714285712373E-3</c:v>
                </c:pt>
                <c:pt idx="2250">
                  <c:v>2.6548672566371709E-2</c:v>
                </c:pt>
                <c:pt idx="2251">
                  <c:v>-8.6206896551724223E-3</c:v>
                </c:pt>
                <c:pt idx="2252">
                  <c:v>6.5217391304348369E-3</c:v>
                </c:pt>
                <c:pt idx="2253">
                  <c:v>2.1598272138228483E-3</c:v>
                </c:pt>
                <c:pt idx="2254">
                  <c:v>4.3103448275863066E-3</c:v>
                </c:pt>
                <c:pt idx="2255">
                  <c:v>4.2918454935621398E-3</c:v>
                </c:pt>
                <c:pt idx="2256">
                  <c:v>2.1367521367522809E-3</c:v>
                </c:pt>
                <c:pt idx="2257">
                  <c:v>-1.0660980810234692E-2</c:v>
                </c:pt>
                <c:pt idx="2258">
                  <c:v>1.0775862068965671E-2</c:v>
                </c:pt>
                <c:pt idx="2259">
                  <c:v>2.1321961620468627E-3</c:v>
                </c:pt>
                <c:pt idx="2260">
                  <c:v>-6.3829787234043079E-3</c:v>
                </c:pt>
                <c:pt idx="2261">
                  <c:v>2.1413276231262929E-3</c:v>
                </c:pt>
                <c:pt idx="2262">
                  <c:v>8.5470085470085548E-3</c:v>
                </c:pt>
                <c:pt idx="2263">
                  <c:v>0</c:v>
                </c:pt>
                <c:pt idx="2264">
                  <c:v>6.3559322033898838E-3</c:v>
                </c:pt>
                <c:pt idx="2265">
                  <c:v>-1.0526315789473648E-2</c:v>
                </c:pt>
                <c:pt idx="2266">
                  <c:v>0</c:v>
                </c:pt>
                <c:pt idx="2267">
                  <c:v>0</c:v>
                </c:pt>
                <c:pt idx="2268">
                  <c:v>4.2553191489360792E-3</c:v>
                </c:pt>
                <c:pt idx="2269">
                  <c:v>2.1186440677967533E-3</c:v>
                </c:pt>
                <c:pt idx="2270">
                  <c:v>-6.3424947145877897E-3</c:v>
                </c:pt>
                <c:pt idx="2271">
                  <c:v>4.2553191489360792E-3</c:v>
                </c:pt>
                <c:pt idx="2272">
                  <c:v>-2.1186440677965651E-3</c:v>
                </c:pt>
                <c:pt idx="2273">
                  <c:v>-4.2462845010614808E-3</c:v>
                </c:pt>
                <c:pt idx="2274">
                  <c:v>-1.9189765458422332E-2</c:v>
                </c:pt>
                <c:pt idx="2275">
                  <c:v>-1.5217391304347697E-2</c:v>
                </c:pt>
                <c:pt idx="2276">
                  <c:v>-8.8300220750551946E-3</c:v>
                </c:pt>
                <c:pt idx="2277">
                  <c:v>-1.1135857461024459E-2</c:v>
                </c:pt>
                <c:pt idx="2278">
                  <c:v>4.5045045045044082E-3</c:v>
                </c:pt>
                <c:pt idx="2279">
                  <c:v>4.48430493273553E-3</c:v>
                </c:pt>
                <c:pt idx="2280">
                  <c:v>-2.2321428571430075E-3</c:v>
                </c:pt>
                <c:pt idx="2281">
                  <c:v>-8.9485458612975476E-3</c:v>
                </c:pt>
                <c:pt idx="2282">
                  <c:v>0</c:v>
                </c:pt>
                <c:pt idx="2283">
                  <c:v>2.2573363431152766E-3</c:v>
                </c:pt>
                <c:pt idx="2284">
                  <c:v>1.1261261261261221E-2</c:v>
                </c:pt>
                <c:pt idx="2285">
                  <c:v>-4.4543429844099026E-3</c:v>
                </c:pt>
                <c:pt idx="2286">
                  <c:v>4.4742729306488736E-3</c:v>
                </c:pt>
                <c:pt idx="2287">
                  <c:v>1.7817371937639215E-2</c:v>
                </c:pt>
                <c:pt idx="2288">
                  <c:v>-6.5645514223195292E-3</c:v>
                </c:pt>
                <c:pt idx="2289">
                  <c:v>8.8105726872246774E-3</c:v>
                </c:pt>
                <c:pt idx="2290">
                  <c:v>4.3668122270741428E-3</c:v>
                </c:pt>
                <c:pt idx="2291">
                  <c:v>6.5217391304348369E-3</c:v>
                </c:pt>
                <c:pt idx="2292">
                  <c:v>0</c:v>
                </c:pt>
                <c:pt idx="2293">
                  <c:v>2.1598272138228483E-3</c:v>
                </c:pt>
                <c:pt idx="2294">
                  <c:v>-1.077586206896548E-2</c:v>
                </c:pt>
                <c:pt idx="2295">
                  <c:v>4.3572984749456348E-3</c:v>
                </c:pt>
                <c:pt idx="2296">
                  <c:v>4.3383947939261546E-3</c:v>
                </c:pt>
                <c:pt idx="2297">
                  <c:v>1.7278617710583168E-2</c:v>
                </c:pt>
                <c:pt idx="2298">
                  <c:v>2.1231422505307404E-3</c:v>
                </c:pt>
                <c:pt idx="2299">
                  <c:v>-2.1186440677965651E-3</c:v>
                </c:pt>
                <c:pt idx="2300">
                  <c:v>1.0615711252653891E-2</c:v>
                </c:pt>
                <c:pt idx="2301">
                  <c:v>-2.521008403361347E-2</c:v>
                </c:pt>
                <c:pt idx="2302">
                  <c:v>2.1551724137932491E-3</c:v>
                </c:pt>
                <c:pt idx="2303">
                  <c:v>4.3010752688171124E-3</c:v>
                </c:pt>
                <c:pt idx="2304">
                  <c:v>4.2826552462527758E-3</c:v>
                </c:pt>
                <c:pt idx="2305">
                  <c:v>2.1321961620468627E-3</c:v>
                </c:pt>
                <c:pt idx="2306">
                  <c:v>-1.0638297872340387E-2</c:v>
                </c:pt>
                <c:pt idx="2307">
                  <c:v>-4.3010752688173032E-3</c:v>
                </c:pt>
                <c:pt idx="2308">
                  <c:v>-2.1598272138228483E-3</c:v>
                </c:pt>
                <c:pt idx="2309">
                  <c:v>6.4935064935065468E-3</c:v>
                </c:pt>
                <c:pt idx="2310">
                  <c:v>-2.3655913978494692E-2</c:v>
                </c:pt>
                <c:pt idx="2311">
                  <c:v>0</c:v>
                </c:pt>
                <c:pt idx="2312">
                  <c:v>2.2026431718061203E-3</c:v>
                </c:pt>
                <c:pt idx="2313">
                  <c:v>-2.197802197802151E-3</c:v>
                </c:pt>
                <c:pt idx="2314">
                  <c:v>8.8105726872246774E-3</c:v>
                </c:pt>
                <c:pt idx="2315">
                  <c:v>0</c:v>
                </c:pt>
                <c:pt idx="2316">
                  <c:v>-1.3100436681222816E-2</c:v>
                </c:pt>
                <c:pt idx="2317">
                  <c:v>-4.4247787610618532E-3</c:v>
                </c:pt>
                <c:pt idx="2318">
                  <c:v>-6.6666666666667217E-3</c:v>
                </c:pt>
                <c:pt idx="2319">
                  <c:v>1.3422818791946421E-2</c:v>
                </c:pt>
                <c:pt idx="2320">
                  <c:v>8.8300220750551946E-3</c:v>
                </c:pt>
                <c:pt idx="2321">
                  <c:v>-4.3763676148797503E-3</c:v>
                </c:pt>
                <c:pt idx="2322">
                  <c:v>2.197802197802151E-3</c:v>
                </c:pt>
                <c:pt idx="2323">
                  <c:v>2.1929824561404991E-3</c:v>
                </c:pt>
                <c:pt idx="2324">
                  <c:v>0</c:v>
                </c:pt>
                <c:pt idx="2325">
                  <c:v>1.0940919037199084E-2</c:v>
                </c:pt>
                <c:pt idx="2326">
                  <c:v>0</c:v>
                </c:pt>
                <c:pt idx="2327">
                  <c:v>-2.1645021645021181E-3</c:v>
                </c:pt>
                <c:pt idx="2328">
                  <c:v>1.5184381778741733E-2</c:v>
                </c:pt>
                <c:pt idx="2329">
                  <c:v>0</c:v>
                </c:pt>
                <c:pt idx="2330">
                  <c:v>2.1367521367522809E-3</c:v>
                </c:pt>
                <c:pt idx="2331">
                  <c:v>1.0660980810234503E-2</c:v>
                </c:pt>
                <c:pt idx="2332">
                  <c:v>8.4388185654008518E-3</c:v>
                </c:pt>
                <c:pt idx="2333">
                  <c:v>6.2761506276149291E-3</c:v>
                </c:pt>
                <c:pt idx="2334">
                  <c:v>4.1580041580042545E-3</c:v>
                </c:pt>
                <c:pt idx="2335">
                  <c:v>-2.0703933747411567E-3</c:v>
                </c:pt>
                <c:pt idx="2336">
                  <c:v>-1.2448132780083091E-2</c:v>
                </c:pt>
                <c:pt idx="2337">
                  <c:v>1.0504201680672232E-2</c:v>
                </c:pt>
                <c:pt idx="2338">
                  <c:v>4.1580041580042545E-3</c:v>
                </c:pt>
                <c:pt idx="2339">
                  <c:v>4.1407867494823135E-3</c:v>
                </c:pt>
                <c:pt idx="2340">
                  <c:v>-6.1855670103091471E-3</c:v>
                </c:pt>
                <c:pt idx="2341">
                  <c:v>4.1493775933609074E-3</c:v>
                </c:pt>
                <c:pt idx="2342">
                  <c:v>2.0661157024792947E-3</c:v>
                </c:pt>
                <c:pt idx="2343">
                  <c:v>-4.1237113402060981E-3</c:v>
                </c:pt>
                <c:pt idx="2344">
                  <c:v>-8.2815734989648108E-3</c:v>
                </c:pt>
                <c:pt idx="2345">
                  <c:v>6.2630480167015137E-3</c:v>
                </c:pt>
                <c:pt idx="2346">
                  <c:v>1.4522821576763359E-2</c:v>
                </c:pt>
                <c:pt idx="2347">
                  <c:v>2.0449897750512628E-3</c:v>
                </c:pt>
                <c:pt idx="2348">
                  <c:v>2.0408163265305686E-3</c:v>
                </c:pt>
                <c:pt idx="2349">
                  <c:v>4.0733197556007275E-3</c:v>
                </c:pt>
                <c:pt idx="2350">
                  <c:v>-2.0283975659228779E-3</c:v>
                </c:pt>
                <c:pt idx="2351">
                  <c:v>-1.0162601626016224E-2</c:v>
                </c:pt>
                <c:pt idx="2352">
                  <c:v>2.0533880903490323E-3</c:v>
                </c:pt>
                <c:pt idx="2353">
                  <c:v>1.4344262295082027E-2</c:v>
                </c:pt>
                <c:pt idx="2354">
                  <c:v>1.2121212121212041E-2</c:v>
                </c:pt>
                <c:pt idx="2355">
                  <c:v>1.7964071856287397E-2</c:v>
                </c:pt>
                <c:pt idx="2356">
                  <c:v>-3.9215686274508971E-3</c:v>
                </c:pt>
                <c:pt idx="2357">
                  <c:v>0</c:v>
                </c:pt>
                <c:pt idx="2358">
                  <c:v>-1.9685039370078319E-3</c:v>
                </c:pt>
                <c:pt idx="2359">
                  <c:v>3.9447731755423224E-3</c:v>
                </c:pt>
                <c:pt idx="2360">
                  <c:v>0</c:v>
                </c:pt>
                <c:pt idx="2361">
                  <c:v>-1.9646365422396439E-3</c:v>
                </c:pt>
                <c:pt idx="2362">
                  <c:v>-9.8425196850393352E-3</c:v>
                </c:pt>
                <c:pt idx="2363">
                  <c:v>-5.9642147117296715E-3</c:v>
                </c:pt>
                <c:pt idx="2364">
                  <c:v>-3.3999999999999989E-2</c:v>
                </c:pt>
                <c:pt idx="2365">
                  <c:v>-8.2815734989648108E-3</c:v>
                </c:pt>
                <c:pt idx="2366">
                  <c:v>4.175365344467552E-3</c:v>
                </c:pt>
                <c:pt idx="2367">
                  <c:v>0</c:v>
                </c:pt>
                <c:pt idx="2368">
                  <c:v>6.2370062370062894E-3</c:v>
                </c:pt>
                <c:pt idx="2369">
                  <c:v>2.0661157024792947E-3</c:v>
                </c:pt>
                <c:pt idx="2370">
                  <c:v>1.4432989690721709E-2</c:v>
                </c:pt>
                <c:pt idx="2371">
                  <c:v>6.0975609756098066E-3</c:v>
                </c:pt>
                <c:pt idx="2372">
                  <c:v>4.0404040404039545E-3</c:v>
                </c:pt>
                <c:pt idx="2373">
                  <c:v>-1.0060362173038195E-2</c:v>
                </c:pt>
                <c:pt idx="2374">
                  <c:v>6.0975609756098066E-3</c:v>
                </c:pt>
                <c:pt idx="2375">
                  <c:v>1.0101010101010065E-2</c:v>
                </c:pt>
                <c:pt idx="2376">
                  <c:v>8.0000000000000071E-3</c:v>
                </c:pt>
                <c:pt idx="2377">
                  <c:v>7.936507936507943E-3</c:v>
                </c:pt>
                <c:pt idx="2378">
                  <c:v>1.9685039370078319E-3</c:v>
                </c:pt>
                <c:pt idx="2379">
                  <c:v>1.9646365422396439E-3</c:v>
                </c:pt>
                <c:pt idx="2380">
                  <c:v>1.9607843137256229E-3</c:v>
                </c:pt>
                <c:pt idx="2381">
                  <c:v>1.5655577299412929E-2</c:v>
                </c:pt>
                <c:pt idx="2382">
                  <c:v>-5.780346820809296E-3</c:v>
                </c:pt>
                <c:pt idx="2383">
                  <c:v>5.8139534883721406E-3</c:v>
                </c:pt>
                <c:pt idx="2384">
                  <c:v>0</c:v>
                </c:pt>
                <c:pt idx="2385">
                  <c:v>1.9267822736030416E-3</c:v>
                </c:pt>
                <c:pt idx="2386">
                  <c:v>-1.5384615384615398E-2</c:v>
                </c:pt>
                <c:pt idx="2387">
                  <c:v>7.8125000000000069E-3</c:v>
                </c:pt>
                <c:pt idx="2388">
                  <c:v>-1.9379844961239896E-3</c:v>
                </c:pt>
                <c:pt idx="2389">
                  <c:v>3.883495145630985E-3</c:v>
                </c:pt>
                <c:pt idx="2390">
                  <c:v>3.8684719535784259E-3</c:v>
                </c:pt>
                <c:pt idx="2391">
                  <c:v>0</c:v>
                </c:pt>
                <c:pt idx="2392">
                  <c:v>3.8535645472060833E-3</c:v>
                </c:pt>
                <c:pt idx="2393">
                  <c:v>3.8387715930902999E-3</c:v>
                </c:pt>
                <c:pt idx="2394">
                  <c:v>-1.9120458891014674E-3</c:v>
                </c:pt>
                <c:pt idx="2395">
                  <c:v>1.9157088122606658E-3</c:v>
                </c:pt>
                <c:pt idx="2396">
                  <c:v>0</c:v>
                </c:pt>
                <c:pt idx="2397">
                  <c:v>9.5602294455066576E-3</c:v>
                </c:pt>
                <c:pt idx="2398">
                  <c:v>3.7878787878787069E-3</c:v>
                </c:pt>
                <c:pt idx="2399">
                  <c:v>-1.8867924528301486E-3</c:v>
                </c:pt>
                <c:pt idx="2400">
                  <c:v>-1.8903591682419257E-3</c:v>
                </c:pt>
                <c:pt idx="2401">
                  <c:v>7.575757575757582E-3</c:v>
                </c:pt>
                <c:pt idx="2402">
                  <c:v>1.1278195488721731E-2</c:v>
                </c:pt>
                <c:pt idx="2403">
                  <c:v>5.5762081784387083E-3</c:v>
                </c:pt>
                <c:pt idx="2404">
                  <c:v>3.6968576709795883E-3</c:v>
                </c:pt>
                <c:pt idx="2405">
                  <c:v>-3.6832412523019474E-3</c:v>
                </c:pt>
                <c:pt idx="2406">
                  <c:v>5.5452865064695468E-3</c:v>
                </c:pt>
                <c:pt idx="2407">
                  <c:v>5.5147058823528236E-3</c:v>
                </c:pt>
                <c:pt idx="2408">
                  <c:v>-7.3126142595978131E-3</c:v>
                </c:pt>
                <c:pt idx="2409">
                  <c:v>5.5248618784530844E-3</c:v>
                </c:pt>
                <c:pt idx="2410">
                  <c:v>7.3260073260073329E-3</c:v>
                </c:pt>
                <c:pt idx="2411">
                  <c:v>9.0909090909090592E-3</c:v>
                </c:pt>
                <c:pt idx="2412">
                  <c:v>-5.4054054054054508E-3</c:v>
                </c:pt>
                <c:pt idx="2413">
                  <c:v>-1.8115942028985121E-3</c:v>
                </c:pt>
                <c:pt idx="2414">
                  <c:v>5.4446460980036755E-3</c:v>
                </c:pt>
                <c:pt idx="2415">
                  <c:v>-1.8050541516245102E-3</c:v>
                </c:pt>
                <c:pt idx="2416">
                  <c:v>1.0849909584086728E-2</c:v>
                </c:pt>
                <c:pt idx="2417">
                  <c:v>0</c:v>
                </c:pt>
                <c:pt idx="2418">
                  <c:v>-1.7889087656529135E-3</c:v>
                </c:pt>
                <c:pt idx="2419">
                  <c:v>3.5842293906809273E-3</c:v>
                </c:pt>
                <c:pt idx="2420">
                  <c:v>-2.142857142857129E-2</c:v>
                </c:pt>
                <c:pt idx="2421">
                  <c:v>-7.2992700729927066E-3</c:v>
                </c:pt>
                <c:pt idx="2422">
                  <c:v>-1.8382352941177711E-3</c:v>
                </c:pt>
                <c:pt idx="2423">
                  <c:v>-3.6832412523019474E-3</c:v>
                </c:pt>
                <c:pt idx="2424">
                  <c:v>-7.3937153419593405E-3</c:v>
                </c:pt>
                <c:pt idx="2425">
                  <c:v>-1.8621973929236102E-3</c:v>
                </c:pt>
                <c:pt idx="2426">
                  <c:v>-9.3283582089553566E-3</c:v>
                </c:pt>
                <c:pt idx="2427">
                  <c:v>7.5329566854990659E-3</c:v>
                </c:pt>
                <c:pt idx="2428">
                  <c:v>1.8691588785047992E-3</c:v>
                </c:pt>
                <c:pt idx="2429">
                  <c:v>0</c:v>
                </c:pt>
                <c:pt idx="2430">
                  <c:v>9.3283582089551901E-3</c:v>
                </c:pt>
                <c:pt idx="2431">
                  <c:v>-5.5452865064695468E-3</c:v>
                </c:pt>
                <c:pt idx="2432">
                  <c:v>3.7174721189591939E-3</c:v>
                </c:pt>
                <c:pt idx="2433">
                  <c:v>0</c:v>
                </c:pt>
                <c:pt idx="2434">
                  <c:v>1.296296296296285E-2</c:v>
                </c:pt>
                <c:pt idx="2435">
                  <c:v>3.6563071297989877E-3</c:v>
                </c:pt>
                <c:pt idx="2436">
                  <c:v>2.3679417122040053E-2</c:v>
                </c:pt>
                <c:pt idx="2437">
                  <c:v>-1.7793594306049442E-3</c:v>
                </c:pt>
                <c:pt idx="2438">
                  <c:v>-1.7825311942960204E-3</c:v>
                </c:pt>
                <c:pt idx="2439">
                  <c:v>5.3571428571429023E-3</c:v>
                </c:pt>
                <c:pt idx="2440">
                  <c:v>1.7761989342806016E-3</c:v>
                </c:pt>
                <c:pt idx="2441">
                  <c:v>-1.2411347517730389E-2</c:v>
                </c:pt>
                <c:pt idx="2442">
                  <c:v>-1.2567324955116747E-2</c:v>
                </c:pt>
                <c:pt idx="2443">
                  <c:v>9.0909090909090592E-3</c:v>
                </c:pt>
                <c:pt idx="2444">
                  <c:v>-7.2072072072072143E-3</c:v>
                </c:pt>
                <c:pt idx="2445">
                  <c:v>-1.2704174228675027E-2</c:v>
                </c:pt>
                <c:pt idx="2446">
                  <c:v>-9.1911764705883657E-3</c:v>
                </c:pt>
                <c:pt idx="2447">
                  <c:v>-5.5658627087197335E-3</c:v>
                </c:pt>
                <c:pt idx="2448">
                  <c:v>1.8656716417910048E-3</c:v>
                </c:pt>
                <c:pt idx="2449">
                  <c:v>0</c:v>
                </c:pt>
                <c:pt idx="2450">
                  <c:v>5.5865921787709959E-3</c:v>
                </c:pt>
                <c:pt idx="2451">
                  <c:v>1.8518518518518122E-3</c:v>
                </c:pt>
                <c:pt idx="2452">
                  <c:v>0</c:v>
                </c:pt>
                <c:pt idx="2453">
                  <c:v>5.5452865064695468E-3</c:v>
                </c:pt>
                <c:pt idx="2454">
                  <c:v>0</c:v>
                </c:pt>
                <c:pt idx="2455">
                  <c:v>3.6764705882352156E-3</c:v>
                </c:pt>
                <c:pt idx="2456">
                  <c:v>1.0989010989010917E-2</c:v>
                </c:pt>
                <c:pt idx="2457">
                  <c:v>-5.4347826086955367E-3</c:v>
                </c:pt>
                <c:pt idx="2458">
                  <c:v>1.2750455373406083E-2</c:v>
                </c:pt>
                <c:pt idx="2459">
                  <c:v>5.3956834532374555E-3</c:v>
                </c:pt>
                <c:pt idx="2460">
                  <c:v>0</c:v>
                </c:pt>
                <c:pt idx="2461">
                  <c:v>-1.7889087656529135E-3</c:v>
                </c:pt>
                <c:pt idx="2462">
                  <c:v>1.7921146953404636E-3</c:v>
                </c:pt>
                <c:pt idx="2463">
                  <c:v>0</c:v>
                </c:pt>
                <c:pt idx="2464">
                  <c:v>-3.5778175313058271E-3</c:v>
                </c:pt>
                <c:pt idx="2465">
                  <c:v>1.4362657091561952E-2</c:v>
                </c:pt>
                <c:pt idx="2466">
                  <c:v>1.0619469026548603E-2</c:v>
                </c:pt>
                <c:pt idx="2467">
                  <c:v>7.0052539404553476E-3</c:v>
                </c:pt>
                <c:pt idx="2468">
                  <c:v>-1.0434782608695584E-2</c:v>
                </c:pt>
                <c:pt idx="2469">
                  <c:v>-1.4059753954305811E-2</c:v>
                </c:pt>
                <c:pt idx="2470">
                  <c:v>-5.3475935828877445E-3</c:v>
                </c:pt>
                <c:pt idx="2471">
                  <c:v>0</c:v>
                </c:pt>
                <c:pt idx="2472">
                  <c:v>-3.5842293906810864E-3</c:v>
                </c:pt>
                <c:pt idx="2473">
                  <c:v>-1.7985611510790984E-3</c:v>
                </c:pt>
                <c:pt idx="2474">
                  <c:v>-7.2072072072072143E-3</c:v>
                </c:pt>
                <c:pt idx="2475">
                  <c:v>5.4446460980036755E-3</c:v>
                </c:pt>
                <c:pt idx="2476">
                  <c:v>7.2202166064982013E-3</c:v>
                </c:pt>
                <c:pt idx="2477">
                  <c:v>7.1684587813620132E-3</c:v>
                </c:pt>
                <c:pt idx="2478">
                  <c:v>0</c:v>
                </c:pt>
                <c:pt idx="2479">
                  <c:v>-7.1174377224199354E-3</c:v>
                </c:pt>
                <c:pt idx="2480">
                  <c:v>3.5842293906809273E-3</c:v>
                </c:pt>
                <c:pt idx="2481">
                  <c:v>-5.3571428571427436E-3</c:v>
                </c:pt>
                <c:pt idx="2482">
                  <c:v>5.3859964093356119E-3</c:v>
                </c:pt>
                <c:pt idx="2483">
                  <c:v>-3.5714285714284954E-3</c:v>
                </c:pt>
                <c:pt idx="2484">
                  <c:v>1.6129032258064491E-2</c:v>
                </c:pt>
                <c:pt idx="2485">
                  <c:v>-3.5273368606701188E-3</c:v>
                </c:pt>
                <c:pt idx="2486">
                  <c:v>-2.1238938053097362E-2</c:v>
                </c:pt>
                <c:pt idx="2487">
                  <c:v>3.6166365280288558E-3</c:v>
                </c:pt>
                <c:pt idx="2488">
                  <c:v>1.8018018018017634E-3</c:v>
                </c:pt>
                <c:pt idx="2489">
                  <c:v>-1.0791366906474751E-2</c:v>
                </c:pt>
                <c:pt idx="2490">
                  <c:v>-5.4545454545455001E-3</c:v>
                </c:pt>
                <c:pt idx="2491">
                  <c:v>-3.6563071297988255E-3</c:v>
                </c:pt>
                <c:pt idx="2492">
                  <c:v>-7.3394495412844101E-3</c:v>
                </c:pt>
                <c:pt idx="2493">
                  <c:v>5.5452865064695468E-3</c:v>
                </c:pt>
                <c:pt idx="2494">
                  <c:v>5.5147058823528236E-3</c:v>
                </c:pt>
                <c:pt idx="2495">
                  <c:v>-2.3765996343692853E-2</c:v>
                </c:pt>
                <c:pt idx="2496">
                  <c:v>-2.0599250936329482E-2</c:v>
                </c:pt>
                <c:pt idx="2497">
                  <c:v>7.6481835564051904E-3</c:v>
                </c:pt>
                <c:pt idx="2498">
                  <c:v>7.5901328273244853E-3</c:v>
                </c:pt>
                <c:pt idx="2499">
                  <c:v>1.6949152542373024E-2</c:v>
                </c:pt>
                <c:pt idx="2500">
                  <c:v>7.4074074074074138E-3</c:v>
                </c:pt>
                <c:pt idx="2501">
                  <c:v>9.1911764705882026E-3</c:v>
                </c:pt>
                <c:pt idx="2502">
                  <c:v>0</c:v>
                </c:pt>
                <c:pt idx="2503">
                  <c:v>-3.6429872495447107E-3</c:v>
                </c:pt>
                <c:pt idx="2504">
                  <c:v>1.2797074954296214E-2</c:v>
                </c:pt>
                <c:pt idx="2505">
                  <c:v>-1.8050541516245102E-3</c:v>
                </c:pt>
                <c:pt idx="2506">
                  <c:v>1.8083182640144279E-3</c:v>
                </c:pt>
                <c:pt idx="2507">
                  <c:v>1.8050541516245425E-2</c:v>
                </c:pt>
                <c:pt idx="2508">
                  <c:v>-1.2411347517730389E-2</c:v>
                </c:pt>
                <c:pt idx="2509">
                  <c:v>-7.1813285457809758E-3</c:v>
                </c:pt>
                <c:pt idx="2510">
                  <c:v>5.4249547920432835E-3</c:v>
                </c:pt>
                <c:pt idx="2511">
                  <c:v>7.1942446043165541E-3</c:v>
                </c:pt>
                <c:pt idx="2512">
                  <c:v>-1.4285714285714299E-2</c:v>
                </c:pt>
                <c:pt idx="2513">
                  <c:v>9.0579710144928823E-3</c:v>
                </c:pt>
                <c:pt idx="2514">
                  <c:v>1.7953321364452041E-3</c:v>
                </c:pt>
                <c:pt idx="2515">
                  <c:v>-1.2544802867383563E-2</c:v>
                </c:pt>
                <c:pt idx="2516">
                  <c:v>-3.6297640653356758E-3</c:v>
                </c:pt>
                <c:pt idx="2517">
                  <c:v>0</c:v>
                </c:pt>
                <c:pt idx="2518">
                  <c:v>9.1074681238615344E-3</c:v>
                </c:pt>
                <c:pt idx="2519">
                  <c:v>9.0252707581227123E-3</c:v>
                </c:pt>
                <c:pt idx="2520">
                  <c:v>5.3667262969588998E-3</c:v>
                </c:pt>
                <c:pt idx="2521">
                  <c:v>-8.8967971530248789E-3</c:v>
                </c:pt>
                <c:pt idx="2522">
                  <c:v>3.2315978456014312E-2</c:v>
                </c:pt>
                <c:pt idx="2523">
                  <c:v>1.5652173913043455E-2</c:v>
                </c:pt>
                <c:pt idx="2524">
                  <c:v>5.1369863013699061E-3</c:v>
                </c:pt>
                <c:pt idx="2525">
                  <c:v>-1.7035775127767949E-3</c:v>
                </c:pt>
              </c:numCache>
            </c:numRef>
          </c:xVal>
          <c:yVal>
            <c:numRef>
              <c:f>'Series-datos'!$G$7:$G$2532</c:f>
              <c:numCache>
                <c:formatCode>0.000%</c:formatCode>
                <c:ptCount val="2526"/>
                <c:pt idx="0">
                  <c:v>-4.4935938887127099E-4</c:v>
                </c:pt>
                <c:pt idx="1">
                  <c:v>-1.0482456140350918E-2</c:v>
                </c:pt>
                <c:pt idx="2">
                  <c:v>1.850538539958416E-3</c:v>
                </c:pt>
                <c:pt idx="3">
                  <c:v>-1.3936357301656175E-3</c:v>
                </c:pt>
                <c:pt idx="4">
                  <c:v>-6.8782189732514111E-3</c:v>
                </c:pt>
                <c:pt idx="5">
                  <c:v>-2.3086188436829617E-3</c:v>
                </c:pt>
                <c:pt idx="6">
                  <c:v>7.9479526476406021E-3</c:v>
                </c:pt>
                <c:pt idx="7">
                  <c:v>9.2050394818573016E-4</c:v>
                </c:pt>
                <c:pt idx="8">
                  <c:v>7.6785852788333947E-3</c:v>
                </c:pt>
                <c:pt idx="9">
                  <c:v>2.7489444053483466E-4</c:v>
                </c:pt>
                <c:pt idx="10">
                  <c:v>-1.0223262869768024E-3</c:v>
                </c:pt>
                <c:pt idx="11">
                  <c:v>-7.691799815132668E-3</c:v>
                </c:pt>
                <c:pt idx="12">
                  <c:v>-2.0293422934895915E-3</c:v>
                </c:pt>
                <c:pt idx="13">
                  <c:v>-3.5891281640997481E-3</c:v>
                </c:pt>
                <c:pt idx="14">
                  <c:v>7.3713909736704579E-3</c:v>
                </c:pt>
                <c:pt idx="15">
                  <c:v>2.7564982508966516E-3</c:v>
                </c:pt>
                <c:pt idx="16">
                  <c:v>7.4187743566530408E-3</c:v>
                </c:pt>
                <c:pt idx="17">
                  <c:v>1.5451546798461821E-3</c:v>
                </c:pt>
                <c:pt idx="18">
                  <c:v>9.2456835240825441E-3</c:v>
                </c:pt>
                <c:pt idx="19">
                  <c:v>3.5885037782283379E-3</c:v>
                </c:pt>
                <c:pt idx="20">
                  <c:v>5.4013179215728641E-3</c:v>
                </c:pt>
                <c:pt idx="21">
                  <c:v>3.6531642849464235E-4</c:v>
                </c:pt>
                <c:pt idx="22">
                  <c:v>1.2040299020450288E-2</c:v>
                </c:pt>
                <c:pt idx="23">
                  <c:v>4.1602547094720856E-3</c:v>
                </c:pt>
                <c:pt idx="24">
                  <c:v>1.8495619180485534E-3</c:v>
                </c:pt>
                <c:pt idx="25">
                  <c:v>-2.996033420541971E-3</c:v>
                </c:pt>
                <c:pt idx="26">
                  <c:v>4.2324459305186356E-5</c:v>
                </c:pt>
                <c:pt idx="27">
                  <c:v>1.4506094464194867E-2</c:v>
                </c:pt>
                <c:pt idx="28">
                  <c:v>-3.4416945652506413E-4</c:v>
                </c:pt>
                <c:pt idx="29">
                  <c:v>5.1434533124673212E-3</c:v>
                </c:pt>
                <c:pt idx="30">
                  <c:v>-6.0928142158744184E-3</c:v>
                </c:pt>
                <c:pt idx="31">
                  <c:v>1.05476419232219E-3</c:v>
                </c:pt>
                <c:pt idx="32">
                  <c:v>-1.6274241839406994E-3</c:v>
                </c:pt>
                <c:pt idx="33">
                  <c:v>-1.1023918245368386E-2</c:v>
                </c:pt>
                <c:pt idx="34">
                  <c:v>-1.2076580098472317E-2</c:v>
                </c:pt>
                <c:pt idx="35">
                  <c:v>4.0640407259671794E-4</c:v>
                </c:pt>
                <c:pt idx="36">
                  <c:v>-1.6035749029837183E-4</c:v>
                </c:pt>
                <c:pt idx="37">
                  <c:v>9.3129183328700422E-3</c:v>
                </c:pt>
                <c:pt idx="38">
                  <c:v>-5.1590622583345576E-3</c:v>
                </c:pt>
                <c:pt idx="39">
                  <c:v>8.6572250026620452E-3</c:v>
                </c:pt>
                <c:pt idx="40">
                  <c:v>-3.0298871446215714E-3</c:v>
                </c:pt>
                <c:pt idx="41">
                  <c:v>-2.6261171587107766E-3</c:v>
                </c:pt>
                <c:pt idx="42">
                  <c:v>1.2655539983862141E-2</c:v>
                </c:pt>
                <c:pt idx="43">
                  <c:v>8.282658838330506E-4</c:v>
                </c:pt>
                <c:pt idx="44">
                  <c:v>-6.8825359578456625E-3</c:v>
                </c:pt>
                <c:pt idx="45">
                  <c:v>-7.3732621674649744E-3</c:v>
                </c:pt>
                <c:pt idx="46">
                  <c:v>-9.6596282796509829E-3</c:v>
                </c:pt>
                <c:pt idx="47">
                  <c:v>1.1588728888127016E-3</c:v>
                </c:pt>
                <c:pt idx="48">
                  <c:v>-3.6119268611606104E-3</c:v>
                </c:pt>
                <c:pt idx="49">
                  <c:v>6.2604205883935596E-3</c:v>
                </c:pt>
                <c:pt idx="50">
                  <c:v>-1.6408863993500594E-2</c:v>
                </c:pt>
                <c:pt idx="51">
                  <c:v>3.7603790809892777E-3</c:v>
                </c:pt>
                <c:pt idx="52">
                  <c:v>3.04250849953446E-3</c:v>
                </c:pt>
                <c:pt idx="53">
                  <c:v>-4.1559170543723489E-3</c:v>
                </c:pt>
                <c:pt idx="54">
                  <c:v>7.9996531315716501E-3</c:v>
                </c:pt>
                <c:pt idx="55">
                  <c:v>-5.0649518238128398E-3</c:v>
                </c:pt>
                <c:pt idx="56">
                  <c:v>6.1823802163831895E-3</c:v>
                </c:pt>
                <c:pt idx="57">
                  <c:v>1.589808041421062E-3</c:v>
                </c:pt>
                <c:pt idx="58">
                  <c:v>-4.7189541081712975E-3</c:v>
                </c:pt>
                <c:pt idx="59">
                  <c:v>-2.2952338875659841E-3</c:v>
                </c:pt>
                <c:pt idx="60">
                  <c:v>3.3157644619173899E-3</c:v>
                </c:pt>
                <c:pt idx="61">
                  <c:v>-8.9886430916626299E-3</c:v>
                </c:pt>
                <c:pt idx="62">
                  <c:v>1.0004344992396302E-2</c:v>
                </c:pt>
                <c:pt idx="63">
                  <c:v>9.0341037416246332E-3</c:v>
                </c:pt>
                <c:pt idx="64">
                  <c:v>1.0978352394452491E-3</c:v>
                </c:pt>
                <c:pt idx="65">
                  <c:v>-7.0269579660154637E-4</c:v>
                </c:pt>
                <c:pt idx="66">
                  <c:v>-5.4337403311385292E-3</c:v>
                </c:pt>
                <c:pt idx="67">
                  <c:v>-3.3958949307964724E-3</c:v>
                </c:pt>
                <c:pt idx="68">
                  <c:v>7.610366436994042E-3</c:v>
                </c:pt>
                <c:pt idx="69">
                  <c:v>-1.0027843266942934E-3</c:v>
                </c:pt>
                <c:pt idx="70">
                  <c:v>-2.2350365742965377E-2</c:v>
                </c:pt>
                <c:pt idx="71">
                  <c:v>-1.4134044040545421E-2</c:v>
                </c:pt>
                <c:pt idx="72">
                  <c:v>2.2601874626073542E-3</c:v>
                </c:pt>
                <c:pt idx="73">
                  <c:v>-3.2720921491897551E-3</c:v>
                </c:pt>
                <c:pt idx="74">
                  <c:v>2.3290375529582809E-4</c:v>
                </c:pt>
                <c:pt idx="75">
                  <c:v>8.6154323793893699E-3</c:v>
                </c:pt>
                <c:pt idx="76">
                  <c:v>1.0773492810343753E-3</c:v>
                </c:pt>
                <c:pt idx="77">
                  <c:v>-2.4708440403241744E-3</c:v>
                </c:pt>
                <c:pt idx="78">
                  <c:v>-1.0865616433832107E-2</c:v>
                </c:pt>
                <c:pt idx="79">
                  <c:v>4.4518642181372975E-5</c:v>
                </c:pt>
                <c:pt idx="80">
                  <c:v>1.8029247445857423E-3</c:v>
                </c:pt>
                <c:pt idx="81">
                  <c:v>1.314210806967642E-2</c:v>
                </c:pt>
                <c:pt idx="82">
                  <c:v>5.3070757354795163E-3</c:v>
                </c:pt>
                <c:pt idx="83">
                  <c:v>2.9885584023211999E-3</c:v>
                </c:pt>
                <c:pt idx="84">
                  <c:v>4.3281098774426386E-3</c:v>
                </c:pt>
                <c:pt idx="85">
                  <c:v>2.988468409939945E-3</c:v>
                </c:pt>
                <c:pt idx="86">
                  <c:v>-4.2750267189170322E-3</c:v>
                </c:pt>
                <c:pt idx="87">
                  <c:v>-8.3916083916083517E-3</c:v>
                </c:pt>
                <c:pt idx="88">
                  <c:v>4.1547763527615837E-4</c:v>
                </c:pt>
                <c:pt idx="89">
                  <c:v>6.9071793134351991E-3</c:v>
                </c:pt>
                <c:pt idx="90">
                  <c:v>1.0202863314193525E-3</c:v>
                </c:pt>
                <c:pt idx="91">
                  <c:v>-5.2046625101645678E-4</c:v>
                </c:pt>
                <c:pt idx="92">
                  <c:v>-4.7734250409553952E-4</c:v>
                </c:pt>
                <c:pt idx="93">
                  <c:v>1.6378496304255964E-2</c:v>
                </c:pt>
                <c:pt idx="94">
                  <c:v>3.8337498131180061E-3</c:v>
                </c:pt>
                <c:pt idx="95">
                  <c:v>-3.361666365251472E-3</c:v>
                </c:pt>
                <c:pt idx="96">
                  <c:v>3.0421091957090248E-3</c:v>
                </c:pt>
                <c:pt idx="97">
                  <c:v>-2.6178567627966761E-3</c:v>
                </c:pt>
                <c:pt idx="98">
                  <c:v>-2.2512910247108921E-3</c:v>
                </c:pt>
                <c:pt idx="99">
                  <c:v>7.1220044271919809E-3</c:v>
                </c:pt>
                <c:pt idx="100">
                  <c:v>-3.8649805158262073E-3</c:v>
                </c:pt>
                <c:pt idx="101">
                  <c:v>9.0923626285774415E-3</c:v>
                </c:pt>
                <c:pt idx="102">
                  <c:v>-4.1936029070011949E-3</c:v>
                </c:pt>
                <c:pt idx="103">
                  <c:v>1.3121744757136225E-2</c:v>
                </c:pt>
                <c:pt idx="104">
                  <c:v>-1.1622063073248885E-3</c:v>
                </c:pt>
                <c:pt idx="105">
                  <c:v>-4.4026541715148273E-3</c:v>
                </c:pt>
                <c:pt idx="106">
                  <c:v>-5.085441738526284E-3</c:v>
                </c:pt>
                <c:pt idx="107">
                  <c:v>9.1116896310877264E-3</c:v>
                </c:pt>
                <c:pt idx="108">
                  <c:v>-5.0128467306380653E-3</c:v>
                </c:pt>
                <c:pt idx="109">
                  <c:v>6.6401762281683362E-4</c:v>
                </c:pt>
                <c:pt idx="110">
                  <c:v>7.1097535285443436E-3</c:v>
                </c:pt>
                <c:pt idx="111">
                  <c:v>1.85117397897827E-3</c:v>
                </c:pt>
                <c:pt idx="112">
                  <c:v>3.6746283614496936E-3</c:v>
                </c:pt>
                <c:pt idx="113">
                  <c:v>-5.283741055083965E-3</c:v>
                </c:pt>
                <c:pt idx="114">
                  <c:v>6.3888075620059772E-3</c:v>
                </c:pt>
                <c:pt idx="115">
                  <c:v>5.984602117468445E-3</c:v>
                </c:pt>
                <c:pt idx="116">
                  <c:v>-2.3548123896180943E-3</c:v>
                </c:pt>
                <c:pt idx="117">
                  <c:v>5.4868264402919403E-3</c:v>
                </c:pt>
                <c:pt idx="118">
                  <c:v>1.4105534105534855E-3</c:v>
                </c:pt>
                <c:pt idx="119">
                  <c:v>4.4621743332441894E-3</c:v>
                </c:pt>
                <c:pt idx="120">
                  <c:v>-9.4374385849984362E-3</c:v>
                </c:pt>
                <c:pt idx="121">
                  <c:v>-5.6316779300225267E-3</c:v>
                </c:pt>
                <c:pt idx="122">
                  <c:v>6.1935591141963819E-3</c:v>
                </c:pt>
                <c:pt idx="123">
                  <c:v>8.9542989930287351E-3</c:v>
                </c:pt>
                <c:pt idx="124">
                  <c:v>1.4330753797649756E-3</c:v>
                </c:pt>
                <c:pt idx="125">
                  <c:v>4.6917164118079595E-3</c:v>
                </c:pt>
                <c:pt idx="126">
                  <c:v>-1.4345158763264556E-3</c:v>
                </c:pt>
                <c:pt idx="127">
                  <c:v>-7.7432501273564584E-4</c:v>
                </c:pt>
                <c:pt idx="128">
                  <c:v>2.5592919632114897E-3</c:v>
                </c:pt>
                <c:pt idx="129">
                  <c:v>-1.9130434782608733E-2</c:v>
                </c:pt>
                <c:pt idx="130">
                  <c:v>1.5428642528306696E-2</c:v>
                </c:pt>
                <c:pt idx="131">
                  <c:v>8.4854797206223229E-3</c:v>
                </c:pt>
                <c:pt idx="132">
                  <c:v>-2.9363223069364403E-4</c:v>
                </c:pt>
                <c:pt idx="133">
                  <c:v>6.522575809751417E-3</c:v>
                </c:pt>
                <c:pt idx="134">
                  <c:v>2.7571494697016903E-3</c:v>
                </c:pt>
                <c:pt idx="135">
                  <c:v>-2.1474732067596689E-3</c:v>
                </c:pt>
                <c:pt idx="136">
                  <c:v>1.7297210322010426E-3</c:v>
                </c:pt>
                <c:pt idx="137">
                  <c:v>8.4328882642304981E-3</c:v>
                </c:pt>
                <c:pt idx="138">
                  <c:v>-3.782976605276257E-3</c:v>
                </c:pt>
                <c:pt idx="139">
                  <c:v>1.4489857100029979E-3</c:v>
                </c:pt>
                <c:pt idx="140">
                  <c:v>-2.6942074539746823E-4</c:v>
                </c:pt>
                <c:pt idx="141">
                  <c:v>-1.6968099972041649E-4</c:v>
                </c:pt>
                <c:pt idx="142">
                  <c:v>2.6155274480637019E-3</c:v>
                </c:pt>
                <c:pt idx="143">
                  <c:v>4.5204265530255456E-3</c:v>
                </c:pt>
                <c:pt idx="144">
                  <c:v>3.9747440205376849E-3</c:v>
                </c:pt>
                <c:pt idx="145">
                  <c:v>-1.3032145960033676E-3</c:v>
                </c:pt>
                <c:pt idx="146">
                  <c:v>-4.6166317371189773E-3</c:v>
                </c:pt>
                <c:pt idx="147">
                  <c:v>4.4692071626493465E-3</c:v>
                </c:pt>
                <c:pt idx="148">
                  <c:v>3.539683010510396E-3</c:v>
                </c:pt>
                <c:pt idx="149">
                  <c:v>-7.4287909987488746E-3</c:v>
                </c:pt>
                <c:pt idx="150">
                  <c:v>-2.8686856655052596E-3</c:v>
                </c:pt>
                <c:pt idx="151">
                  <c:v>6.9783184343082767E-3</c:v>
                </c:pt>
                <c:pt idx="152">
                  <c:v>2.9756314566754352E-3</c:v>
                </c:pt>
                <c:pt idx="153">
                  <c:v>8.2400252326131889E-3</c:v>
                </c:pt>
                <c:pt idx="154">
                  <c:v>-6.9409142454936493E-4</c:v>
                </c:pt>
                <c:pt idx="155">
                  <c:v>-3.4141712563954211E-3</c:v>
                </c:pt>
                <c:pt idx="156">
                  <c:v>-2.2577351971111702E-4</c:v>
                </c:pt>
                <c:pt idx="157">
                  <c:v>-4.4281239874716851E-3</c:v>
                </c:pt>
                <c:pt idx="158">
                  <c:v>-4.5069922483677105E-3</c:v>
                </c:pt>
                <c:pt idx="159">
                  <c:v>-5.56760880118096E-3</c:v>
                </c:pt>
                <c:pt idx="160">
                  <c:v>9.4641309437232899E-3</c:v>
                </c:pt>
                <c:pt idx="161">
                  <c:v>4.1350452486454657E-3</c:v>
                </c:pt>
                <c:pt idx="162">
                  <c:v>-6.9485395290324048E-3</c:v>
                </c:pt>
                <c:pt idx="163">
                  <c:v>-2.4940370740591171E-3</c:v>
                </c:pt>
                <c:pt idx="164">
                  <c:v>-9.4950837889054267E-3</c:v>
                </c:pt>
                <c:pt idx="165">
                  <c:v>-7.8531933648530988E-3</c:v>
                </c:pt>
                <c:pt idx="166">
                  <c:v>3.4023907600356121E-3</c:v>
                </c:pt>
                <c:pt idx="167">
                  <c:v>-1.6300246516074586E-3</c:v>
                </c:pt>
                <c:pt idx="168">
                  <c:v>8.7278151235097075E-3</c:v>
                </c:pt>
                <c:pt idx="169">
                  <c:v>1.2508867108273709E-2</c:v>
                </c:pt>
                <c:pt idx="170">
                  <c:v>1.0755765188817591E-3</c:v>
                </c:pt>
                <c:pt idx="171">
                  <c:v>1.0438639724001936E-2</c:v>
                </c:pt>
                <c:pt idx="172">
                  <c:v>1.1930659746949155E-2</c:v>
                </c:pt>
                <c:pt idx="173">
                  <c:v>3.3547989048701723E-3</c:v>
                </c:pt>
                <c:pt idx="174">
                  <c:v>3.1898539584935366E-3</c:v>
                </c:pt>
                <c:pt idx="175">
                  <c:v>4.348159215415817E-3</c:v>
                </c:pt>
                <c:pt idx="176">
                  <c:v>7.72414319226476E-4</c:v>
                </c:pt>
                <c:pt idx="177">
                  <c:v>-6.1840738658562374E-3</c:v>
                </c:pt>
                <c:pt idx="178">
                  <c:v>2.8092580874035065E-3</c:v>
                </c:pt>
                <c:pt idx="179">
                  <c:v>1.5871346482967334E-3</c:v>
                </c:pt>
                <c:pt idx="180">
                  <c:v>5.3838884275036166E-3</c:v>
                </c:pt>
                <c:pt idx="181">
                  <c:v>3.7029652206109286E-4</c:v>
                </c:pt>
                <c:pt idx="182">
                  <c:v>4.4988610478359564E-3</c:v>
                </c:pt>
                <c:pt idx="183">
                  <c:v>-7.8519190430296846E-3</c:v>
                </c:pt>
                <c:pt idx="184">
                  <c:v>3.457044084454834E-3</c:v>
                </c:pt>
                <c:pt idx="185">
                  <c:v>8.9782282709792872E-3</c:v>
                </c:pt>
                <c:pt idx="186">
                  <c:v>8.8136804876212376E-3</c:v>
                </c:pt>
                <c:pt idx="187">
                  <c:v>-4.3263806655539578E-3</c:v>
                </c:pt>
                <c:pt idx="188">
                  <c:v>1.1537200917731959E-2</c:v>
                </c:pt>
                <c:pt idx="189">
                  <c:v>-1.9533962246683729E-3</c:v>
                </c:pt>
                <c:pt idx="190">
                  <c:v>3.0888818804147514E-3</c:v>
                </c:pt>
                <c:pt idx="191">
                  <c:v>6.1772348551402453E-3</c:v>
                </c:pt>
                <c:pt idx="192">
                  <c:v>3.5383752883546091E-3</c:v>
                </c:pt>
                <c:pt idx="193">
                  <c:v>-8.8010110630815774E-3</c:v>
                </c:pt>
                <c:pt idx="194">
                  <c:v>-6.6709168352875542E-3</c:v>
                </c:pt>
                <c:pt idx="195">
                  <c:v>-1.7207861667395288E-3</c:v>
                </c:pt>
                <c:pt idx="196">
                  <c:v>6.3545898401103883E-3</c:v>
                </c:pt>
                <c:pt idx="197">
                  <c:v>8.8883950891620496E-4</c:v>
                </c:pt>
                <c:pt idx="198">
                  <c:v>-8.1774620266046368E-3</c:v>
                </c:pt>
                <c:pt idx="199">
                  <c:v>-1.4428547445391531E-2</c:v>
                </c:pt>
                <c:pt idx="200">
                  <c:v>5.8861939415732704E-3</c:v>
                </c:pt>
                <c:pt idx="201">
                  <c:v>1.8815914500552964E-5</c:v>
                </c:pt>
                <c:pt idx="202">
                  <c:v>-9.3701491133167478E-3</c:v>
                </c:pt>
                <c:pt idx="203">
                  <c:v>-1.2098880331247177E-2</c:v>
                </c:pt>
                <c:pt idx="204">
                  <c:v>-1.9418409036290052E-3</c:v>
                </c:pt>
                <c:pt idx="205">
                  <c:v>-1.3002899164924922E-3</c:v>
                </c:pt>
                <c:pt idx="206">
                  <c:v>1.598063421032335E-2</c:v>
                </c:pt>
                <c:pt idx="207">
                  <c:v>-5.4962266837533472E-3</c:v>
                </c:pt>
                <c:pt idx="208">
                  <c:v>-3.0544260542549371E-4</c:v>
                </c:pt>
                <c:pt idx="209">
                  <c:v>-1.3825500792483748E-2</c:v>
                </c:pt>
                <c:pt idx="210">
                  <c:v>1.0553221152914854E-3</c:v>
                </c:pt>
                <c:pt idx="211">
                  <c:v>1.4923352193046016E-2</c:v>
                </c:pt>
                <c:pt idx="212">
                  <c:v>-6.3466046618001629E-3</c:v>
                </c:pt>
                <c:pt idx="213">
                  <c:v>-2.5893816173092754E-4</c:v>
                </c:pt>
                <c:pt idx="214">
                  <c:v>5.0266199817736714E-3</c:v>
                </c:pt>
                <c:pt idx="215">
                  <c:v>-6.1659460336550287E-3</c:v>
                </c:pt>
                <c:pt idx="216">
                  <c:v>8.2594623666244391E-4</c:v>
                </c:pt>
                <c:pt idx="217">
                  <c:v>1.8520473279660195E-3</c:v>
                </c:pt>
                <c:pt idx="218">
                  <c:v>1.5421160514165E-3</c:v>
                </c:pt>
                <c:pt idx="219">
                  <c:v>-1.7118866138117342E-3</c:v>
                </c:pt>
                <c:pt idx="220">
                  <c:v>6.8880288166768503E-3</c:v>
                </c:pt>
                <c:pt idx="221">
                  <c:v>-5.4232514771214034E-4</c:v>
                </c:pt>
                <c:pt idx="222">
                  <c:v>-4.5979856443844683E-3</c:v>
                </c:pt>
                <c:pt idx="223">
                  <c:v>-6.1780935895104916E-3</c:v>
                </c:pt>
                <c:pt idx="224">
                  <c:v>5.1483395402099749E-3</c:v>
                </c:pt>
                <c:pt idx="225">
                  <c:v>7.840922146057484E-3</c:v>
                </c:pt>
                <c:pt idx="226">
                  <c:v>7.5994338421787573E-4</c:v>
                </c:pt>
                <c:pt idx="227">
                  <c:v>-1.1580336209433919E-3</c:v>
                </c:pt>
                <c:pt idx="228">
                  <c:v>9.8642009332029282E-3</c:v>
                </c:pt>
                <c:pt idx="229">
                  <c:v>7.0576942983240326E-4</c:v>
                </c:pt>
                <c:pt idx="230">
                  <c:v>2.0782005228412617E-3</c:v>
                </c:pt>
                <c:pt idx="231">
                  <c:v>-3.5190450719292817E-3</c:v>
                </c:pt>
                <c:pt idx="232">
                  <c:v>1.2242437940267182E-4</c:v>
                </c:pt>
                <c:pt idx="233">
                  <c:v>-5.8662347812168522E-3</c:v>
                </c:pt>
                <c:pt idx="234">
                  <c:v>1.1451249313304046E-2</c:v>
                </c:pt>
                <c:pt idx="235">
                  <c:v>-2.7063219305722094E-3</c:v>
                </c:pt>
                <c:pt idx="236">
                  <c:v>-1.1051850738980911E-2</c:v>
                </c:pt>
                <c:pt idx="237">
                  <c:v>6.8362434842043928E-4</c:v>
                </c:pt>
                <c:pt idx="238">
                  <c:v>-3.1026728530356771E-3</c:v>
                </c:pt>
                <c:pt idx="239">
                  <c:v>-1.0279253040946729E-3</c:v>
                </c:pt>
                <c:pt idx="240">
                  <c:v>-6.1929533718249206E-4</c:v>
                </c:pt>
                <c:pt idx="241">
                  <c:v>4.8334969921730456E-3</c:v>
                </c:pt>
                <c:pt idx="242">
                  <c:v>-6.0721062618592371E-4</c:v>
                </c:pt>
                <c:pt idx="243">
                  <c:v>-2.9619503303714521E-3</c:v>
                </c:pt>
                <c:pt idx="244">
                  <c:v>-1.799588665447863E-3</c:v>
                </c:pt>
                <c:pt idx="245">
                  <c:v>6.8488577288118736E-3</c:v>
                </c:pt>
                <c:pt idx="246">
                  <c:v>-2.5579566663192902E-3</c:v>
                </c:pt>
                <c:pt idx="247">
                  <c:v>4.1792122184968134E-3</c:v>
                </c:pt>
                <c:pt idx="248">
                  <c:v>1.0442382452257452E-2</c:v>
                </c:pt>
                <c:pt idx="249">
                  <c:v>1.7411328596701717E-3</c:v>
                </c:pt>
                <c:pt idx="250">
                  <c:v>2.1118929475858416E-3</c:v>
                </c:pt>
                <c:pt idx="251">
                  <c:v>4.5505832766065601E-3</c:v>
                </c:pt>
                <c:pt idx="252">
                  <c:v>-2.9704716552031777E-4</c:v>
                </c:pt>
                <c:pt idx="253">
                  <c:v>7.9855146478484277E-4</c:v>
                </c:pt>
                <c:pt idx="254">
                  <c:v>-4.1009083233594723E-3</c:v>
                </c:pt>
                <c:pt idx="255">
                  <c:v>4.9189949598935235E-3</c:v>
                </c:pt>
                <c:pt idx="256">
                  <c:v>2.9109922404442169E-3</c:v>
                </c:pt>
                <c:pt idx="257">
                  <c:v>7.1824072619035605E-3</c:v>
                </c:pt>
                <c:pt idx="258">
                  <c:v>1.6336570054517421E-3</c:v>
                </c:pt>
                <c:pt idx="259">
                  <c:v>4.4806479988271182E-3</c:v>
                </c:pt>
                <c:pt idx="260">
                  <c:v>-8.4469783352337843E-3</c:v>
                </c:pt>
                <c:pt idx="261">
                  <c:v>8.8593271327244132E-3</c:v>
                </c:pt>
                <c:pt idx="262">
                  <c:v>-9.4836862358897841E-4</c:v>
                </c:pt>
                <c:pt idx="263">
                  <c:v>-9.593092243377805E-3</c:v>
                </c:pt>
                <c:pt idx="264">
                  <c:v>4.3960297492326673E-3</c:v>
                </c:pt>
                <c:pt idx="265">
                  <c:v>-8.450781766130842E-3</c:v>
                </c:pt>
                <c:pt idx="266">
                  <c:v>-9.08729167245023E-3</c:v>
                </c:pt>
                <c:pt idx="267">
                  <c:v>1.0590114025830879E-2</c:v>
                </c:pt>
                <c:pt idx="268">
                  <c:v>-7.4481356558702919E-3</c:v>
                </c:pt>
                <c:pt idx="269">
                  <c:v>-2.6720293457716681E-3</c:v>
                </c:pt>
                <c:pt idx="270">
                  <c:v>-4.3501801684061496E-3</c:v>
                </c:pt>
                <c:pt idx="271">
                  <c:v>1.4860861086108611E-2</c:v>
                </c:pt>
                <c:pt idx="272">
                  <c:v>6.1067432858159442E-3</c:v>
                </c:pt>
                <c:pt idx="273">
                  <c:v>1.221281519164019E-2</c:v>
                </c:pt>
                <c:pt idx="274">
                  <c:v>1.342622831845496E-3</c:v>
                </c:pt>
                <c:pt idx="275">
                  <c:v>6.0065229208189231E-3</c:v>
                </c:pt>
                <c:pt idx="276">
                  <c:v>1.0518447808506713E-2</c:v>
                </c:pt>
                <c:pt idx="277">
                  <c:v>-7.5839267095026653E-3</c:v>
                </c:pt>
                <c:pt idx="278">
                  <c:v>3.5739942528734978E-3</c:v>
                </c:pt>
                <c:pt idx="279">
                  <c:v>1.0469049195583966E-3</c:v>
                </c:pt>
                <c:pt idx="280">
                  <c:v>-1.1083798882681238E-3</c:v>
                </c:pt>
                <c:pt idx="281">
                  <c:v>2.4608280910237939E-3</c:v>
                </c:pt>
                <c:pt idx="282">
                  <c:v>1.270240836948559E-2</c:v>
                </c:pt>
                <c:pt idx="283">
                  <c:v>-2.8470942890637444E-3</c:v>
                </c:pt>
                <c:pt idx="284">
                  <c:v>7.328112016689323E-3</c:v>
                </c:pt>
                <c:pt idx="285">
                  <c:v>3.5101575183154423E-5</c:v>
                </c:pt>
                <c:pt idx="286">
                  <c:v>-1.623390868645741E-3</c:v>
                </c:pt>
                <c:pt idx="287">
                  <c:v>6.1349693251534707E-3</c:v>
                </c:pt>
                <c:pt idx="288">
                  <c:v>3.8524704731286727E-3</c:v>
                </c:pt>
                <c:pt idx="289">
                  <c:v>3.8550903727168464E-3</c:v>
                </c:pt>
                <c:pt idx="290">
                  <c:v>7.9146294947813091E-3</c:v>
                </c:pt>
                <c:pt idx="291">
                  <c:v>1.1043356354660283E-2</c:v>
                </c:pt>
                <c:pt idx="292">
                  <c:v>-1.3866085935704978E-3</c:v>
                </c:pt>
                <c:pt idx="293">
                  <c:v>4.0804157083226544E-3</c:v>
                </c:pt>
                <c:pt idx="294">
                  <c:v>3.8941536790843764E-3</c:v>
                </c:pt>
                <c:pt idx="295">
                  <c:v>-7.7834493949021826E-3</c:v>
                </c:pt>
                <c:pt idx="296">
                  <c:v>1.3755568236987573E-2</c:v>
                </c:pt>
                <c:pt idx="297">
                  <c:v>-7.7800742719833609E-3</c:v>
                </c:pt>
                <c:pt idx="298">
                  <c:v>-4.5640834575260492E-3</c:v>
                </c:pt>
                <c:pt idx="299">
                  <c:v>2.8922139898088895E-4</c:v>
                </c:pt>
                <c:pt idx="300">
                  <c:v>-4.9153421605395899E-3</c:v>
                </c:pt>
                <c:pt idx="301">
                  <c:v>-6.1617085281121375E-3</c:v>
                </c:pt>
                <c:pt idx="302">
                  <c:v>6.0537268255769642E-3</c:v>
                </c:pt>
                <c:pt idx="303">
                  <c:v>6.1711511504665894E-3</c:v>
                </c:pt>
                <c:pt idx="304">
                  <c:v>6.2522299053670953E-3</c:v>
                </c:pt>
                <c:pt idx="305">
                  <c:v>-8.7797794924609021E-4</c:v>
                </c:pt>
                <c:pt idx="306">
                  <c:v>9.0409801436423548E-4</c:v>
                </c:pt>
                <c:pt idx="307">
                  <c:v>1.4182361532032106E-3</c:v>
                </c:pt>
                <c:pt idx="308">
                  <c:v>8.7671232876709263E-4</c:v>
                </c:pt>
                <c:pt idx="309">
                  <c:v>4.1354681670021957E-3</c:v>
                </c:pt>
                <c:pt idx="310">
                  <c:v>9.562154001006237E-4</c:v>
                </c:pt>
                <c:pt idx="311">
                  <c:v>1.5251311445188067E-3</c:v>
                </c:pt>
                <c:pt idx="312">
                  <c:v>-3.7986545734462027E-3</c:v>
                </c:pt>
                <c:pt idx="313">
                  <c:v>4.0483109640354524E-3</c:v>
                </c:pt>
                <c:pt idx="314">
                  <c:v>-9.6031586696111292E-3</c:v>
                </c:pt>
                <c:pt idx="315">
                  <c:v>-5.5238352647048574E-3</c:v>
                </c:pt>
                <c:pt idx="316">
                  <c:v>3.6605459394267589E-3</c:v>
                </c:pt>
                <c:pt idx="317">
                  <c:v>4.4426391815389306E-3</c:v>
                </c:pt>
                <c:pt idx="318">
                  <c:v>-1.3058349761579809E-3</c:v>
                </c:pt>
                <c:pt idx="319">
                  <c:v>5.54229267017038E-3</c:v>
                </c:pt>
                <c:pt idx="320">
                  <c:v>-2.1979865771812692E-3</c:v>
                </c:pt>
                <c:pt idx="321">
                  <c:v>1.9001496578049375E-3</c:v>
                </c:pt>
                <c:pt idx="322">
                  <c:v>-6.8812728676436753E-4</c:v>
                </c:pt>
                <c:pt idx="323">
                  <c:v>-7.6837809240691279E-3</c:v>
                </c:pt>
                <c:pt idx="324">
                  <c:v>6.7700796330555255E-5</c:v>
                </c:pt>
                <c:pt idx="325">
                  <c:v>-1.2092236090543655E-2</c:v>
                </c:pt>
                <c:pt idx="326">
                  <c:v>-6.2443252873759817E-3</c:v>
                </c:pt>
                <c:pt idx="327">
                  <c:v>6.6369583767886676E-4</c:v>
                </c:pt>
                <c:pt idx="328">
                  <c:v>-2.1017451375609109E-3</c:v>
                </c:pt>
                <c:pt idx="329">
                  <c:v>1.1661631419939608E-2</c:v>
                </c:pt>
                <c:pt idx="330">
                  <c:v>5.3327190041040605E-3</c:v>
                </c:pt>
                <c:pt idx="331">
                  <c:v>1.1135063568312504E-2</c:v>
                </c:pt>
                <c:pt idx="332">
                  <c:v>-1.0492034447447498E-3</c:v>
                </c:pt>
                <c:pt idx="333">
                  <c:v>1.6132691386655852E-3</c:v>
                </c:pt>
                <c:pt idx="334">
                  <c:v>4.2783440291937114E-4</c:v>
                </c:pt>
                <c:pt idx="335">
                  <c:v>-2.8761655598042103E-3</c:v>
                </c:pt>
                <c:pt idx="336">
                  <c:v>1.0091411367981025E-4</c:v>
                </c:pt>
                <c:pt idx="337">
                  <c:v>3.0943872188353393E-3</c:v>
                </c:pt>
                <c:pt idx="338">
                  <c:v>-4.426076970149068E-3</c:v>
                </c:pt>
                <c:pt idx="339">
                  <c:v>4.3783943080873992E-3</c:v>
                </c:pt>
                <c:pt idx="340">
                  <c:v>8.8778974724399249E-3</c:v>
                </c:pt>
                <c:pt idx="341">
                  <c:v>2.7670677391478673E-3</c:v>
                </c:pt>
                <c:pt idx="342">
                  <c:v>1.2927069781315864E-3</c:v>
                </c:pt>
                <c:pt idx="343">
                  <c:v>-1.5310387063136727E-3</c:v>
                </c:pt>
                <c:pt idx="344">
                  <c:v>-4.674756315894142E-3</c:v>
                </c:pt>
                <c:pt idx="345">
                  <c:v>-2.4832617167982324E-2</c:v>
                </c:pt>
                <c:pt idx="346">
                  <c:v>-1.04609656538744E-2</c:v>
                </c:pt>
                <c:pt idx="347">
                  <c:v>7.0764690145575979E-4</c:v>
                </c:pt>
                <c:pt idx="348">
                  <c:v>-2.9984735984270209E-2</c:v>
                </c:pt>
                <c:pt idx="349">
                  <c:v>-3.3694279973685969E-3</c:v>
                </c:pt>
                <c:pt idx="350">
                  <c:v>5.3968225649625792E-3</c:v>
                </c:pt>
                <c:pt idx="351">
                  <c:v>-2.8445185789828457E-2</c:v>
                </c:pt>
                <c:pt idx="352">
                  <c:v>1.922339318003324E-2</c:v>
                </c:pt>
                <c:pt idx="353">
                  <c:v>-1.0169613017104661E-2</c:v>
                </c:pt>
                <c:pt idx="354">
                  <c:v>1.4573828662466506E-2</c:v>
                </c:pt>
                <c:pt idx="355">
                  <c:v>1.8432933031173476E-2</c:v>
                </c:pt>
                <c:pt idx="356">
                  <c:v>-3.8020815082173702E-3</c:v>
                </c:pt>
                <c:pt idx="357">
                  <c:v>-1.8098035422199489E-2</c:v>
                </c:pt>
                <c:pt idx="358">
                  <c:v>1.5664182847316726E-2</c:v>
                </c:pt>
                <c:pt idx="359">
                  <c:v>5.2025924782854688E-4</c:v>
                </c:pt>
                <c:pt idx="360">
                  <c:v>1.2603116406967047E-3</c:v>
                </c:pt>
                <c:pt idx="361">
                  <c:v>-6.4168581161373377E-3</c:v>
                </c:pt>
                <c:pt idx="362">
                  <c:v>-1.557433689470041E-2</c:v>
                </c:pt>
                <c:pt idx="363">
                  <c:v>1.0142188624910073E-2</c:v>
                </c:pt>
                <c:pt idx="364">
                  <c:v>-2.4241182392402499E-2</c:v>
                </c:pt>
                <c:pt idx="365">
                  <c:v>1.3293647170534884E-2</c:v>
                </c:pt>
                <c:pt idx="366">
                  <c:v>-6.0189940711107282E-3</c:v>
                </c:pt>
                <c:pt idx="367">
                  <c:v>-2.1203111119168887E-2</c:v>
                </c:pt>
                <c:pt idx="368">
                  <c:v>5.0474646909006715E-3</c:v>
                </c:pt>
                <c:pt idx="369">
                  <c:v>1.6983044600073653E-2</c:v>
                </c:pt>
                <c:pt idx="370">
                  <c:v>-6.6598407074834869E-3</c:v>
                </c:pt>
                <c:pt idx="371">
                  <c:v>8.5744517823913603E-3</c:v>
                </c:pt>
                <c:pt idx="372">
                  <c:v>4.2236451776283129E-3</c:v>
                </c:pt>
                <c:pt idx="373">
                  <c:v>4.6742018282523203E-3</c:v>
                </c:pt>
                <c:pt idx="374">
                  <c:v>8.1485199992828265E-3</c:v>
                </c:pt>
                <c:pt idx="375">
                  <c:v>2.4808159127892248E-3</c:v>
                </c:pt>
                <c:pt idx="376">
                  <c:v>2.1287541466353586E-4</c:v>
                </c:pt>
                <c:pt idx="377">
                  <c:v>-5.5069790539702002E-3</c:v>
                </c:pt>
                <c:pt idx="378">
                  <c:v>-2.291675955236589E-3</c:v>
                </c:pt>
                <c:pt idx="379">
                  <c:v>1.7678392678392777E-2</c:v>
                </c:pt>
                <c:pt idx="380">
                  <c:v>1.4183338309943266E-2</c:v>
                </c:pt>
                <c:pt idx="381">
                  <c:v>1.8617781280037408E-3</c:v>
                </c:pt>
                <c:pt idx="382">
                  <c:v>2.8955192919374912E-3</c:v>
                </c:pt>
                <c:pt idx="383">
                  <c:v>-7.0584585153967159E-3</c:v>
                </c:pt>
                <c:pt idx="384">
                  <c:v>1.0033677047529645E-2</c:v>
                </c:pt>
                <c:pt idx="385">
                  <c:v>-8.6793620239228526E-4</c:v>
                </c:pt>
                <c:pt idx="386">
                  <c:v>1.9610035521686526E-3</c:v>
                </c:pt>
                <c:pt idx="387">
                  <c:v>-9.8115798961328181E-3</c:v>
                </c:pt>
                <c:pt idx="388">
                  <c:v>1.8205145987919971E-4</c:v>
                </c:pt>
                <c:pt idx="389">
                  <c:v>-1.4067416119889341E-2</c:v>
                </c:pt>
                <c:pt idx="390">
                  <c:v>-1.1850549450549386E-2</c:v>
                </c:pt>
                <c:pt idx="391">
                  <c:v>-5.4091564207043551E-3</c:v>
                </c:pt>
                <c:pt idx="392">
                  <c:v>-1.6458843945113008E-3</c:v>
                </c:pt>
                <c:pt idx="393">
                  <c:v>2.371651285727092E-2</c:v>
                </c:pt>
                <c:pt idx="394">
                  <c:v>1.8117051909291254E-3</c:v>
                </c:pt>
                <c:pt idx="395">
                  <c:v>-9.8284176684372386E-3</c:v>
                </c:pt>
                <c:pt idx="396">
                  <c:v>2.00901719619902E-2</c:v>
                </c:pt>
                <c:pt idx="397">
                  <c:v>4.350608912261216E-3</c:v>
                </c:pt>
                <c:pt idx="398">
                  <c:v>2.0065622335708275E-3</c:v>
                </c:pt>
                <c:pt idx="399">
                  <c:v>1.1448019801980104E-2</c:v>
                </c:pt>
                <c:pt idx="400">
                  <c:v>1.0111824886985487E-2</c:v>
                </c:pt>
                <c:pt idx="401">
                  <c:v>-5.8381143059036992E-3</c:v>
                </c:pt>
                <c:pt idx="402">
                  <c:v>-9.4262988661363706E-3</c:v>
                </c:pt>
                <c:pt idx="403">
                  <c:v>1.3359984965745787E-2</c:v>
                </c:pt>
                <c:pt idx="404">
                  <c:v>-5.2516226924048956E-3</c:v>
                </c:pt>
                <c:pt idx="405">
                  <c:v>1.1304414144923575E-2</c:v>
                </c:pt>
                <c:pt idx="406">
                  <c:v>-1.2032746499526598E-2</c:v>
                </c:pt>
                <c:pt idx="407">
                  <c:v>3.6894109664560451E-3</c:v>
                </c:pt>
                <c:pt idx="408">
                  <c:v>6.5573770491803582E-3</c:v>
                </c:pt>
                <c:pt idx="409">
                  <c:v>-8.4959199435844651E-3</c:v>
                </c:pt>
                <c:pt idx="410">
                  <c:v>-2.8026146447199386E-3</c:v>
                </c:pt>
                <c:pt idx="411">
                  <c:v>1.0698547205216817E-2</c:v>
                </c:pt>
                <c:pt idx="412">
                  <c:v>7.3929078490838681E-3</c:v>
                </c:pt>
                <c:pt idx="413">
                  <c:v>4.5533011433289442E-3</c:v>
                </c:pt>
                <c:pt idx="414">
                  <c:v>3.4783619322756821E-3</c:v>
                </c:pt>
                <c:pt idx="415">
                  <c:v>-1.6545607968364798E-3</c:v>
                </c:pt>
                <c:pt idx="416">
                  <c:v>-1.0689603738875053E-3</c:v>
                </c:pt>
                <c:pt idx="417">
                  <c:v>2.1485039278633282E-3</c:v>
                </c:pt>
                <c:pt idx="418">
                  <c:v>-5.6370439043770737E-3</c:v>
                </c:pt>
                <c:pt idx="419">
                  <c:v>3.6045185511999192E-3</c:v>
                </c:pt>
                <c:pt idx="420">
                  <c:v>-1.0865958858659889E-3</c:v>
                </c:pt>
                <c:pt idx="421">
                  <c:v>6.1197884230543087E-3</c:v>
                </c:pt>
                <c:pt idx="422">
                  <c:v>2.4759420959675157E-3</c:v>
                </c:pt>
                <c:pt idx="423">
                  <c:v>2.0828873923566488E-3</c:v>
                </c:pt>
                <c:pt idx="424">
                  <c:v>-2.2346552304898094E-3</c:v>
                </c:pt>
                <c:pt idx="425">
                  <c:v>3.9770434839888407E-3</c:v>
                </c:pt>
                <c:pt idx="426">
                  <c:v>7.0204215533503124E-3</c:v>
                </c:pt>
                <c:pt idx="427">
                  <c:v>-5.3914941442836095E-3</c:v>
                </c:pt>
                <c:pt idx="428">
                  <c:v>-8.9662965510464779E-3</c:v>
                </c:pt>
                <c:pt idx="429">
                  <c:v>-7.3040345702269404E-3</c:v>
                </c:pt>
                <c:pt idx="430">
                  <c:v>5.5932414998544032E-3</c:v>
                </c:pt>
                <c:pt idx="431">
                  <c:v>-2.1933999354395491E-3</c:v>
                </c:pt>
                <c:pt idx="432">
                  <c:v>9.0998075519277081E-3</c:v>
                </c:pt>
                <c:pt idx="433">
                  <c:v>3.452556124587954E-3</c:v>
                </c:pt>
                <c:pt idx="434">
                  <c:v>6.2259869418118967E-4</c:v>
                </c:pt>
                <c:pt idx="435">
                  <c:v>5.231487166891779E-3</c:v>
                </c:pt>
                <c:pt idx="436">
                  <c:v>7.6557206150635563E-4</c:v>
                </c:pt>
                <c:pt idx="437">
                  <c:v>-3.8167938931297418E-3</c:v>
                </c:pt>
                <c:pt idx="438">
                  <c:v>1.5129606483183487E-2</c:v>
                </c:pt>
                <c:pt idx="439">
                  <c:v>4.0881692566452285E-3</c:v>
                </c:pt>
                <c:pt idx="440">
                  <c:v>-7.0049451386161336E-3</c:v>
                </c:pt>
                <c:pt idx="441">
                  <c:v>3.0671132814070562E-4</c:v>
                </c:pt>
                <c:pt idx="442">
                  <c:v>1.8082350947689507E-2</c:v>
                </c:pt>
                <c:pt idx="443">
                  <c:v>2.6360422908047645E-2</c:v>
                </c:pt>
                <c:pt idx="444">
                  <c:v>-1.5289575289574727E-3</c:v>
                </c:pt>
                <c:pt idx="445">
                  <c:v>3.4802245904935731E-4</c:v>
                </c:pt>
                <c:pt idx="446">
                  <c:v>-1.4534546607189258E-3</c:v>
                </c:pt>
                <c:pt idx="447">
                  <c:v>-4.2892868479935302E-3</c:v>
                </c:pt>
                <c:pt idx="448">
                  <c:v>9.4941876287858457E-3</c:v>
                </c:pt>
                <c:pt idx="449">
                  <c:v>1.0306102013464118E-2</c:v>
                </c:pt>
                <c:pt idx="450">
                  <c:v>2.7217834161813248E-3</c:v>
                </c:pt>
                <c:pt idx="451">
                  <c:v>-6.5388797226301231E-4</c:v>
                </c:pt>
                <c:pt idx="452">
                  <c:v>6.9235743903830792E-3</c:v>
                </c:pt>
                <c:pt idx="453">
                  <c:v>1.99478635384787E-3</c:v>
                </c:pt>
                <c:pt idx="454">
                  <c:v>1.1009810797155548E-2</c:v>
                </c:pt>
                <c:pt idx="455">
                  <c:v>3.5504106094623191E-3</c:v>
                </c:pt>
                <c:pt idx="456">
                  <c:v>1.6425731168010973E-3</c:v>
                </c:pt>
                <c:pt idx="457">
                  <c:v>-1.7163082676639588E-2</c:v>
                </c:pt>
                <c:pt idx="458">
                  <c:v>1.154371739409462E-2</c:v>
                </c:pt>
                <c:pt idx="459">
                  <c:v>4.8887163947395913E-3</c:v>
                </c:pt>
                <c:pt idx="460">
                  <c:v>7.0040182119327724E-3</c:v>
                </c:pt>
                <c:pt idx="461">
                  <c:v>4.6245758961499283E-3</c:v>
                </c:pt>
                <c:pt idx="462">
                  <c:v>-3.0027825295323627E-3</c:v>
                </c:pt>
                <c:pt idx="463">
                  <c:v>4.1605914667373605E-3</c:v>
                </c:pt>
                <c:pt idx="464">
                  <c:v>-2.3466776178280831E-4</c:v>
                </c:pt>
                <c:pt idx="465">
                  <c:v>6.7996273774855983E-3</c:v>
                </c:pt>
                <c:pt idx="466">
                  <c:v>-9.1797927989614779E-4</c:v>
                </c:pt>
                <c:pt idx="467">
                  <c:v>2.9023130997870134E-3</c:v>
                </c:pt>
                <c:pt idx="468">
                  <c:v>1.4251436050316559E-3</c:v>
                </c:pt>
                <c:pt idx="469">
                  <c:v>-3.8700027591014835E-3</c:v>
                </c:pt>
                <c:pt idx="470">
                  <c:v>5.4959072255874181E-3</c:v>
                </c:pt>
                <c:pt idx="471">
                  <c:v>1.2599041660927695E-2</c:v>
                </c:pt>
                <c:pt idx="472">
                  <c:v>6.4287504026917189E-3</c:v>
                </c:pt>
                <c:pt idx="473">
                  <c:v>2.283348626789894E-3</c:v>
                </c:pt>
                <c:pt idx="474">
                  <c:v>1.4903764265031512E-3</c:v>
                </c:pt>
                <c:pt idx="475">
                  <c:v>-7.7242513145400179E-3</c:v>
                </c:pt>
                <c:pt idx="476">
                  <c:v>6.3917614123293149E-3</c:v>
                </c:pt>
                <c:pt idx="477">
                  <c:v>1.5115066101803938E-3</c:v>
                </c:pt>
                <c:pt idx="478">
                  <c:v>4.3292803899894101E-3</c:v>
                </c:pt>
                <c:pt idx="479">
                  <c:v>4.726864818721207E-3</c:v>
                </c:pt>
                <c:pt idx="480">
                  <c:v>-5.0065654118654386E-3</c:v>
                </c:pt>
                <c:pt idx="481">
                  <c:v>6.0691601976005649E-3</c:v>
                </c:pt>
                <c:pt idx="482">
                  <c:v>-1.9570707070706815E-3</c:v>
                </c:pt>
                <c:pt idx="483">
                  <c:v>4.6738496355802949E-3</c:v>
                </c:pt>
                <c:pt idx="484">
                  <c:v>-7.1355616806351543E-4</c:v>
                </c:pt>
                <c:pt idx="485">
                  <c:v>-1.3742264288314474E-2</c:v>
                </c:pt>
                <c:pt idx="486">
                  <c:v>-2.1386844216040566E-2</c:v>
                </c:pt>
                <c:pt idx="487">
                  <c:v>-3.9675631763715228E-3</c:v>
                </c:pt>
                <c:pt idx="488">
                  <c:v>1.790694795406381E-2</c:v>
                </c:pt>
                <c:pt idx="489">
                  <c:v>-9.2073257976821241E-3</c:v>
                </c:pt>
                <c:pt idx="490">
                  <c:v>-1.3625237376618235E-2</c:v>
                </c:pt>
                <c:pt idx="491">
                  <c:v>1.360115953911243E-2</c:v>
                </c:pt>
                <c:pt idx="492">
                  <c:v>1.344031661659351E-2</c:v>
                </c:pt>
                <c:pt idx="493">
                  <c:v>-1.8100837341884651E-3</c:v>
                </c:pt>
                <c:pt idx="494">
                  <c:v>3.976554747235253E-3</c:v>
                </c:pt>
                <c:pt idx="495">
                  <c:v>9.8131239866890607E-4</c:v>
                </c:pt>
                <c:pt idx="496">
                  <c:v>9.4483042780216814E-3</c:v>
                </c:pt>
                <c:pt idx="497">
                  <c:v>-6.6152460308521255E-4</c:v>
                </c:pt>
                <c:pt idx="498">
                  <c:v>8.9646624695426304E-3</c:v>
                </c:pt>
                <c:pt idx="499">
                  <c:v>1.7030186703890864E-3</c:v>
                </c:pt>
                <c:pt idx="500">
                  <c:v>2.487475525888609E-3</c:v>
                </c:pt>
                <c:pt idx="501">
                  <c:v>-4.8722511051183214E-3</c:v>
                </c:pt>
                <c:pt idx="502">
                  <c:v>-9.8271346254584068E-3</c:v>
                </c:pt>
                <c:pt idx="503">
                  <c:v>1.7563907228712726E-3</c:v>
                </c:pt>
                <c:pt idx="504">
                  <c:v>-3.612243604638958E-3</c:v>
                </c:pt>
                <c:pt idx="505">
                  <c:v>-5.9574287652645348E-3</c:v>
                </c:pt>
                <c:pt idx="506">
                  <c:v>9.4766850797306477E-3</c:v>
                </c:pt>
                <c:pt idx="507">
                  <c:v>-2.7184247221713849E-3</c:v>
                </c:pt>
                <c:pt idx="508">
                  <c:v>-1.0098299531099424E-3</c:v>
                </c:pt>
                <c:pt idx="509">
                  <c:v>1.5403103241084341E-2</c:v>
                </c:pt>
                <c:pt idx="510">
                  <c:v>7.4489710673614825E-4</c:v>
                </c:pt>
                <c:pt idx="511">
                  <c:v>5.0782255427783262E-4</c:v>
                </c:pt>
                <c:pt idx="512">
                  <c:v>-5.4024363110467596E-3</c:v>
                </c:pt>
                <c:pt idx="513">
                  <c:v>1.2303648451207326E-3</c:v>
                </c:pt>
                <c:pt idx="514">
                  <c:v>-7.540688297270182E-4</c:v>
                </c:pt>
                <c:pt idx="515">
                  <c:v>-1.3653355692974156E-2</c:v>
                </c:pt>
                <c:pt idx="516">
                  <c:v>1.5067901190838751E-2</c:v>
                </c:pt>
                <c:pt idx="517">
                  <c:v>2.749706884037844E-3</c:v>
                </c:pt>
                <c:pt idx="518">
                  <c:v>3.3755098063779736E-3</c:v>
                </c:pt>
                <c:pt idx="519">
                  <c:v>-4.2381404898486031E-3</c:v>
                </c:pt>
                <c:pt idx="520">
                  <c:v>-4.221349159909747E-3</c:v>
                </c:pt>
                <c:pt idx="521">
                  <c:v>-2.0776495278069765E-3</c:v>
                </c:pt>
                <c:pt idx="522">
                  <c:v>9.2952829593489356E-3</c:v>
                </c:pt>
                <c:pt idx="523">
                  <c:v>-2.6531646976294398E-3</c:v>
                </c:pt>
                <c:pt idx="524">
                  <c:v>6.1979010703563692E-4</c:v>
                </c:pt>
                <c:pt idx="525">
                  <c:v>1.197750650724499E-2</c:v>
                </c:pt>
                <c:pt idx="526">
                  <c:v>-2.3382643201506496E-4</c:v>
                </c:pt>
                <c:pt idx="527">
                  <c:v>-8.3853260234018449E-3</c:v>
                </c:pt>
                <c:pt idx="528">
                  <c:v>6.3543155236760939E-3</c:v>
                </c:pt>
                <c:pt idx="529">
                  <c:v>3.1984559178327454E-3</c:v>
                </c:pt>
                <c:pt idx="530">
                  <c:v>-1.3742493163034659E-5</c:v>
                </c:pt>
                <c:pt idx="531">
                  <c:v>1.2574554049967891E-3</c:v>
                </c:pt>
                <c:pt idx="532">
                  <c:v>4.0970387400062263E-3</c:v>
                </c:pt>
                <c:pt idx="533">
                  <c:v>-9.9103286128273825E-4</c:v>
                </c:pt>
                <c:pt idx="534">
                  <c:v>5.9178884426717383E-3</c:v>
                </c:pt>
                <c:pt idx="535">
                  <c:v>1.0297078187061295E-2</c:v>
                </c:pt>
                <c:pt idx="536">
                  <c:v>-1.9253295275537788E-3</c:v>
                </c:pt>
                <c:pt idx="537">
                  <c:v>3.338729259409146E-3</c:v>
                </c:pt>
                <c:pt idx="538">
                  <c:v>-7.1594232126651206E-3</c:v>
                </c:pt>
                <c:pt idx="539">
                  <c:v>3.7646421558670436E-3</c:v>
                </c:pt>
                <c:pt idx="540">
                  <c:v>5.4706366444963348E-3</c:v>
                </c:pt>
                <c:pt idx="541">
                  <c:v>-1.9321467626479192E-3</c:v>
                </c:pt>
                <c:pt idx="542">
                  <c:v>-1.7275104356417608E-3</c:v>
                </c:pt>
                <c:pt idx="543">
                  <c:v>4.349816849816752E-3</c:v>
                </c:pt>
                <c:pt idx="544">
                  <c:v>-1.9911771410181761E-3</c:v>
                </c:pt>
                <c:pt idx="545">
                  <c:v>-6.536298963462632E-3</c:v>
                </c:pt>
                <c:pt idx="546">
                  <c:v>1.6904684626203615E-4</c:v>
                </c:pt>
                <c:pt idx="547">
                  <c:v>-1.6360968947961916E-3</c:v>
                </c:pt>
                <c:pt idx="548">
                  <c:v>6.0269111741641894E-3</c:v>
                </c:pt>
                <c:pt idx="549">
                  <c:v>-3.014250038704647E-2</c:v>
                </c:pt>
                <c:pt idx="550">
                  <c:v>-1.1097770035326835E-2</c:v>
                </c:pt>
                <c:pt idx="551">
                  <c:v>-1.2878639005081273E-2</c:v>
                </c:pt>
                <c:pt idx="552">
                  <c:v>-7.3018649261636353E-3</c:v>
                </c:pt>
                <c:pt idx="553">
                  <c:v>-1.5262637693200238E-2</c:v>
                </c:pt>
                <c:pt idx="554">
                  <c:v>5.5858201627742377E-3</c:v>
                </c:pt>
                <c:pt idx="555">
                  <c:v>6.2780723135565202E-3</c:v>
                </c:pt>
                <c:pt idx="556">
                  <c:v>2.0218936654998618E-2</c:v>
                </c:pt>
                <c:pt idx="557">
                  <c:v>4.4525855995491562E-3</c:v>
                </c:pt>
                <c:pt idx="558">
                  <c:v>-7.7644979378840668E-3</c:v>
                </c:pt>
                <c:pt idx="559">
                  <c:v>-1.1564697981832989E-2</c:v>
                </c:pt>
                <c:pt idx="560">
                  <c:v>-2.7211808709209105E-2</c:v>
                </c:pt>
                <c:pt idx="561">
                  <c:v>2.484855613715227E-2</c:v>
                </c:pt>
                <c:pt idx="562">
                  <c:v>2.6541562652434652E-3</c:v>
                </c:pt>
                <c:pt idx="563">
                  <c:v>1.9517220656202233E-2</c:v>
                </c:pt>
                <c:pt idx="564">
                  <c:v>5.1227351195070941E-3</c:v>
                </c:pt>
                <c:pt idx="565">
                  <c:v>-8.8667336907958605E-4</c:v>
                </c:pt>
                <c:pt idx="566">
                  <c:v>1.2550225359002156E-2</c:v>
                </c:pt>
                <c:pt idx="567">
                  <c:v>3.8371025734812293E-3</c:v>
                </c:pt>
                <c:pt idx="568">
                  <c:v>-5.2317867135992331E-3</c:v>
                </c:pt>
                <c:pt idx="569">
                  <c:v>4.6442196052412579E-3</c:v>
                </c:pt>
                <c:pt idx="570">
                  <c:v>-3.7009520664795055E-3</c:v>
                </c:pt>
                <c:pt idx="571">
                  <c:v>8.4443830698059299E-3</c:v>
                </c:pt>
                <c:pt idx="572">
                  <c:v>2.4922459655057723E-3</c:v>
                </c:pt>
                <c:pt idx="573">
                  <c:v>6.0853589405600811E-3</c:v>
                </c:pt>
                <c:pt idx="574">
                  <c:v>1.5097618595052643E-2</c:v>
                </c:pt>
                <c:pt idx="575">
                  <c:v>-6.7544070834338896E-4</c:v>
                </c:pt>
                <c:pt idx="576">
                  <c:v>2.1280724883055908E-3</c:v>
                </c:pt>
                <c:pt idx="577">
                  <c:v>2.0434193216649437E-3</c:v>
                </c:pt>
                <c:pt idx="578">
                  <c:v>-5.2647362633698549E-4</c:v>
                </c:pt>
                <c:pt idx="579">
                  <c:v>-7.6412225956153223E-3</c:v>
                </c:pt>
                <c:pt idx="580">
                  <c:v>5.5297990996438402E-3</c:v>
                </c:pt>
                <c:pt idx="581">
                  <c:v>3.7085791798360207E-3</c:v>
                </c:pt>
                <c:pt idx="582">
                  <c:v>-3.6482743928418775E-3</c:v>
                </c:pt>
                <c:pt idx="583">
                  <c:v>-6.3878123747160469E-3</c:v>
                </c:pt>
                <c:pt idx="584">
                  <c:v>-3.2749623412953862E-3</c:v>
                </c:pt>
                <c:pt idx="585">
                  <c:v>1.7487872511250321E-2</c:v>
                </c:pt>
                <c:pt idx="586">
                  <c:v>-6.2197879436903152E-3</c:v>
                </c:pt>
                <c:pt idx="587">
                  <c:v>-2.7250101754175231E-2</c:v>
                </c:pt>
                <c:pt idx="588">
                  <c:v>2.8603373414638417E-3</c:v>
                </c:pt>
                <c:pt idx="589">
                  <c:v>-6.4293726573825866E-4</c:v>
                </c:pt>
                <c:pt idx="590">
                  <c:v>-1.4194784751214813E-2</c:v>
                </c:pt>
                <c:pt idx="591">
                  <c:v>-2.0133855425032631E-3</c:v>
                </c:pt>
                <c:pt idx="592">
                  <c:v>2.9426905792160666E-3</c:v>
                </c:pt>
                <c:pt idx="593">
                  <c:v>-1.4774327351926748E-3</c:v>
                </c:pt>
                <c:pt idx="594">
                  <c:v>1.5608936063797195E-2</c:v>
                </c:pt>
                <c:pt idx="595">
                  <c:v>3.5430189530995322E-3</c:v>
                </c:pt>
                <c:pt idx="596">
                  <c:v>-7.865268093865202E-3</c:v>
                </c:pt>
                <c:pt idx="597">
                  <c:v>3.6203260354337801E-3</c:v>
                </c:pt>
                <c:pt idx="598">
                  <c:v>-2.3272687447807579E-3</c:v>
                </c:pt>
                <c:pt idx="599">
                  <c:v>1.1039148153738467E-2</c:v>
                </c:pt>
                <c:pt idx="600">
                  <c:v>-3.4133398478586397E-3</c:v>
                </c:pt>
                <c:pt idx="601">
                  <c:v>9.4103227563666573E-3</c:v>
                </c:pt>
                <c:pt idx="602">
                  <c:v>6.3814573467707225E-3</c:v>
                </c:pt>
                <c:pt idx="603">
                  <c:v>3.3112582781457929E-3</c:v>
                </c:pt>
                <c:pt idx="604">
                  <c:v>6.6941916863750422E-3</c:v>
                </c:pt>
                <c:pt idx="605">
                  <c:v>-8.560962013219477E-4</c:v>
                </c:pt>
                <c:pt idx="606">
                  <c:v>1.0228820032546005E-3</c:v>
                </c:pt>
                <c:pt idx="607">
                  <c:v>1.0152014809998076E-2</c:v>
                </c:pt>
                <c:pt idx="608">
                  <c:v>-8.4735186121821619E-3</c:v>
                </c:pt>
                <c:pt idx="609">
                  <c:v>-2.7625224413542924E-3</c:v>
                </c:pt>
                <c:pt idx="610">
                  <c:v>4.7431775303589689E-3</c:v>
                </c:pt>
                <c:pt idx="611">
                  <c:v>4.2315168665617601E-3</c:v>
                </c:pt>
                <c:pt idx="612">
                  <c:v>-3.3775331498624686E-3</c:v>
                </c:pt>
                <c:pt idx="613">
                  <c:v>1.2690506232947776E-2</c:v>
                </c:pt>
                <c:pt idx="614">
                  <c:v>1.1226792959933224E-2</c:v>
                </c:pt>
                <c:pt idx="615">
                  <c:v>-5.6252620714124912E-3</c:v>
                </c:pt>
                <c:pt idx="616">
                  <c:v>-6.4485575082877354E-3</c:v>
                </c:pt>
                <c:pt idx="617">
                  <c:v>-2.5210742479546088E-2</c:v>
                </c:pt>
                <c:pt idx="618">
                  <c:v>-1.3591179465194768E-2</c:v>
                </c:pt>
                <c:pt idx="619">
                  <c:v>6.1524253186562702E-3</c:v>
                </c:pt>
                <c:pt idx="620">
                  <c:v>8.3757972530624884E-3</c:v>
                </c:pt>
                <c:pt idx="621">
                  <c:v>-1.1800061577179034E-2</c:v>
                </c:pt>
                <c:pt idx="622">
                  <c:v>4.4363769362584073E-3</c:v>
                </c:pt>
                <c:pt idx="623">
                  <c:v>1.6763543675572184E-2</c:v>
                </c:pt>
                <c:pt idx="624">
                  <c:v>1.1519789898132477E-2</c:v>
                </c:pt>
                <c:pt idx="625">
                  <c:v>-9.7363641728024329E-3</c:v>
                </c:pt>
                <c:pt idx="626">
                  <c:v>-6.8460499483566587E-3</c:v>
                </c:pt>
                <c:pt idx="627">
                  <c:v>2.366635111531846E-3</c:v>
                </c:pt>
                <c:pt idx="628">
                  <c:v>-1.0195734152716606E-2</c:v>
                </c:pt>
                <c:pt idx="629">
                  <c:v>-6.5513626834381557E-3</c:v>
                </c:pt>
                <c:pt idx="630">
                  <c:v>4.2881588647876983E-3</c:v>
                </c:pt>
                <c:pt idx="631">
                  <c:v>-6.2700780560736614E-3</c:v>
                </c:pt>
                <c:pt idx="632">
                  <c:v>-4.9812947299934934E-3</c:v>
                </c:pt>
                <c:pt idx="633">
                  <c:v>9.4130788668886373E-3</c:v>
                </c:pt>
                <c:pt idx="634">
                  <c:v>4.8650800612689941E-3</c:v>
                </c:pt>
                <c:pt idx="635">
                  <c:v>-5.862207896857324E-3</c:v>
                </c:pt>
                <c:pt idx="636">
                  <c:v>4.3702337771112489E-3</c:v>
                </c:pt>
                <c:pt idx="637">
                  <c:v>8.0904407709794009E-3</c:v>
                </c:pt>
                <c:pt idx="638">
                  <c:v>-5.4904367665797905E-3</c:v>
                </c:pt>
                <c:pt idx="639">
                  <c:v>1.0122489501858114E-2</c:v>
                </c:pt>
                <c:pt idx="640">
                  <c:v>-5.5517555102500647E-3</c:v>
                </c:pt>
                <c:pt idx="641">
                  <c:v>-1.0070318604045562E-2</c:v>
                </c:pt>
                <c:pt idx="642">
                  <c:v>-3.8923630083850342E-3</c:v>
                </c:pt>
                <c:pt idx="643">
                  <c:v>1.1892023675691683E-2</c:v>
                </c:pt>
                <c:pt idx="644">
                  <c:v>5.4678820490169011E-3</c:v>
                </c:pt>
                <c:pt idx="645">
                  <c:v>5.7842713082836648E-3</c:v>
                </c:pt>
                <c:pt idx="646">
                  <c:v>2.8721939855992982E-3</c:v>
                </c:pt>
                <c:pt idx="647">
                  <c:v>-6.282252636302374E-3</c:v>
                </c:pt>
                <c:pt idx="648">
                  <c:v>9.8747559534086114E-3</c:v>
                </c:pt>
                <c:pt idx="649">
                  <c:v>-1.8228087826241274E-2</c:v>
                </c:pt>
                <c:pt idx="650">
                  <c:v>8.4795145377459195E-3</c:v>
                </c:pt>
                <c:pt idx="651">
                  <c:v>-9.523999282711448E-3</c:v>
                </c:pt>
                <c:pt idx="652">
                  <c:v>1.6361234602671076E-3</c:v>
                </c:pt>
                <c:pt idx="653">
                  <c:v>-2.6597133427502296E-2</c:v>
                </c:pt>
                <c:pt idx="654">
                  <c:v>3.2392506395972852E-3</c:v>
                </c:pt>
                <c:pt idx="655">
                  <c:v>-5.4567266495287314E-3</c:v>
                </c:pt>
                <c:pt idx="656">
                  <c:v>2.0299285217019694E-2</c:v>
                </c:pt>
                <c:pt idx="657">
                  <c:v>-1.3963951791601288E-2</c:v>
                </c:pt>
                <c:pt idx="658">
                  <c:v>5.6797549963345118E-3</c:v>
                </c:pt>
                <c:pt idx="659">
                  <c:v>-9.8306377992452339E-3</c:v>
                </c:pt>
                <c:pt idx="660">
                  <c:v>-7.0316423907583383E-3</c:v>
                </c:pt>
                <c:pt idx="661">
                  <c:v>1.529922880246113E-2</c:v>
                </c:pt>
                <c:pt idx="662">
                  <c:v>2.397477632414069E-2</c:v>
                </c:pt>
                <c:pt idx="663">
                  <c:v>-1.1056904066861375E-2</c:v>
                </c:pt>
                <c:pt idx="664">
                  <c:v>-2.5905932620313623E-2</c:v>
                </c:pt>
                <c:pt idx="665">
                  <c:v>1.922664471180786E-2</c:v>
                </c:pt>
                <c:pt idx="666">
                  <c:v>-1.213022169728064E-2</c:v>
                </c:pt>
                <c:pt idx="667">
                  <c:v>-2.2400725618596973E-3</c:v>
                </c:pt>
                <c:pt idx="668">
                  <c:v>-3.7243896560035759E-2</c:v>
                </c:pt>
                <c:pt idx="669">
                  <c:v>1.8441025200826862E-2</c:v>
                </c:pt>
                <c:pt idx="670">
                  <c:v>2.2194907813872073E-3</c:v>
                </c:pt>
                <c:pt idx="671">
                  <c:v>-2.0533880903491524E-3</c:v>
                </c:pt>
                <c:pt idx="672">
                  <c:v>8.3849492268150867E-3</c:v>
                </c:pt>
                <c:pt idx="673">
                  <c:v>-4.6451055769124129E-3</c:v>
                </c:pt>
                <c:pt idx="674">
                  <c:v>2.9316074864439135E-3</c:v>
                </c:pt>
                <c:pt idx="675">
                  <c:v>-2.0161290322580393E-3</c:v>
                </c:pt>
                <c:pt idx="676">
                  <c:v>-1.2631505365069429E-2</c:v>
                </c:pt>
                <c:pt idx="677">
                  <c:v>4.1628908019937343E-3</c:v>
                </c:pt>
                <c:pt idx="678">
                  <c:v>9.1514143094841415E-3</c:v>
                </c:pt>
                <c:pt idx="679">
                  <c:v>1.1625469839451119E-2</c:v>
                </c:pt>
                <c:pt idx="680">
                  <c:v>4.6340419066561948E-3</c:v>
                </c:pt>
                <c:pt idx="681">
                  <c:v>2.9697048855770458E-3</c:v>
                </c:pt>
                <c:pt idx="682">
                  <c:v>-2.3988869164707573E-2</c:v>
                </c:pt>
                <c:pt idx="683">
                  <c:v>-2.928350222259726E-3</c:v>
                </c:pt>
                <c:pt idx="684">
                  <c:v>-2.2889903087671852E-2</c:v>
                </c:pt>
                <c:pt idx="685">
                  <c:v>-1.0603024492914524E-2</c:v>
                </c:pt>
                <c:pt idx="686">
                  <c:v>1.7426400413804211E-2</c:v>
                </c:pt>
                <c:pt idx="687">
                  <c:v>1.0669148974257732E-3</c:v>
                </c:pt>
                <c:pt idx="688">
                  <c:v>6.966896512259995E-3</c:v>
                </c:pt>
                <c:pt idx="689">
                  <c:v>-1.5400133543593408E-2</c:v>
                </c:pt>
                <c:pt idx="690">
                  <c:v>-1.1838972657095473E-2</c:v>
                </c:pt>
                <c:pt idx="691">
                  <c:v>2.5195482189400549E-2</c:v>
                </c:pt>
                <c:pt idx="692">
                  <c:v>3.22461187864976E-2</c:v>
                </c:pt>
                <c:pt idx="693">
                  <c:v>-4.6706405055605398E-3</c:v>
                </c:pt>
                <c:pt idx="694">
                  <c:v>1.6288789846885376E-3</c:v>
                </c:pt>
                <c:pt idx="695">
                  <c:v>3.0517763968278384E-3</c:v>
                </c:pt>
                <c:pt idx="696">
                  <c:v>-1.2611506274707382E-2</c:v>
                </c:pt>
                <c:pt idx="697">
                  <c:v>1.41001544169538E-2</c:v>
                </c:pt>
                <c:pt idx="698">
                  <c:v>4.6783383975140475E-3</c:v>
                </c:pt>
                <c:pt idx="699">
                  <c:v>-3.4975585669613508E-4</c:v>
                </c:pt>
                <c:pt idx="700">
                  <c:v>1.8179947175247829E-3</c:v>
                </c:pt>
                <c:pt idx="701">
                  <c:v>1.2805587892898719E-2</c:v>
                </c:pt>
                <c:pt idx="702">
                  <c:v>-4.1920216362411949E-4</c:v>
                </c:pt>
                <c:pt idx="703">
                  <c:v>-4.4508177870371136E-3</c:v>
                </c:pt>
                <c:pt idx="704">
                  <c:v>1.182905286044302E-2</c:v>
                </c:pt>
                <c:pt idx="705">
                  <c:v>-5.5801398056688021E-3</c:v>
                </c:pt>
                <c:pt idx="706">
                  <c:v>3.6261732730097055E-3</c:v>
                </c:pt>
                <c:pt idx="707">
                  <c:v>7.4010778660576126E-5</c:v>
                </c:pt>
                <c:pt idx="708">
                  <c:v>1.5890956552160333E-2</c:v>
                </c:pt>
                <c:pt idx="709">
                  <c:v>1.0682119205297965E-2</c:v>
                </c:pt>
                <c:pt idx="710">
                  <c:v>-4.8357610426372115E-3</c:v>
                </c:pt>
                <c:pt idx="711">
                  <c:v>6.0707818930041627E-3</c:v>
                </c:pt>
                <c:pt idx="712">
                  <c:v>9.8693037166959607E-3</c:v>
                </c:pt>
                <c:pt idx="713">
                  <c:v>4.9641942905285221E-3</c:v>
                </c:pt>
                <c:pt idx="714">
                  <c:v>1.4573969343075342E-3</c:v>
                </c:pt>
                <c:pt idx="715">
                  <c:v>-1.3000895059144828E-2</c:v>
                </c:pt>
                <c:pt idx="716">
                  <c:v>6.6415271598012169E-3</c:v>
                </c:pt>
                <c:pt idx="717">
                  <c:v>-1.2851920983045646E-2</c:v>
                </c:pt>
                <c:pt idx="718">
                  <c:v>1.0156716760880603E-2</c:v>
                </c:pt>
                <c:pt idx="719">
                  <c:v>1.4162225399714002E-2</c:v>
                </c:pt>
                <c:pt idx="720">
                  <c:v>8.6004139990643828E-3</c:v>
                </c:pt>
                <c:pt idx="721">
                  <c:v>2.8211791766477299E-3</c:v>
                </c:pt>
                <c:pt idx="722">
                  <c:v>6.8430223348645656E-3</c:v>
                </c:pt>
                <c:pt idx="723">
                  <c:v>-8.2376262546804465E-3</c:v>
                </c:pt>
                <c:pt idx="724">
                  <c:v>4.0673621157897638E-3</c:v>
                </c:pt>
                <c:pt idx="725">
                  <c:v>1.3903195839145766E-4</c:v>
                </c:pt>
                <c:pt idx="726">
                  <c:v>4.3915353945115287E-3</c:v>
                </c:pt>
                <c:pt idx="727">
                  <c:v>-3.3657536142531804E-3</c:v>
                </c:pt>
                <c:pt idx="728">
                  <c:v>6.5522443646280496E-3</c:v>
                </c:pt>
                <c:pt idx="729">
                  <c:v>-1.3451902393748784E-2</c:v>
                </c:pt>
                <c:pt idx="730">
                  <c:v>2.7652054515866558E-3</c:v>
                </c:pt>
                <c:pt idx="731">
                  <c:v>2.5420451736006735E-3</c:v>
                </c:pt>
                <c:pt idx="732">
                  <c:v>-3.7306826516931207E-4</c:v>
                </c:pt>
                <c:pt idx="733">
                  <c:v>-5.2565327125859715E-3</c:v>
                </c:pt>
                <c:pt idx="734">
                  <c:v>2.7470780500833489E-3</c:v>
                </c:pt>
                <c:pt idx="735">
                  <c:v>-1.4566554632506864E-2</c:v>
                </c:pt>
                <c:pt idx="736">
                  <c:v>1.0341521175342566E-2</c:v>
                </c:pt>
                <c:pt idx="737">
                  <c:v>-2.1369426751592358E-2</c:v>
                </c:pt>
                <c:pt idx="738">
                  <c:v>-3.0850336815385882E-3</c:v>
                </c:pt>
                <c:pt idx="739">
                  <c:v>4.9030168896201211E-3</c:v>
                </c:pt>
                <c:pt idx="740">
                  <c:v>-4.0280141890048204E-3</c:v>
                </c:pt>
                <c:pt idx="741">
                  <c:v>-9.5236852748172647E-4</c:v>
                </c:pt>
                <c:pt idx="742">
                  <c:v>1.6381989605369664E-2</c:v>
                </c:pt>
                <c:pt idx="743">
                  <c:v>5.7880705360871332E-3</c:v>
                </c:pt>
                <c:pt idx="744">
                  <c:v>6.5978564950244156E-3</c:v>
                </c:pt>
                <c:pt idx="745">
                  <c:v>-1.5799592637008887E-3</c:v>
                </c:pt>
                <c:pt idx="746">
                  <c:v>-1.7032094057832395E-3</c:v>
                </c:pt>
                <c:pt idx="747">
                  <c:v>5.9841356743611613E-3</c:v>
                </c:pt>
                <c:pt idx="748">
                  <c:v>-6.7269114427105777E-3</c:v>
                </c:pt>
                <c:pt idx="749">
                  <c:v>7.8810389974452392E-3</c:v>
                </c:pt>
                <c:pt idx="750">
                  <c:v>8.2808667728642715E-4</c:v>
                </c:pt>
                <c:pt idx="751">
                  <c:v>3.6506723426831347E-3</c:v>
                </c:pt>
                <c:pt idx="752">
                  <c:v>-1.9193857965451055E-3</c:v>
                </c:pt>
                <c:pt idx="753">
                  <c:v>-2.2749054224464015E-2</c:v>
                </c:pt>
                <c:pt idx="754">
                  <c:v>4.9357386187674204E-3</c:v>
                </c:pt>
                <c:pt idx="755">
                  <c:v>-1.6512901506834411E-2</c:v>
                </c:pt>
                <c:pt idx="756">
                  <c:v>-2.3762117700819032E-3</c:v>
                </c:pt>
                <c:pt idx="757">
                  <c:v>-6.8707834656231799E-3</c:v>
                </c:pt>
                <c:pt idx="758">
                  <c:v>-2.4312945160801232E-3</c:v>
                </c:pt>
                <c:pt idx="759">
                  <c:v>9.8479544523849445E-3</c:v>
                </c:pt>
                <c:pt idx="760">
                  <c:v>-2.164912716736446E-3</c:v>
                </c:pt>
                <c:pt idx="761">
                  <c:v>-4.8439323029326733E-3</c:v>
                </c:pt>
                <c:pt idx="762">
                  <c:v>-1.1842737925083767E-2</c:v>
                </c:pt>
                <c:pt idx="763">
                  <c:v>-9.7317113814364281E-3</c:v>
                </c:pt>
                <c:pt idx="764">
                  <c:v>-1.7110355736546342E-2</c:v>
                </c:pt>
                <c:pt idx="765">
                  <c:v>4.4308088451819735E-3</c:v>
                </c:pt>
                <c:pt idx="766">
                  <c:v>2.3863094020590441E-4</c:v>
                </c:pt>
                <c:pt idx="767">
                  <c:v>-4.5669881735455505E-3</c:v>
                </c:pt>
                <c:pt idx="768">
                  <c:v>-5.4439004348272677E-3</c:v>
                </c:pt>
                <c:pt idx="769">
                  <c:v>-4.544202698980997E-3</c:v>
                </c:pt>
                <c:pt idx="770">
                  <c:v>-1.8052289389957369E-3</c:v>
                </c:pt>
                <c:pt idx="771">
                  <c:v>-3.3723903297556035E-2</c:v>
                </c:pt>
                <c:pt idx="772">
                  <c:v>-9.1859564581361578E-3</c:v>
                </c:pt>
                <c:pt idx="773">
                  <c:v>-3.0035246180457548E-3</c:v>
                </c:pt>
                <c:pt idx="774">
                  <c:v>-8.7255727518221141E-3</c:v>
                </c:pt>
                <c:pt idx="775">
                  <c:v>-7.5398743354277459E-2</c:v>
                </c:pt>
                <c:pt idx="776">
                  <c:v>1.6941500736587106E-2</c:v>
                </c:pt>
                <c:pt idx="777">
                  <c:v>-4.5569600535838091E-2</c:v>
                </c:pt>
                <c:pt idx="778">
                  <c:v>6.9533073294926015E-2</c:v>
                </c:pt>
                <c:pt idx="779">
                  <c:v>2.6246118397460563E-3</c:v>
                </c:pt>
                <c:pt idx="780">
                  <c:v>-8.7055117151531945E-3</c:v>
                </c:pt>
                <c:pt idx="781">
                  <c:v>1.6880714225398576E-2</c:v>
                </c:pt>
                <c:pt idx="782">
                  <c:v>-2.2269865474914318E-3</c:v>
                </c:pt>
                <c:pt idx="783">
                  <c:v>9.0034879058187019E-4</c:v>
                </c:pt>
                <c:pt idx="784">
                  <c:v>2.0084662483936859E-2</c:v>
                </c:pt>
                <c:pt idx="785">
                  <c:v>1.556166494994331E-3</c:v>
                </c:pt>
                <c:pt idx="786">
                  <c:v>-5.1865608144602199E-2</c:v>
                </c:pt>
                <c:pt idx="787">
                  <c:v>1.7370675864436823E-2</c:v>
                </c:pt>
                <c:pt idx="788">
                  <c:v>-1.1336703151726146E-2</c:v>
                </c:pt>
                <c:pt idx="789">
                  <c:v>3.5144885371813702E-3</c:v>
                </c:pt>
                <c:pt idx="790">
                  <c:v>-8.9680551690014543E-3</c:v>
                </c:pt>
                <c:pt idx="791">
                  <c:v>3.4004743033669411E-2</c:v>
                </c:pt>
                <c:pt idx="792">
                  <c:v>9.05339238157031E-4</c:v>
                </c:pt>
                <c:pt idx="793">
                  <c:v>3.5050163190544744E-3</c:v>
                </c:pt>
                <c:pt idx="794">
                  <c:v>-1.7974641708980641E-2</c:v>
                </c:pt>
                <c:pt idx="795">
                  <c:v>1.8227154865801412E-2</c:v>
                </c:pt>
                <c:pt idx="796">
                  <c:v>-3.1925602079295682E-3</c:v>
                </c:pt>
                <c:pt idx="797">
                  <c:v>-1.4265582492445276E-2</c:v>
                </c:pt>
                <c:pt idx="798">
                  <c:v>7.0792942111862307E-3</c:v>
                </c:pt>
                <c:pt idx="799">
                  <c:v>-1.1804448493129886E-2</c:v>
                </c:pt>
                <c:pt idx="800">
                  <c:v>1.0685615517572527E-2</c:v>
                </c:pt>
                <c:pt idx="801">
                  <c:v>2.1282094158065153E-2</c:v>
                </c:pt>
                <c:pt idx="802">
                  <c:v>1.3172975306252257E-3</c:v>
                </c:pt>
                <c:pt idx="803">
                  <c:v>-1.3542138944426609E-2</c:v>
                </c:pt>
                <c:pt idx="804">
                  <c:v>-7.6626909079950218E-3</c:v>
                </c:pt>
                <c:pt idx="805">
                  <c:v>-2.3378181376419824E-2</c:v>
                </c:pt>
                <c:pt idx="806">
                  <c:v>-1.8068027210884324E-2</c:v>
                </c:pt>
                <c:pt idx="807">
                  <c:v>2.5177947918068738E-2</c:v>
                </c:pt>
                <c:pt idx="808">
                  <c:v>-1.1183107946339702E-2</c:v>
                </c:pt>
                <c:pt idx="809">
                  <c:v>-8.7477447220638428E-3</c:v>
                </c:pt>
                <c:pt idx="810">
                  <c:v>-2.8602270846957581E-3</c:v>
                </c:pt>
                <c:pt idx="811">
                  <c:v>3.1694982220466246E-2</c:v>
                </c:pt>
                <c:pt idx="812">
                  <c:v>5.7597598057612083E-3</c:v>
                </c:pt>
                <c:pt idx="813">
                  <c:v>-4.4245428860812371E-3</c:v>
                </c:pt>
                <c:pt idx="814">
                  <c:v>-3.962304562004795E-3</c:v>
                </c:pt>
                <c:pt idx="815">
                  <c:v>-2.8061498763573781E-2</c:v>
                </c:pt>
                <c:pt idx="816">
                  <c:v>2.9590707964601771E-2</c:v>
                </c:pt>
                <c:pt idx="817">
                  <c:v>-5.0496911093203846E-3</c:v>
                </c:pt>
                <c:pt idx="818">
                  <c:v>-3.8566260692495778E-5</c:v>
                </c:pt>
                <c:pt idx="819">
                  <c:v>3.6253683219944155E-2</c:v>
                </c:pt>
                <c:pt idx="820">
                  <c:v>-2.3224308109154788E-3</c:v>
                </c:pt>
                <c:pt idx="821">
                  <c:v>1.0064910840856497E-2</c:v>
                </c:pt>
                <c:pt idx="822">
                  <c:v>-7.0542698646023387E-3</c:v>
                </c:pt>
                <c:pt idx="823">
                  <c:v>-1.2899482235315096E-2</c:v>
                </c:pt>
                <c:pt idx="824">
                  <c:v>3.2413897053282112E-2</c:v>
                </c:pt>
                <c:pt idx="825">
                  <c:v>1.0190450467548989E-2</c:v>
                </c:pt>
                <c:pt idx="826">
                  <c:v>-7.2116600547740099E-3</c:v>
                </c:pt>
                <c:pt idx="827">
                  <c:v>7.8244983222819885E-3</c:v>
                </c:pt>
                <c:pt idx="828">
                  <c:v>5.2865726831523522E-3</c:v>
                </c:pt>
                <c:pt idx="829">
                  <c:v>-1.1508951406649669E-2</c:v>
                </c:pt>
                <c:pt idx="830">
                  <c:v>-1.1657485064755705E-2</c:v>
                </c:pt>
                <c:pt idx="831">
                  <c:v>-6.6990219869108294E-3</c:v>
                </c:pt>
                <c:pt idx="832">
                  <c:v>-1.6997460745193579E-2</c:v>
                </c:pt>
                <c:pt idx="833">
                  <c:v>-8.8866797707537869E-3</c:v>
                </c:pt>
                <c:pt idx="834">
                  <c:v>1.8890146881150153E-2</c:v>
                </c:pt>
                <c:pt idx="835">
                  <c:v>1.7055836049191263E-2</c:v>
                </c:pt>
                <c:pt idx="836">
                  <c:v>-5.0522085997535956E-3</c:v>
                </c:pt>
                <c:pt idx="837">
                  <c:v>2.6251593741478469E-2</c:v>
                </c:pt>
                <c:pt idx="838">
                  <c:v>-1.4075505030556773E-2</c:v>
                </c:pt>
                <c:pt idx="839">
                  <c:v>-9.8696909439212176E-3</c:v>
                </c:pt>
                <c:pt idx="840">
                  <c:v>5.120131828681593E-3</c:v>
                </c:pt>
                <c:pt idx="841">
                  <c:v>4.5378028251487432E-4</c:v>
                </c:pt>
                <c:pt idx="842">
                  <c:v>7.5790829017059183E-3</c:v>
                </c:pt>
                <c:pt idx="843">
                  <c:v>7.6237221189591085E-3</c:v>
                </c:pt>
                <c:pt idx="844">
                  <c:v>-1.2293014742970683E-2</c:v>
                </c:pt>
                <c:pt idx="845">
                  <c:v>6.646142173456179E-3</c:v>
                </c:pt>
                <c:pt idx="846">
                  <c:v>1.8966104520122099E-2</c:v>
                </c:pt>
                <c:pt idx="847">
                  <c:v>9.95732574679943E-4</c:v>
                </c:pt>
                <c:pt idx="848">
                  <c:v>-4.84581497797362E-3</c:v>
                </c:pt>
                <c:pt idx="849">
                  <c:v>1.4993788287709379E-3</c:v>
                </c:pt>
                <c:pt idx="850">
                  <c:v>3.364987024838219E-3</c:v>
                </c:pt>
                <c:pt idx="851">
                  <c:v>-9.1587324143811016E-3</c:v>
                </c:pt>
                <c:pt idx="852">
                  <c:v>7.802023649884136E-3</c:v>
                </c:pt>
                <c:pt idx="853">
                  <c:v>-2.6682984794256397E-3</c:v>
                </c:pt>
                <c:pt idx="854">
                  <c:v>1.2185725293228011E-2</c:v>
                </c:pt>
                <c:pt idx="855">
                  <c:v>-5.6388857561822724E-5</c:v>
                </c:pt>
                <c:pt idx="856">
                  <c:v>-4.3421868832121159E-3</c:v>
                </c:pt>
                <c:pt idx="857">
                  <c:v>8.6939284096058771E-3</c:v>
                </c:pt>
                <c:pt idx="858">
                  <c:v>-1.7932844830006456E-2</c:v>
                </c:pt>
                <c:pt idx="859">
                  <c:v>-9.6411546515533502E-3</c:v>
                </c:pt>
                <c:pt idx="860">
                  <c:v>-3.7525618451063184E-4</c:v>
                </c:pt>
                <c:pt idx="861">
                  <c:v>-1.9809413803060904E-2</c:v>
                </c:pt>
                <c:pt idx="862">
                  <c:v>4.492693848692231E-4</c:v>
                </c:pt>
                <c:pt idx="863">
                  <c:v>-9.7396143907772618E-3</c:v>
                </c:pt>
                <c:pt idx="864">
                  <c:v>3.5535334612011456E-3</c:v>
                </c:pt>
                <c:pt idx="865">
                  <c:v>2.9853620955315329E-3</c:v>
                </c:pt>
                <c:pt idx="866">
                  <c:v>4.5348794268621172E-3</c:v>
                </c:pt>
                <c:pt idx="867">
                  <c:v>-2.2123535942474369E-2</c:v>
                </c:pt>
                <c:pt idx="868">
                  <c:v>9.9022556390977994E-3</c:v>
                </c:pt>
                <c:pt idx="869">
                  <c:v>-6.7377919399629234E-3</c:v>
                </c:pt>
                <c:pt idx="870">
                  <c:v>-7.6379935837856752E-3</c:v>
                </c:pt>
                <c:pt idx="871">
                  <c:v>-2.4888022780660612E-2</c:v>
                </c:pt>
                <c:pt idx="872">
                  <c:v>-6.6538598584021166E-3</c:v>
                </c:pt>
                <c:pt idx="873">
                  <c:v>-5.3571846318201883E-3</c:v>
                </c:pt>
                <c:pt idx="874">
                  <c:v>-1.3398457099849586E-2</c:v>
                </c:pt>
                <c:pt idx="875">
                  <c:v>2.1375841326096805E-2</c:v>
                </c:pt>
                <c:pt idx="876">
                  <c:v>1.1312270000700323E-2</c:v>
                </c:pt>
                <c:pt idx="877">
                  <c:v>-1.3239785517013268E-2</c:v>
                </c:pt>
                <c:pt idx="878">
                  <c:v>4.560834515771911E-3</c:v>
                </c:pt>
                <c:pt idx="879">
                  <c:v>-1.9681647794739687E-2</c:v>
                </c:pt>
                <c:pt idx="880">
                  <c:v>-3.6812730079562998E-3</c:v>
                </c:pt>
                <c:pt idx="881">
                  <c:v>-1.3706793802145411E-2</c:v>
                </c:pt>
                <c:pt idx="882">
                  <c:v>-7.3313192346427904E-4</c:v>
                </c:pt>
                <c:pt idx="883">
                  <c:v>-1.5947240272828359E-2</c:v>
                </c:pt>
                <c:pt idx="884">
                  <c:v>1.9704070262830175E-2</c:v>
                </c:pt>
                <c:pt idx="885">
                  <c:v>-2.9599633620170145E-2</c:v>
                </c:pt>
                <c:pt idx="886">
                  <c:v>1.0018463780354326E-3</c:v>
                </c:pt>
                <c:pt idx="887">
                  <c:v>-3.6063458452578658E-3</c:v>
                </c:pt>
                <c:pt idx="888">
                  <c:v>-2.2853679998671869E-2</c:v>
                </c:pt>
                <c:pt idx="889">
                  <c:v>7.3061533102821369E-3</c:v>
                </c:pt>
                <c:pt idx="890">
                  <c:v>1.0390574264774159E-2</c:v>
                </c:pt>
                <c:pt idx="891">
                  <c:v>-1.787965042028036E-2</c:v>
                </c:pt>
                <c:pt idx="892">
                  <c:v>1.8383634061142889E-2</c:v>
                </c:pt>
                <c:pt idx="893">
                  <c:v>-1.5648211513745389E-2</c:v>
                </c:pt>
                <c:pt idx="894">
                  <c:v>1.7389166320465846E-2</c:v>
                </c:pt>
                <c:pt idx="895">
                  <c:v>-2.1692028200469948E-2</c:v>
                </c:pt>
                <c:pt idx="896">
                  <c:v>-3.0324971250905063E-2</c:v>
                </c:pt>
                <c:pt idx="897">
                  <c:v>5.226863442702157E-3</c:v>
                </c:pt>
                <c:pt idx="898">
                  <c:v>-2.5465349995630486E-2</c:v>
                </c:pt>
                <c:pt idx="899">
                  <c:v>1.2204526704688148E-2</c:v>
                </c:pt>
                <c:pt idx="900">
                  <c:v>3.1397007361995764E-2</c:v>
                </c:pt>
                <c:pt idx="901">
                  <c:v>2.1748653593423772E-2</c:v>
                </c:pt>
                <c:pt idx="902">
                  <c:v>-9.3061965650297947E-3</c:v>
                </c:pt>
                <c:pt idx="903">
                  <c:v>-1.4807460584152199E-2</c:v>
                </c:pt>
                <c:pt idx="904">
                  <c:v>2.7975641898002536E-2</c:v>
                </c:pt>
                <c:pt idx="905">
                  <c:v>-2.1768091898549571E-2</c:v>
                </c:pt>
                <c:pt idx="906">
                  <c:v>-7.2975820335586614E-3</c:v>
                </c:pt>
                <c:pt idx="907">
                  <c:v>-9.0854968550202562E-3</c:v>
                </c:pt>
                <c:pt idx="908">
                  <c:v>1.7344966302700913E-2</c:v>
                </c:pt>
                <c:pt idx="909">
                  <c:v>1.1477430288091235E-2</c:v>
                </c:pt>
                <c:pt idx="910">
                  <c:v>5.3647433131097438E-3</c:v>
                </c:pt>
                <c:pt idx="911">
                  <c:v>-2.6242919545840883E-2</c:v>
                </c:pt>
                <c:pt idx="912">
                  <c:v>-1.0536323955227075E-2</c:v>
                </c:pt>
                <c:pt idx="913">
                  <c:v>2.6538313707676654E-2</c:v>
                </c:pt>
                <c:pt idx="914">
                  <c:v>1.9572136085913168E-3</c:v>
                </c:pt>
                <c:pt idx="915">
                  <c:v>-4.8325180051637141E-3</c:v>
                </c:pt>
                <c:pt idx="916">
                  <c:v>7.0322167697887466E-3</c:v>
                </c:pt>
                <c:pt idx="917">
                  <c:v>2.1000177967609987E-2</c:v>
                </c:pt>
                <c:pt idx="918">
                  <c:v>-4.282975173684634E-3</c:v>
                </c:pt>
                <c:pt idx="919">
                  <c:v>-2.5066479939313671E-2</c:v>
                </c:pt>
                <c:pt idx="920">
                  <c:v>-7.5756280246935008E-3</c:v>
                </c:pt>
                <c:pt idx="921">
                  <c:v>6.832201812730563E-3</c:v>
                </c:pt>
                <c:pt idx="922">
                  <c:v>-7.3591702963352729E-4</c:v>
                </c:pt>
                <c:pt idx="923">
                  <c:v>-2.9304217512310059E-2</c:v>
                </c:pt>
                <c:pt idx="924">
                  <c:v>3.9346113468545487E-3</c:v>
                </c:pt>
                <c:pt idx="925">
                  <c:v>-1.4279563089306585E-2</c:v>
                </c:pt>
                <c:pt idx="926">
                  <c:v>2.4952306238522265E-2</c:v>
                </c:pt>
                <c:pt idx="927">
                  <c:v>-1.4803475598618712E-2</c:v>
                </c:pt>
                <c:pt idx="928">
                  <c:v>8.192741301833591E-3</c:v>
                </c:pt>
                <c:pt idx="929">
                  <c:v>5.2277165299171383E-3</c:v>
                </c:pt>
                <c:pt idx="930">
                  <c:v>1.5941321997282133E-2</c:v>
                </c:pt>
                <c:pt idx="931">
                  <c:v>3.8327645636478066E-3</c:v>
                </c:pt>
                <c:pt idx="932">
                  <c:v>-1.1531266816430775E-3</c:v>
                </c:pt>
                <c:pt idx="933">
                  <c:v>1.7966785818125875E-2</c:v>
                </c:pt>
                <c:pt idx="934">
                  <c:v>-4.6035332958105557E-3</c:v>
                </c:pt>
                <c:pt idx="935">
                  <c:v>-3.1141605691571511E-2</c:v>
                </c:pt>
                <c:pt idx="936">
                  <c:v>-2.9651309657581348E-2</c:v>
                </c:pt>
                <c:pt idx="937">
                  <c:v>3.7209260572546837E-2</c:v>
                </c:pt>
                <c:pt idx="938">
                  <c:v>-1.7673227051634967E-2</c:v>
                </c:pt>
                <c:pt idx="939">
                  <c:v>-1.4907488986784205E-2</c:v>
                </c:pt>
                <c:pt idx="940">
                  <c:v>-3.9621493989695977E-3</c:v>
                </c:pt>
                <c:pt idx="941">
                  <c:v>2.4738472590131549E-2</c:v>
                </c:pt>
                <c:pt idx="942">
                  <c:v>-4.4952681388012616E-2</c:v>
                </c:pt>
                <c:pt idx="943">
                  <c:v>1.1468942104780255E-3</c:v>
                </c:pt>
                <c:pt idx="944">
                  <c:v>-2.2920771662924472E-2</c:v>
                </c:pt>
                <c:pt idx="945">
                  <c:v>-2.7951300954845775E-3</c:v>
                </c:pt>
                <c:pt idx="946">
                  <c:v>8.7127055193950045E-2</c:v>
                </c:pt>
                <c:pt idx="947">
                  <c:v>-1.9847896244127361E-2</c:v>
                </c:pt>
                <c:pt idx="948">
                  <c:v>-1.3417486869400185E-2</c:v>
                </c:pt>
                <c:pt idx="949">
                  <c:v>-5.6905113407596623E-3</c:v>
                </c:pt>
                <c:pt idx="950">
                  <c:v>2.9308281366700027E-2</c:v>
                </c:pt>
                <c:pt idx="951">
                  <c:v>-4.4323606035704304E-3</c:v>
                </c:pt>
                <c:pt idx="952">
                  <c:v>-3.8830688713458926E-2</c:v>
                </c:pt>
                <c:pt idx="953">
                  <c:v>3.8188512383857836E-3</c:v>
                </c:pt>
                <c:pt idx="954">
                  <c:v>1.7747440273037544E-2</c:v>
                </c:pt>
                <c:pt idx="955">
                  <c:v>-1.6114464565168855E-2</c:v>
                </c:pt>
                <c:pt idx="956">
                  <c:v>3.7828454050516776E-2</c:v>
                </c:pt>
                <c:pt idx="957">
                  <c:v>-6.0647195340894161E-2</c:v>
                </c:pt>
                <c:pt idx="958">
                  <c:v>1.2679470445646093E-2</c:v>
                </c:pt>
                <c:pt idx="959">
                  <c:v>-5.1960964831522703E-2</c:v>
                </c:pt>
                <c:pt idx="960">
                  <c:v>-3.8329319453076514E-2</c:v>
                </c:pt>
                <c:pt idx="961">
                  <c:v>-9.140756748023296E-2</c:v>
                </c:pt>
                <c:pt idx="962">
                  <c:v>0.10647165386709936</c:v>
                </c:pt>
                <c:pt idx="963">
                  <c:v>2.6999608264612156E-2</c:v>
                </c:pt>
                <c:pt idx="964">
                  <c:v>-5.0633282801115037E-2</c:v>
                </c:pt>
                <c:pt idx="965">
                  <c:v>-4.106399637367604E-2</c:v>
                </c:pt>
                <c:pt idx="966">
                  <c:v>3.727895833780967E-2</c:v>
                </c:pt>
                <c:pt idx="967">
                  <c:v>2.9942414450244276E-2</c:v>
                </c:pt>
                <c:pt idx="968">
                  <c:v>-1.5013625896241996E-2</c:v>
                </c:pt>
                <c:pt idx="969">
                  <c:v>-8.1643695763144536E-2</c:v>
                </c:pt>
                <c:pt idx="970">
                  <c:v>-2.0466243482707477E-2</c:v>
                </c:pt>
                <c:pt idx="971">
                  <c:v>-5.1979299073905937E-2</c:v>
                </c:pt>
                <c:pt idx="972">
                  <c:v>-4.1098022314801641E-2</c:v>
                </c:pt>
                <c:pt idx="973">
                  <c:v>-1.3046355135519794E-2</c:v>
                </c:pt>
                <c:pt idx="974">
                  <c:v>9.4201431932603122E-2</c:v>
                </c:pt>
                <c:pt idx="975">
                  <c:v>1.9976647668812991E-2</c:v>
                </c:pt>
                <c:pt idx="976">
                  <c:v>3.3220369719706717E-2</c:v>
                </c:pt>
                <c:pt idx="977">
                  <c:v>1.2702939885914795E-2</c:v>
                </c:pt>
                <c:pt idx="978">
                  <c:v>5.3619012543599305E-2</c:v>
                </c:pt>
                <c:pt idx="979">
                  <c:v>1.8402763498788354E-3</c:v>
                </c:pt>
                <c:pt idx="980">
                  <c:v>-6.2680226174228151E-2</c:v>
                </c:pt>
                <c:pt idx="981">
                  <c:v>2.2947481360645547E-2</c:v>
                </c:pt>
                <c:pt idx="982">
                  <c:v>-5.3192058650399455E-3</c:v>
                </c:pt>
                <c:pt idx="983">
                  <c:v>-4.1091910736189681E-2</c:v>
                </c:pt>
                <c:pt idx="984">
                  <c:v>-2.9746743118751376E-2</c:v>
                </c:pt>
                <c:pt idx="985">
                  <c:v>1.0847943747976258E-2</c:v>
                </c:pt>
                <c:pt idx="986">
                  <c:v>1.0479829759970753E-2</c:v>
                </c:pt>
                <c:pt idx="987">
                  <c:v>-3.7748239396752953E-2</c:v>
                </c:pt>
                <c:pt idx="988">
                  <c:v>3.7652374452863935E-3</c:v>
                </c:pt>
                <c:pt idx="989">
                  <c:v>-3.7429080508275814E-2</c:v>
                </c:pt>
                <c:pt idx="990">
                  <c:v>-2.7169213907325136E-2</c:v>
                </c:pt>
                <c:pt idx="991">
                  <c:v>-1.7525411847178409E-3</c:v>
                </c:pt>
                <c:pt idx="992">
                  <c:v>8.128511235955066E-2</c:v>
                </c:pt>
                <c:pt idx="993">
                  <c:v>8.5820982070373194E-3</c:v>
                </c:pt>
                <c:pt idx="994">
                  <c:v>-4.8869673205620585E-3</c:v>
                </c:pt>
                <c:pt idx="995">
                  <c:v>2.255578280814861E-2</c:v>
                </c:pt>
                <c:pt idx="996">
                  <c:v>6.9271015786560629E-3</c:v>
                </c:pt>
                <c:pt idx="997">
                  <c:v>-4.4901577895989087E-2</c:v>
                </c:pt>
                <c:pt idx="998">
                  <c:v>3.8094119029434312E-2</c:v>
                </c:pt>
                <c:pt idx="999">
                  <c:v>5.1161895706700738E-3</c:v>
                </c:pt>
                <c:pt idx="1000">
                  <c:v>-4.9324879784681443E-3</c:v>
                </c:pt>
                <c:pt idx="1001">
                  <c:v>-3.9033057570647643E-2</c:v>
                </c:pt>
                <c:pt idx="1002">
                  <c:v>6.4219427171659973E-2</c:v>
                </c:pt>
                <c:pt idx="1003">
                  <c:v>2.9436175510430328E-3</c:v>
                </c:pt>
                <c:pt idx="1004">
                  <c:v>9.8531407575773479E-3</c:v>
                </c:pt>
                <c:pt idx="1005">
                  <c:v>3.2996809580001672E-3</c:v>
                </c:pt>
                <c:pt idx="1006">
                  <c:v>-2.2553525145383699E-2</c:v>
                </c:pt>
                <c:pt idx="1007">
                  <c:v>5.3924572447217019E-3</c:v>
                </c:pt>
                <c:pt idx="1008">
                  <c:v>1.5935460277707099E-2</c:v>
                </c:pt>
                <c:pt idx="1009">
                  <c:v>3.1850954983255238E-3</c:v>
                </c:pt>
                <c:pt idx="1010">
                  <c:v>6.6217964748991115E-3</c:v>
                </c:pt>
                <c:pt idx="1011">
                  <c:v>1.1449804489187889E-3</c:v>
                </c:pt>
                <c:pt idx="1012">
                  <c:v>-1.8287946139571017E-2</c:v>
                </c:pt>
                <c:pt idx="1013">
                  <c:v>-3.3410632054423762E-3</c:v>
                </c:pt>
                <c:pt idx="1014">
                  <c:v>-5.6018084578485167E-3</c:v>
                </c:pt>
                <c:pt idx="1015">
                  <c:v>1.9750047129533977E-2</c:v>
                </c:pt>
                <c:pt idx="1016">
                  <c:v>3.1590508710498275E-2</c:v>
                </c:pt>
                <c:pt idx="1017">
                  <c:v>1.6634515037475213E-2</c:v>
                </c:pt>
                <c:pt idx="1018">
                  <c:v>8.284858099770807E-3</c:v>
                </c:pt>
                <c:pt idx="1019">
                  <c:v>-1.5837104072398189E-2</c:v>
                </c:pt>
                <c:pt idx="1020">
                  <c:v>-1.0501567398119123E-2</c:v>
                </c:pt>
                <c:pt idx="1021">
                  <c:v>-9.6097998838375834E-3</c:v>
                </c:pt>
                <c:pt idx="1022">
                  <c:v>-1.9043557072026481E-2</c:v>
                </c:pt>
                <c:pt idx="1023">
                  <c:v>-1.5500168480092216E-2</c:v>
                </c:pt>
                <c:pt idx="1024">
                  <c:v>-4.0254822077219324E-2</c:v>
                </c:pt>
                <c:pt idx="1025">
                  <c:v>-9.3871869499695549E-3</c:v>
                </c:pt>
                <c:pt idx="1026">
                  <c:v>1.0451626389195341E-3</c:v>
                </c:pt>
                <c:pt idx="1027">
                  <c:v>-1.4535794248326711E-2</c:v>
                </c:pt>
                <c:pt idx="1028">
                  <c:v>-2.5698074115929663E-2</c:v>
                </c:pt>
                <c:pt idx="1029">
                  <c:v>-5.5337401075332901E-3</c:v>
                </c:pt>
                <c:pt idx="1030">
                  <c:v>-8.6748393210784678E-3</c:v>
                </c:pt>
                <c:pt idx="1031">
                  <c:v>1.6545536994595125E-3</c:v>
                </c:pt>
                <c:pt idx="1032">
                  <c:v>2.4765074393108915E-2</c:v>
                </c:pt>
                <c:pt idx="1033">
                  <c:v>-3.068583436813536E-3</c:v>
                </c:pt>
                <c:pt idx="1034">
                  <c:v>4.2158213066650699E-2</c:v>
                </c:pt>
                <c:pt idx="1035">
                  <c:v>-2.5754180313739054E-2</c:v>
                </c:pt>
                <c:pt idx="1036">
                  <c:v>-3.1849387783990375E-3</c:v>
                </c:pt>
                <c:pt idx="1037">
                  <c:v>-2.5679257786613653E-2</c:v>
                </c:pt>
                <c:pt idx="1038">
                  <c:v>1.5607161075618822E-2</c:v>
                </c:pt>
                <c:pt idx="1039">
                  <c:v>1.5965271050837729E-2</c:v>
                </c:pt>
                <c:pt idx="1040">
                  <c:v>-6.4976340137014041E-3</c:v>
                </c:pt>
                <c:pt idx="1041">
                  <c:v>1.2381223193763179E-2</c:v>
                </c:pt>
                <c:pt idx="1042">
                  <c:v>4.6929675705406322E-3</c:v>
                </c:pt>
                <c:pt idx="1043">
                  <c:v>-2.1840928152082752E-2</c:v>
                </c:pt>
                <c:pt idx="1044">
                  <c:v>-4.942064711276244E-3</c:v>
                </c:pt>
                <c:pt idx="1045">
                  <c:v>-1.8538021494051996E-2</c:v>
                </c:pt>
                <c:pt idx="1046">
                  <c:v>7.8771842114890283E-3</c:v>
                </c:pt>
                <c:pt idx="1047">
                  <c:v>-2.304760752525558E-2</c:v>
                </c:pt>
                <c:pt idx="1048">
                  <c:v>-2.8705882352941199E-2</c:v>
                </c:pt>
                <c:pt idx="1049">
                  <c:v>2.3204814361484877E-3</c:v>
                </c:pt>
                <c:pt idx="1050">
                  <c:v>1.8444551860991682E-3</c:v>
                </c:pt>
                <c:pt idx="1051">
                  <c:v>-3.4573826483322453E-2</c:v>
                </c:pt>
                <c:pt idx="1052">
                  <c:v>-8.3118522804988063E-3</c:v>
                </c:pt>
                <c:pt idx="1053">
                  <c:v>-7.5592806747652652E-3</c:v>
                </c:pt>
                <c:pt idx="1054">
                  <c:v>3.8351551433841208E-3</c:v>
                </c:pt>
                <c:pt idx="1055">
                  <c:v>3.988232318526104E-2</c:v>
                </c:pt>
                <c:pt idx="1056">
                  <c:v>-2.4424901109873675E-2</c:v>
                </c:pt>
                <c:pt idx="1057">
                  <c:v>-4.5978821399047312E-2</c:v>
                </c:pt>
                <c:pt idx="1058">
                  <c:v>-7.0284024482498266E-3</c:v>
                </c:pt>
                <c:pt idx="1059">
                  <c:v>1.9129013491425931E-2</c:v>
                </c:pt>
                <c:pt idx="1060">
                  <c:v>-4.5069656812776131E-2</c:v>
                </c:pt>
                <c:pt idx="1061">
                  <c:v>-1.266741627407165E-2</c:v>
                </c:pt>
                <c:pt idx="1062">
                  <c:v>-1.7226715103288215E-2</c:v>
                </c:pt>
                <c:pt idx="1063">
                  <c:v>4.9270983072725753E-2</c:v>
                </c:pt>
                <c:pt idx="1064">
                  <c:v>7.1854948065927108E-3</c:v>
                </c:pt>
                <c:pt idx="1065">
                  <c:v>1.8848807028745151E-2</c:v>
                </c:pt>
                <c:pt idx="1066">
                  <c:v>1.1892922825420637E-2</c:v>
                </c:pt>
                <c:pt idx="1067">
                  <c:v>2.8151000296184531E-2</c:v>
                </c:pt>
                <c:pt idx="1068">
                  <c:v>1.0999227435216576E-3</c:v>
                </c:pt>
                <c:pt idx="1069">
                  <c:v>2.1320288281689642E-3</c:v>
                </c:pt>
                <c:pt idx="1070">
                  <c:v>5.2208415996658659E-3</c:v>
                </c:pt>
                <c:pt idx="1071">
                  <c:v>1.0906824555935956E-3</c:v>
                </c:pt>
                <c:pt idx="1072">
                  <c:v>3.1426718547341137E-2</c:v>
                </c:pt>
                <c:pt idx="1073">
                  <c:v>4.6778919306363969E-3</c:v>
                </c:pt>
                <c:pt idx="1074">
                  <c:v>1.0376118655735608E-2</c:v>
                </c:pt>
                <c:pt idx="1075">
                  <c:v>4.7073980476688249E-4</c:v>
                </c:pt>
                <c:pt idx="1076">
                  <c:v>-1.8399742453133833E-2</c:v>
                </c:pt>
                <c:pt idx="1077">
                  <c:v>-4.1185226297996869E-2</c:v>
                </c:pt>
                <c:pt idx="1078">
                  <c:v>2.8140663851284633E-2</c:v>
                </c:pt>
                <c:pt idx="1079">
                  <c:v>1.8682021753039027E-2</c:v>
                </c:pt>
                <c:pt idx="1080">
                  <c:v>4.6941339027760424E-2</c:v>
                </c:pt>
                <c:pt idx="1081">
                  <c:v>-1.7757087837595943E-3</c:v>
                </c:pt>
                <c:pt idx="1082">
                  <c:v>1.442325027945922E-4</c:v>
                </c:pt>
                <c:pt idx="1083">
                  <c:v>2.9923928326783282E-3</c:v>
                </c:pt>
                <c:pt idx="1084">
                  <c:v>7.0333093697580546E-3</c:v>
                </c:pt>
                <c:pt idx="1085">
                  <c:v>3.5706212000428159E-2</c:v>
                </c:pt>
                <c:pt idx="1086">
                  <c:v>1.4934289127837517E-2</c:v>
                </c:pt>
                <c:pt idx="1087">
                  <c:v>-1.391089781319324E-2</c:v>
                </c:pt>
                <c:pt idx="1088">
                  <c:v>1.8664126080418779E-2</c:v>
                </c:pt>
                <c:pt idx="1089">
                  <c:v>1.7623528086089316E-2</c:v>
                </c:pt>
                <c:pt idx="1090">
                  <c:v>-3.4625563343631191E-2</c:v>
                </c:pt>
                <c:pt idx="1091">
                  <c:v>-1.1745543804914025E-2</c:v>
                </c:pt>
                <c:pt idx="1092">
                  <c:v>2.5337171243529459E-2</c:v>
                </c:pt>
                <c:pt idx="1093">
                  <c:v>-7.3465321877723404E-3</c:v>
                </c:pt>
                <c:pt idx="1094">
                  <c:v>1.3570223053414222E-2</c:v>
                </c:pt>
                <c:pt idx="1095">
                  <c:v>-1.2510969600144093E-2</c:v>
                </c:pt>
                <c:pt idx="1096">
                  <c:v>-1.3751851429873617E-2</c:v>
                </c:pt>
                <c:pt idx="1097">
                  <c:v>2.7147857629703225E-2</c:v>
                </c:pt>
                <c:pt idx="1098">
                  <c:v>1.6499274571772488E-2</c:v>
                </c:pt>
                <c:pt idx="1099">
                  <c:v>4.0606328833813592E-3</c:v>
                </c:pt>
                <c:pt idx="1100">
                  <c:v>6.8321817801139427E-3</c:v>
                </c:pt>
                <c:pt idx="1101">
                  <c:v>1.0102115643503591E-2</c:v>
                </c:pt>
                <c:pt idx="1102">
                  <c:v>-1.0835410120312472E-5</c:v>
                </c:pt>
                <c:pt idx="1103">
                  <c:v>1.9417265329562651E-2</c:v>
                </c:pt>
                <c:pt idx="1104">
                  <c:v>-9.7044036521721794E-3</c:v>
                </c:pt>
                <c:pt idx="1105">
                  <c:v>-5.1305169156791253E-3</c:v>
                </c:pt>
                <c:pt idx="1106">
                  <c:v>-2.8956737512137194E-2</c:v>
                </c:pt>
                <c:pt idx="1107">
                  <c:v>-1.8221007488389259E-3</c:v>
                </c:pt>
                <c:pt idx="1108">
                  <c:v>-6.2331648894730339E-4</c:v>
                </c:pt>
                <c:pt idx="1109">
                  <c:v>2.0125632058449971E-2</c:v>
                </c:pt>
                <c:pt idx="1110">
                  <c:v>1.9903267716965392E-2</c:v>
                </c:pt>
                <c:pt idx="1111">
                  <c:v>5.1168964631325758E-3</c:v>
                </c:pt>
                <c:pt idx="1112">
                  <c:v>-1.7477155089782134E-2</c:v>
                </c:pt>
                <c:pt idx="1113">
                  <c:v>9.0295166552850428E-3</c:v>
                </c:pt>
                <c:pt idx="1114">
                  <c:v>4.1681885568183473E-3</c:v>
                </c:pt>
                <c:pt idx="1115">
                  <c:v>6.2370284785075092E-3</c:v>
                </c:pt>
                <c:pt idx="1116">
                  <c:v>1.117407529476791E-2</c:v>
                </c:pt>
                <c:pt idx="1117">
                  <c:v>-7.9173150523614497E-3</c:v>
                </c:pt>
                <c:pt idx="1118">
                  <c:v>-1.1870065179376533E-3</c:v>
                </c:pt>
                <c:pt idx="1119">
                  <c:v>2.192205256623838E-2</c:v>
                </c:pt>
                <c:pt idx="1120">
                  <c:v>3.5199202566737935E-3</c:v>
                </c:pt>
                <c:pt idx="1121">
                  <c:v>-2.0693651187815579E-2</c:v>
                </c:pt>
                <c:pt idx="1122">
                  <c:v>-1.0776772884793034E-3</c:v>
                </c:pt>
                <c:pt idx="1123">
                  <c:v>6.8114991644278589E-3</c:v>
                </c:pt>
                <c:pt idx="1124">
                  <c:v>-1.2900514759953701E-2</c:v>
                </c:pt>
                <c:pt idx="1125">
                  <c:v>1.0802239203082096E-2</c:v>
                </c:pt>
                <c:pt idx="1126">
                  <c:v>1.3676995483116926E-2</c:v>
                </c:pt>
                <c:pt idx="1127">
                  <c:v>8.3925381195728184E-3</c:v>
                </c:pt>
                <c:pt idx="1128">
                  <c:v>6.1802150714844874E-4</c:v>
                </c:pt>
                <c:pt idx="1129">
                  <c:v>-2.0145351231161873E-2</c:v>
                </c:pt>
                <c:pt idx="1130">
                  <c:v>-2.1851723449631873E-3</c:v>
                </c:pt>
                <c:pt idx="1131">
                  <c:v>-2.2604996894050149E-2</c:v>
                </c:pt>
                <c:pt idx="1132">
                  <c:v>1.0858324715615226E-2</c:v>
                </c:pt>
                <c:pt idx="1133">
                  <c:v>2.0982523444160232E-2</c:v>
                </c:pt>
                <c:pt idx="1134">
                  <c:v>-2.5300337129079694E-2</c:v>
                </c:pt>
                <c:pt idx="1135">
                  <c:v>1.0922525030787307E-3</c:v>
                </c:pt>
                <c:pt idx="1136">
                  <c:v>2.8763357472161865E-2</c:v>
                </c:pt>
                <c:pt idx="1137">
                  <c:v>5.1572117784062926E-3</c:v>
                </c:pt>
                <c:pt idx="1138">
                  <c:v>2.0378186031114395E-3</c:v>
                </c:pt>
                <c:pt idx="1139">
                  <c:v>1.6393273389835872E-2</c:v>
                </c:pt>
                <c:pt idx="1140">
                  <c:v>-5.8807398153510109E-3</c:v>
                </c:pt>
                <c:pt idx="1141">
                  <c:v>1.184127178732723E-2</c:v>
                </c:pt>
                <c:pt idx="1142">
                  <c:v>-2.6273009077415584E-2</c:v>
                </c:pt>
                <c:pt idx="1143">
                  <c:v>6.6677036345724342E-3</c:v>
                </c:pt>
                <c:pt idx="1144">
                  <c:v>-1.4297781165660529E-2</c:v>
                </c:pt>
                <c:pt idx="1145">
                  <c:v>-5.1207022677395757E-3</c:v>
                </c:pt>
                <c:pt idx="1146">
                  <c:v>-1.674369747899156E-2</c:v>
                </c:pt>
                <c:pt idx="1147">
                  <c:v>8.8135375937439912E-3</c:v>
                </c:pt>
                <c:pt idx="1148">
                  <c:v>-1.0399127405195404E-2</c:v>
                </c:pt>
                <c:pt idx="1149">
                  <c:v>2.3809778595811619E-2</c:v>
                </c:pt>
                <c:pt idx="1150">
                  <c:v>6.9611388674039303E-3</c:v>
                </c:pt>
                <c:pt idx="1151">
                  <c:v>2.8160680921735445E-2</c:v>
                </c:pt>
                <c:pt idx="1152">
                  <c:v>9.3182437684876888E-3</c:v>
                </c:pt>
                <c:pt idx="1153">
                  <c:v>4.4310634552291823E-3</c:v>
                </c:pt>
                <c:pt idx="1154">
                  <c:v>1.0047899301924899E-2</c:v>
                </c:pt>
                <c:pt idx="1155">
                  <c:v>-2.0309973577314496E-3</c:v>
                </c:pt>
                <c:pt idx="1156">
                  <c:v>3.0823338799864561E-3</c:v>
                </c:pt>
                <c:pt idx="1157">
                  <c:v>2.1313057694959288E-2</c:v>
                </c:pt>
                <c:pt idx="1158">
                  <c:v>6.634650620069924E-3</c:v>
                </c:pt>
                <c:pt idx="1159">
                  <c:v>1.4666717759086501E-2</c:v>
                </c:pt>
                <c:pt idx="1160">
                  <c:v>6.8260996818262669E-3</c:v>
                </c:pt>
                <c:pt idx="1161">
                  <c:v>-2.2505626406598239E-4</c:v>
                </c:pt>
                <c:pt idx="1162">
                  <c:v>1.9959480753357777E-2</c:v>
                </c:pt>
                <c:pt idx="1163">
                  <c:v>-1.7748105642609497E-3</c:v>
                </c:pt>
                <c:pt idx="1164">
                  <c:v>4.2284271909056237E-3</c:v>
                </c:pt>
                <c:pt idx="1165">
                  <c:v>-2.2199798183653542E-3</c:v>
                </c:pt>
                <c:pt idx="1166">
                  <c:v>-1.5850250073551012E-2</c:v>
                </c:pt>
                <c:pt idx="1167">
                  <c:v>6.6888382347446255E-3</c:v>
                </c:pt>
                <c:pt idx="1168">
                  <c:v>1.5924276169265068E-2</c:v>
                </c:pt>
                <c:pt idx="1169">
                  <c:v>-2.2470678504878114E-3</c:v>
                </c:pt>
                <c:pt idx="1170">
                  <c:v>-8.3401995788703071E-3</c:v>
                </c:pt>
                <c:pt idx="1171">
                  <c:v>9.4073985173422619E-3</c:v>
                </c:pt>
                <c:pt idx="1172">
                  <c:v>1.0334924728822551E-2</c:v>
                </c:pt>
                <c:pt idx="1173">
                  <c:v>-1.3116920737227039E-2</c:v>
                </c:pt>
                <c:pt idx="1174">
                  <c:v>-2.7830011282436975E-2</c:v>
                </c:pt>
                <c:pt idx="1175">
                  <c:v>1.0359956597631672E-2</c:v>
                </c:pt>
                <c:pt idx="1176">
                  <c:v>-1.1953344601850222E-3</c:v>
                </c:pt>
                <c:pt idx="1177">
                  <c:v>1.8418961245383572E-2</c:v>
                </c:pt>
                <c:pt idx="1178">
                  <c:v>2.464998852421391E-2</c:v>
                </c:pt>
                <c:pt idx="1179">
                  <c:v>1.2794552459456973E-2</c:v>
                </c:pt>
                <c:pt idx="1180">
                  <c:v>1.0969762380792301E-2</c:v>
                </c:pt>
                <c:pt idx="1181">
                  <c:v>-4.4978036017430858E-3</c:v>
                </c:pt>
                <c:pt idx="1182">
                  <c:v>-1.714074751239408E-3</c:v>
                </c:pt>
                <c:pt idx="1183">
                  <c:v>7.5548785319938623E-3</c:v>
                </c:pt>
                <c:pt idx="1184">
                  <c:v>-6.7816162269394775E-3</c:v>
                </c:pt>
                <c:pt idx="1185">
                  <c:v>-1.6902622942165081E-2</c:v>
                </c:pt>
                <c:pt idx="1186">
                  <c:v>-1.5510605924997697E-2</c:v>
                </c:pt>
                <c:pt idx="1187">
                  <c:v>1.6727728938061616E-3</c:v>
                </c:pt>
                <c:pt idx="1188">
                  <c:v>1.8569444822610102E-2</c:v>
                </c:pt>
                <c:pt idx="1189">
                  <c:v>1.4782538961212508E-2</c:v>
                </c:pt>
                <c:pt idx="1190">
                  <c:v>-1.9317563177212299E-3</c:v>
                </c:pt>
                <c:pt idx="1191">
                  <c:v>8.393011102704382E-3</c:v>
                </c:pt>
                <c:pt idx="1192">
                  <c:v>-1.0574070842784918E-2</c:v>
                </c:pt>
                <c:pt idx="1193">
                  <c:v>9.8582110609481775E-3</c:v>
                </c:pt>
                <c:pt idx="1194">
                  <c:v>3.4926566893107242E-3</c:v>
                </c:pt>
                <c:pt idx="1195">
                  <c:v>8.7621599986077037E-3</c:v>
                </c:pt>
                <c:pt idx="1196">
                  <c:v>1.3249031768348992E-2</c:v>
                </c:pt>
                <c:pt idx="1197">
                  <c:v>2.0516051043254274E-3</c:v>
                </c:pt>
                <c:pt idx="1198">
                  <c:v>5.3521366069146821E-4</c:v>
                </c:pt>
                <c:pt idx="1199">
                  <c:v>-4.2369643296850416E-3</c:v>
                </c:pt>
                <c:pt idx="1200">
                  <c:v>7.6146460426011814E-3</c:v>
                </c:pt>
                <c:pt idx="1201">
                  <c:v>3.0973114321255972E-3</c:v>
                </c:pt>
                <c:pt idx="1202">
                  <c:v>-1.3279002471885437E-2</c:v>
                </c:pt>
                <c:pt idx="1203">
                  <c:v>-4.4545524500038784E-3</c:v>
                </c:pt>
                <c:pt idx="1204">
                  <c:v>2.1247359109569167E-2</c:v>
                </c:pt>
                <c:pt idx="1205">
                  <c:v>-3.1535925726587726E-3</c:v>
                </c:pt>
                <c:pt idx="1206">
                  <c:v>-8.2337160549027181E-3</c:v>
                </c:pt>
                <c:pt idx="1207">
                  <c:v>-2.0236302855538794E-2</c:v>
                </c:pt>
                <c:pt idx="1208">
                  <c:v>-1.6625861679776352E-2</c:v>
                </c:pt>
                <c:pt idx="1209">
                  <c:v>2.0332488721339779E-2</c:v>
                </c:pt>
                <c:pt idx="1210">
                  <c:v>2.2505840616076869E-2</c:v>
                </c:pt>
                <c:pt idx="1211">
                  <c:v>-8.09843362584735E-3</c:v>
                </c:pt>
                <c:pt idx="1212">
                  <c:v>7.9256744074939541E-3</c:v>
                </c:pt>
                <c:pt idx="1213">
                  <c:v>-6.0181305705795983E-3</c:v>
                </c:pt>
                <c:pt idx="1214">
                  <c:v>4.768717215067907E-4</c:v>
                </c:pt>
                <c:pt idx="1215">
                  <c:v>-1.1958668119297291E-2</c:v>
                </c:pt>
                <c:pt idx="1216">
                  <c:v>2.2621744786058284E-2</c:v>
                </c:pt>
                <c:pt idx="1217">
                  <c:v>-1.7858797563789527E-3</c:v>
                </c:pt>
                <c:pt idx="1218">
                  <c:v>-1.4624842823025147E-2</c:v>
                </c:pt>
                <c:pt idx="1219">
                  <c:v>1.7890788256654418E-2</c:v>
                </c:pt>
                <c:pt idx="1220">
                  <c:v>-8.0014808208457976E-3</c:v>
                </c:pt>
                <c:pt idx="1221">
                  <c:v>7.2093772794354629E-3</c:v>
                </c:pt>
                <c:pt idx="1222">
                  <c:v>-3.9241444354621699E-3</c:v>
                </c:pt>
                <c:pt idx="1223">
                  <c:v>-7.5072282434101318E-3</c:v>
                </c:pt>
                <c:pt idx="1224">
                  <c:v>-9.9831342953030644E-3</c:v>
                </c:pt>
                <c:pt idx="1225">
                  <c:v>9.8084765887147753E-4</c:v>
                </c:pt>
                <c:pt idx="1226">
                  <c:v>-1.7552002750558768E-2</c:v>
                </c:pt>
                <c:pt idx="1227">
                  <c:v>2.2187614831405657E-2</c:v>
                </c:pt>
                <c:pt idx="1228">
                  <c:v>-2.2989883081979592E-2</c:v>
                </c:pt>
                <c:pt idx="1229">
                  <c:v>4.4678837999789752E-3</c:v>
                </c:pt>
                <c:pt idx="1230">
                  <c:v>-1.9484030769767451E-2</c:v>
                </c:pt>
                <c:pt idx="1231">
                  <c:v>1.2924286629189595E-2</c:v>
                </c:pt>
                <c:pt idx="1232">
                  <c:v>1.4155624050510542E-2</c:v>
                </c:pt>
                <c:pt idx="1233">
                  <c:v>2.7448501588896541E-3</c:v>
                </c:pt>
                <c:pt idx="1234">
                  <c:v>2.039617981797134E-2</c:v>
                </c:pt>
                <c:pt idx="1235">
                  <c:v>-2.3695078193751884E-4</c:v>
                </c:pt>
                <c:pt idx="1236">
                  <c:v>-1.0665312341290303E-3</c:v>
                </c:pt>
                <c:pt idx="1237">
                  <c:v>2.8047519785788437E-3</c:v>
                </c:pt>
                <c:pt idx="1238">
                  <c:v>2.7462081203261648E-3</c:v>
                </c:pt>
                <c:pt idx="1239">
                  <c:v>1.0103648773910814E-2</c:v>
                </c:pt>
                <c:pt idx="1240">
                  <c:v>-2.2941711368243667E-3</c:v>
                </c:pt>
                <c:pt idx="1241">
                  <c:v>6.271217619613024E-3</c:v>
                </c:pt>
                <c:pt idx="1242">
                  <c:v>-1.5638502958186442E-2</c:v>
                </c:pt>
                <c:pt idx="1243">
                  <c:v>-1.0712295926119891E-2</c:v>
                </c:pt>
                <c:pt idx="1244">
                  <c:v>1.8874847473825292E-2</c:v>
                </c:pt>
                <c:pt idx="1245">
                  <c:v>-2.956325112013674E-3</c:v>
                </c:pt>
                <c:pt idx="1246">
                  <c:v>5.0902126801732469E-3</c:v>
                </c:pt>
                <c:pt idx="1247">
                  <c:v>-2.5765097193668565E-2</c:v>
                </c:pt>
                <c:pt idx="1248">
                  <c:v>1.0233755093287521E-2</c:v>
                </c:pt>
                <c:pt idx="1249">
                  <c:v>-1.1216968955913198E-2</c:v>
                </c:pt>
                <c:pt idx="1250">
                  <c:v>1.8669437598220616E-2</c:v>
                </c:pt>
                <c:pt idx="1251">
                  <c:v>5.6482410365777628E-4</c:v>
                </c:pt>
                <c:pt idx="1252">
                  <c:v>3.075289835535185E-3</c:v>
                </c:pt>
                <c:pt idx="1253">
                  <c:v>1.0659118207857128E-2</c:v>
                </c:pt>
                <c:pt idx="1254">
                  <c:v>-1.6954505410483082E-3</c:v>
                </c:pt>
                <c:pt idx="1255">
                  <c:v>-1.6891723138913371E-2</c:v>
                </c:pt>
                <c:pt idx="1256">
                  <c:v>-2.2669342614468655E-2</c:v>
                </c:pt>
                <c:pt idx="1257">
                  <c:v>4.6355664922191793E-3</c:v>
                </c:pt>
                <c:pt idx="1258">
                  <c:v>1.837046236642541E-3</c:v>
                </c:pt>
                <c:pt idx="1259">
                  <c:v>7.7393250688704918E-3</c:v>
                </c:pt>
                <c:pt idx="1260">
                  <c:v>2.5286394040612311E-3</c:v>
                </c:pt>
                <c:pt idx="1261">
                  <c:v>1.0881513356908587E-2</c:v>
                </c:pt>
                <c:pt idx="1262">
                  <c:v>-1.4018140130824827E-2</c:v>
                </c:pt>
                <c:pt idx="1263">
                  <c:v>-4.4370730706426182E-3</c:v>
                </c:pt>
                <c:pt idx="1264">
                  <c:v>1.5955345641906336E-2</c:v>
                </c:pt>
                <c:pt idx="1265">
                  <c:v>5.0715082665584747E-3</c:v>
                </c:pt>
                <c:pt idx="1266">
                  <c:v>6.4503649880580556E-3</c:v>
                </c:pt>
                <c:pt idx="1267">
                  <c:v>4.6542719866305184E-3</c:v>
                </c:pt>
                <c:pt idx="1268">
                  <c:v>9.8975314392172101E-4</c:v>
                </c:pt>
                <c:pt idx="1269">
                  <c:v>-7.9018869805818279E-3</c:v>
                </c:pt>
                <c:pt idx="1270">
                  <c:v>1.7177554438861001E-2</c:v>
                </c:pt>
                <c:pt idx="1271">
                  <c:v>4.8826275617326548E-3</c:v>
                </c:pt>
                <c:pt idx="1272">
                  <c:v>1.483071679066596E-3</c:v>
                </c:pt>
                <c:pt idx="1273">
                  <c:v>-4.5980773164246858E-3</c:v>
                </c:pt>
                <c:pt idx="1274">
                  <c:v>-2.7124105110011034E-4</c:v>
                </c:pt>
                <c:pt idx="1275">
                  <c:v>-7.2761654197155308E-3</c:v>
                </c:pt>
                <c:pt idx="1276">
                  <c:v>-8.9775974160420415E-3</c:v>
                </c:pt>
                <c:pt idx="1277">
                  <c:v>-6.5184145210227988E-4</c:v>
                </c:pt>
                <c:pt idx="1278">
                  <c:v>3.4703929488305195E-3</c:v>
                </c:pt>
                <c:pt idx="1279">
                  <c:v>-1.2900215003583333E-2</c:v>
                </c:pt>
                <c:pt idx="1280">
                  <c:v>2.1696918531026363E-3</c:v>
                </c:pt>
                <c:pt idx="1281">
                  <c:v>1.2796212523271554E-2</c:v>
                </c:pt>
                <c:pt idx="1282">
                  <c:v>-2.6084208074792503E-2</c:v>
                </c:pt>
                <c:pt idx="1283">
                  <c:v>-2.2632163293193269E-2</c:v>
                </c:pt>
                <c:pt idx="1284">
                  <c:v>-6.1691716183153063E-3</c:v>
                </c:pt>
                <c:pt idx="1285">
                  <c:v>-1.0911424903722754E-2</c:v>
                </c:pt>
                <c:pt idx="1286">
                  <c:v>8.7116531695305491E-3</c:v>
                </c:pt>
                <c:pt idx="1287">
                  <c:v>-2.6887453403012043E-2</c:v>
                </c:pt>
                <c:pt idx="1288">
                  <c:v>-1.9280578145659508E-2</c:v>
                </c:pt>
                <c:pt idx="1289">
                  <c:v>1.0933301321415186E-2</c:v>
                </c:pt>
                <c:pt idx="1290">
                  <c:v>4.3388108917854886E-3</c:v>
                </c:pt>
                <c:pt idx="1291">
                  <c:v>1.3251236903375919E-2</c:v>
                </c:pt>
                <c:pt idx="1292">
                  <c:v>-2.26642371801201E-2</c:v>
                </c:pt>
                <c:pt idx="1293">
                  <c:v>-5.9393482972704796E-2</c:v>
                </c:pt>
                <c:pt idx="1294">
                  <c:v>-1.3513381567513347E-2</c:v>
                </c:pt>
                <c:pt idx="1295">
                  <c:v>1.0194688864034525E-2</c:v>
                </c:pt>
                <c:pt idx="1296">
                  <c:v>6.7703281306644297E-3</c:v>
                </c:pt>
                <c:pt idx="1297">
                  <c:v>1.747863830118539E-2</c:v>
                </c:pt>
                <c:pt idx="1298">
                  <c:v>-1.6575801052128098E-2</c:v>
                </c:pt>
                <c:pt idx="1299">
                  <c:v>-5.5243782642949209E-3</c:v>
                </c:pt>
                <c:pt idx="1300">
                  <c:v>6.7188921163043877E-3</c:v>
                </c:pt>
                <c:pt idx="1301">
                  <c:v>9.7439185513327961E-3</c:v>
                </c:pt>
                <c:pt idx="1302">
                  <c:v>1.0073216020935426E-2</c:v>
                </c:pt>
                <c:pt idx="1303">
                  <c:v>7.2009601280171032E-3</c:v>
                </c:pt>
                <c:pt idx="1304">
                  <c:v>9.6934047020105531E-3</c:v>
                </c:pt>
                <c:pt idx="1305">
                  <c:v>-9.9468937031105785E-3</c:v>
                </c:pt>
                <c:pt idx="1306">
                  <c:v>-2.4369708150040241E-2</c:v>
                </c:pt>
                <c:pt idx="1307">
                  <c:v>-5.7112936225503629E-3</c:v>
                </c:pt>
                <c:pt idx="1308">
                  <c:v>-1.246342890579279E-2</c:v>
                </c:pt>
                <c:pt idx="1309">
                  <c:v>2.0481523177499912E-2</c:v>
                </c:pt>
                <c:pt idx="1310">
                  <c:v>9.8029728265076315E-3</c:v>
                </c:pt>
                <c:pt idx="1311">
                  <c:v>8.2990733020920533E-3</c:v>
                </c:pt>
                <c:pt idx="1312">
                  <c:v>1.3591217982226868E-2</c:v>
                </c:pt>
                <c:pt idx="1313">
                  <c:v>7.5765389844811544E-3</c:v>
                </c:pt>
                <c:pt idx="1314">
                  <c:v>2.554605269280523E-2</c:v>
                </c:pt>
                <c:pt idx="1315">
                  <c:v>5.3086262908582735E-3</c:v>
                </c:pt>
                <c:pt idx="1316">
                  <c:v>-6.8151250643149223E-3</c:v>
                </c:pt>
                <c:pt idx="1317">
                  <c:v>1.0742720034900274E-2</c:v>
                </c:pt>
                <c:pt idx="1318">
                  <c:v>-6.7979498246560893E-3</c:v>
                </c:pt>
                <c:pt idx="1319">
                  <c:v>2.8609194777916929E-3</c:v>
                </c:pt>
                <c:pt idx="1320">
                  <c:v>-1.076103638169186E-2</c:v>
                </c:pt>
                <c:pt idx="1321">
                  <c:v>9.2628082279289647E-3</c:v>
                </c:pt>
                <c:pt idx="1322">
                  <c:v>9.7203258795764656E-3</c:v>
                </c:pt>
                <c:pt idx="1323">
                  <c:v>-8.3551241179209146E-3</c:v>
                </c:pt>
                <c:pt idx="1324">
                  <c:v>-7.4682801282341385E-3</c:v>
                </c:pt>
                <c:pt idx="1325">
                  <c:v>-1.1727990683116757E-2</c:v>
                </c:pt>
                <c:pt idx="1326">
                  <c:v>1.2364319317983142E-2</c:v>
                </c:pt>
                <c:pt idx="1327">
                  <c:v>-1.181317182299353E-2</c:v>
                </c:pt>
                <c:pt idx="1328">
                  <c:v>2.0715422913043114E-2</c:v>
                </c:pt>
                <c:pt idx="1329">
                  <c:v>-1.830246857925895E-3</c:v>
                </c:pt>
                <c:pt idx="1330">
                  <c:v>1.7974726991897495E-3</c:v>
                </c:pt>
                <c:pt idx="1331">
                  <c:v>-9.9450004508159114E-3</c:v>
                </c:pt>
                <c:pt idx="1332">
                  <c:v>-9.9629349677162159E-3</c:v>
                </c:pt>
                <c:pt idx="1333">
                  <c:v>1.8084313743526568E-2</c:v>
                </c:pt>
                <c:pt idx="1334">
                  <c:v>8.3755726018486555E-3</c:v>
                </c:pt>
                <c:pt idx="1335">
                  <c:v>2.7507481676611388E-3</c:v>
                </c:pt>
                <c:pt idx="1336">
                  <c:v>-1.0275839268002825E-2</c:v>
                </c:pt>
                <c:pt idx="1337">
                  <c:v>2.8700919982304694E-2</c:v>
                </c:pt>
                <c:pt idx="1338">
                  <c:v>5.8450790753188939E-3</c:v>
                </c:pt>
                <c:pt idx="1339">
                  <c:v>1.7450788775716147E-5</c:v>
                </c:pt>
                <c:pt idx="1340">
                  <c:v>3.7256783875753187E-3</c:v>
                </c:pt>
                <c:pt idx="1341">
                  <c:v>1.7211853577543982E-3</c:v>
                </c:pt>
                <c:pt idx="1342">
                  <c:v>-2.2892350414370571E-2</c:v>
                </c:pt>
                <c:pt idx="1343">
                  <c:v>-5.3465012389318301E-3</c:v>
                </c:pt>
                <c:pt idx="1344">
                  <c:v>9.4736372159471734E-3</c:v>
                </c:pt>
                <c:pt idx="1345">
                  <c:v>-2.1308024341919016E-2</c:v>
                </c:pt>
                <c:pt idx="1346">
                  <c:v>-2.1943658662232243E-2</c:v>
                </c:pt>
                <c:pt idx="1347">
                  <c:v>8.8986222382392271E-3</c:v>
                </c:pt>
                <c:pt idx="1348">
                  <c:v>1.9325529849241216E-3</c:v>
                </c:pt>
                <c:pt idx="1349">
                  <c:v>-4.1903960948141077E-2</c:v>
                </c:pt>
                <c:pt idx="1350">
                  <c:v>-2.994971805856364E-2</c:v>
                </c:pt>
                <c:pt idx="1351">
                  <c:v>2.6949936067669912E-2</c:v>
                </c:pt>
                <c:pt idx="1352">
                  <c:v>4.903744852025738E-3</c:v>
                </c:pt>
                <c:pt idx="1353">
                  <c:v>-6.6144373915862685E-3</c:v>
                </c:pt>
                <c:pt idx="1354">
                  <c:v>-5.4083355720151875E-2</c:v>
                </c:pt>
                <c:pt idx="1355">
                  <c:v>-2.2709983669908982E-2</c:v>
                </c:pt>
                <c:pt idx="1356">
                  <c:v>-2.9329956824975127E-2</c:v>
                </c:pt>
                <c:pt idx="1357">
                  <c:v>-3.2771635694886982E-2</c:v>
                </c:pt>
                <c:pt idx="1358">
                  <c:v>0.14434949867898864</c:v>
                </c:pt>
                <c:pt idx="1359">
                  <c:v>-3.3162994232942673E-2</c:v>
                </c:pt>
                <c:pt idx="1360">
                  <c:v>8.1130228003915544E-3</c:v>
                </c:pt>
                <c:pt idx="1361">
                  <c:v>-1.1130052131855863E-2</c:v>
                </c:pt>
                <c:pt idx="1362">
                  <c:v>-6.6429466299173068E-2</c:v>
                </c:pt>
                <c:pt idx="1363">
                  <c:v>-3.0704155796751759E-3</c:v>
                </c:pt>
                <c:pt idx="1364">
                  <c:v>3.6775395483572219E-2</c:v>
                </c:pt>
                <c:pt idx="1365">
                  <c:v>-2.6081266359217287E-2</c:v>
                </c:pt>
                <c:pt idx="1366">
                  <c:v>-1.1304857889404362E-2</c:v>
                </c:pt>
                <c:pt idx="1367">
                  <c:v>1.4756485626449411E-2</c:v>
                </c:pt>
                <c:pt idx="1368">
                  <c:v>-1.2692270896006256E-2</c:v>
                </c:pt>
                <c:pt idx="1369">
                  <c:v>-3.0523584448583642E-2</c:v>
                </c:pt>
                <c:pt idx="1370">
                  <c:v>4.2423703966950298E-3</c:v>
                </c:pt>
                <c:pt idx="1371">
                  <c:v>3.2324773848229411E-2</c:v>
                </c:pt>
                <c:pt idx="1372">
                  <c:v>9.7055137173403423E-3</c:v>
                </c:pt>
                <c:pt idx="1373">
                  <c:v>-7.0128905628349019E-3</c:v>
                </c:pt>
                <c:pt idx="1374">
                  <c:v>-6.3786140137187114E-3</c:v>
                </c:pt>
                <c:pt idx="1375">
                  <c:v>-3.4087121089928412E-3</c:v>
                </c:pt>
                <c:pt idx="1376">
                  <c:v>8.8476478204582731E-4</c:v>
                </c:pt>
                <c:pt idx="1377">
                  <c:v>-3.8032815161380851E-2</c:v>
                </c:pt>
                <c:pt idx="1378">
                  <c:v>-1.4355514714122461E-2</c:v>
                </c:pt>
                <c:pt idx="1379">
                  <c:v>-1.426898457130513E-2</c:v>
                </c:pt>
                <c:pt idx="1380">
                  <c:v>2.2941705691019571E-2</c:v>
                </c:pt>
                <c:pt idx="1381">
                  <c:v>3.7153134055724062E-2</c:v>
                </c:pt>
                <c:pt idx="1382">
                  <c:v>3.9518601465504115E-2</c:v>
                </c:pt>
                <c:pt idx="1383">
                  <c:v>2.3322212577260603E-3</c:v>
                </c:pt>
                <c:pt idx="1384">
                  <c:v>1.6485809682804674E-2</c:v>
                </c:pt>
                <c:pt idx="1385">
                  <c:v>-6.0254567850544782E-3</c:v>
                </c:pt>
                <c:pt idx="1386">
                  <c:v>7.4148275897680639E-3</c:v>
                </c:pt>
                <c:pt idx="1387">
                  <c:v>2.2214021383686368E-2</c:v>
                </c:pt>
                <c:pt idx="1388">
                  <c:v>1.0038308028640804E-2</c:v>
                </c:pt>
                <c:pt idx="1389">
                  <c:v>-5.5401662049860776E-3</c:v>
                </c:pt>
                <c:pt idx="1390">
                  <c:v>-1.2989087569013923E-2</c:v>
                </c:pt>
                <c:pt idx="1391">
                  <c:v>-3.0295367185919481E-2</c:v>
                </c:pt>
                <c:pt idx="1392">
                  <c:v>-5.3721379022583842E-3</c:v>
                </c:pt>
                <c:pt idx="1393">
                  <c:v>1.6098584163607762E-2</c:v>
                </c:pt>
                <c:pt idx="1394">
                  <c:v>-5.4507921762914836E-2</c:v>
                </c:pt>
                <c:pt idx="1395">
                  <c:v>1.124405047814506E-2</c:v>
                </c:pt>
                <c:pt idx="1396">
                  <c:v>-9.1974868838654179E-3</c:v>
                </c:pt>
                <c:pt idx="1397">
                  <c:v>7.9100477217753529E-3</c:v>
                </c:pt>
                <c:pt idx="1398">
                  <c:v>3.3186319021058426E-3</c:v>
                </c:pt>
                <c:pt idx="1399">
                  <c:v>3.5931692075634326E-2</c:v>
                </c:pt>
                <c:pt idx="1400">
                  <c:v>3.87311492459698E-2</c:v>
                </c:pt>
                <c:pt idx="1401">
                  <c:v>9.3217453992030328E-3</c:v>
                </c:pt>
                <c:pt idx="1402">
                  <c:v>4.6426268538266226E-3</c:v>
                </c:pt>
                <c:pt idx="1403">
                  <c:v>-6.8231414098524337E-3</c:v>
                </c:pt>
                <c:pt idx="1404">
                  <c:v>2.001352130599901E-2</c:v>
                </c:pt>
                <c:pt idx="1405">
                  <c:v>1.8519421024416395E-3</c:v>
                </c:pt>
                <c:pt idx="1406">
                  <c:v>-1.1509461497300118E-2</c:v>
                </c:pt>
                <c:pt idx="1407">
                  <c:v>-1.6584319206314833E-2</c:v>
                </c:pt>
                <c:pt idx="1408">
                  <c:v>-6.1951419678334466E-3</c:v>
                </c:pt>
                <c:pt idx="1409">
                  <c:v>1.3242965618642874E-2</c:v>
                </c:pt>
                <c:pt idx="1410">
                  <c:v>-2.037510063311898E-3</c:v>
                </c:pt>
                <c:pt idx="1411">
                  <c:v>2.6103497729264638E-2</c:v>
                </c:pt>
                <c:pt idx="1412">
                  <c:v>8.2792223548710641E-3</c:v>
                </c:pt>
                <c:pt idx="1413">
                  <c:v>1.1407173523805856E-2</c:v>
                </c:pt>
                <c:pt idx="1414">
                  <c:v>1.3163029305110003E-2</c:v>
                </c:pt>
                <c:pt idx="1415">
                  <c:v>-1.0333489901365559E-4</c:v>
                </c:pt>
                <c:pt idx="1416">
                  <c:v>1.4656282001898142E-3</c:v>
                </c:pt>
                <c:pt idx="1417">
                  <c:v>-1.4981940991603802E-2</c:v>
                </c:pt>
                <c:pt idx="1418">
                  <c:v>3.1962513571687119E-2</c:v>
                </c:pt>
                <c:pt idx="1419">
                  <c:v>3.3224431031618584E-3</c:v>
                </c:pt>
                <c:pt idx="1420">
                  <c:v>-2.5847636918888426E-3</c:v>
                </c:pt>
                <c:pt idx="1421">
                  <c:v>-3.0433539605095059E-4</c:v>
                </c:pt>
                <c:pt idx="1422">
                  <c:v>-1.7426199261992587E-2</c:v>
                </c:pt>
                <c:pt idx="1423">
                  <c:v>1.5162753142867873E-2</c:v>
                </c:pt>
                <c:pt idx="1424">
                  <c:v>-8.7028096849971655E-3</c:v>
                </c:pt>
                <c:pt idx="1425">
                  <c:v>-3.206605401875269E-2</c:v>
                </c:pt>
                <c:pt idx="1426">
                  <c:v>-3.1229517677448856E-3</c:v>
                </c:pt>
                <c:pt idx="1427">
                  <c:v>-6.4395111386138966E-3</c:v>
                </c:pt>
                <c:pt idx="1428">
                  <c:v>-1.7030304209891202E-3</c:v>
                </c:pt>
                <c:pt idx="1429">
                  <c:v>1.0840002729497162E-2</c:v>
                </c:pt>
                <c:pt idx="1430">
                  <c:v>2.0733883022325088E-3</c:v>
                </c:pt>
                <c:pt idx="1431">
                  <c:v>-1.4724280627466077E-2</c:v>
                </c:pt>
                <c:pt idx="1432">
                  <c:v>-1.4035944520414215E-2</c:v>
                </c:pt>
                <c:pt idx="1433">
                  <c:v>1.2571451215042297E-2</c:v>
                </c:pt>
                <c:pt idx="1434">
                  <c:v>-1.6524478534810143E-2</c:v>
                </c:pt>
                <c:pt idx="1435">
                  <c:v>-1.5747639843617808E-2</c:v>
                </c:pt>
                <c:pt idx="1436">
                  <c:v>1.1158277744087289E-2</c:v>
                </c:pt>
                <c:pt idx="1437">
                  <c:v>1.4373675582743703E-2</c:v>
                </c:pt>
                <c:pt idx="1438">
                  <c:v>-1.2021836384778313E-3</c:v>
                </c:pt>
                <c:pt idx="1439">
                  <c:v>5.0315706393054462E-3</c:v>
                </c:pt>
                <c:pt idx="1440">
                  <c:v>3.5123196230489769E-2</c:v>
                </c:pt>
                <c:pt idx="1441">
                  <c:v>-6.8280100144136528E-4</c:v>
                </c:pt>
                <c:pt idx="1442">
                  <c:v>5.8647130276343069E-3</c:v>
                </c:pt>
                <c:pt idx="1443">
                  <c:v>2.1982376360927119E-3</c:v>
                </c:pt>
                <c:pt idx="1444">
                  <c:v>-1.3518220414772172E-2</c:v>
                </c:pt>
                <c:pt idx="1445">
                  <c:v>1.0220343350096894E-2</c:v>
                </c:pt>
                <c:pt idx="1446">
                  <c:v>1.1968411705805567E-2</c:v>
                </c:pt>
                <c:pt idx="1447">
                  <c:v>-2.1749479599360837E-3</c:v>
                </c:pt>
                <c:pt idx="1448">
                  <c:v>7.0722945666816684E-3</c:v>
                </c:pt>
                <c:pt idx="1449">
                  <c:v>3.8457251142570165E-3</c:v>
                </c:pt>
                <c:pt idx="1450">
                  <c:v>-5.0709751448190076E-3</c:v>
                </c:pt>
                <c:pt idx="1451">
                  <c:v>-3.2552688852099184E-3</c:v>
                </c:pt>
                <c:pt idx="1452">
                  <c:v>-1.1962526127202049E-2</c:v>
                </c:pt>
                <c:pt idx="1453">
                  <c:v>1.459116408212606E-2</c:v>
                </c:pt>
                <c:pt idx="1454">
                  <c:v>1.8058102409918586E-3</c:v>
                </c:pt>
                <c:pt idx="1455">
                  <c:v>-1.926132404181178E-2</c:v>
                </c:pt>
                <c:pt idx="1456">
                  <c:v>-5.0875397908140751E-3</c:v>
                </c:pt>
                <c:pt idx="1457">
                  <c:v>2.153025758225019E-2</c:v>
                </c:pt>
                <c:pt idx="1458">
                  <c:v>-1.0682724933815613E-2</c:v>
                </c:pt>
                <c:pt idx="1459">
                  <c:v>-2.1011966456232238E-3</c:v>
                </c:pt>
                <c:pt idx="1460">
                  <c:v>-9.8104941127594436E-3</c:v>
                </c:pt>
                <c:pt idx="1461">
                  <c:v>2.6414158751955534E-3</c:v>
                </c:pt>
                <c:pt idx="1462">
                  <c:v>-6.1248751723809629E-3</c:v>
                </c:pt>
                <c:pt idx="1463">
                  <c:v>-6.4209911866872429E-3</c:v>
                </c:pt>
                <c:pt idx="1464">
                  <c:v>2.5830684773187011E-2</c:v>
                </c:pt>
                <c:pt idx="1465">
                  <c:v>4.6004206098843323E-3</c:v>
                </c:pt>
                <c:pt idx="1466">
                  <c:v>3.7475935029250428E-3</c:v>
                </c:pt>
                <c:pt idx="1467">
                  <c:v>-1.8155917432473953E-3</c:v>
                </c:pt>
                <c:pt idx="1468">
                  <c:v>-1.865532422953511E-3</c:v>
                </c:pt>
                <c:pt idx="1469">
                  <c:v>-4.9155203349280944E-3</c:v>
                </c:pt>
                <c:pt idx="1470">
                  <c:v>2.0463552525309407E-2</c:v>
                </c:pt>
                <c:pt idx="1471">
                  <c:v>-1.5092811588334025E-3</c:v>
                </c:pt>
                <c:pt idx="1472">
                  <c:v>1.7051162704959583E-3</c:v>
                </c:pt>
                <c:pt idx="1473">
                  <c:v>2.7143409212197051E-3</c:v>
                </c:pt>
                <c:pt idx="1474">
                  <c:v>-2.2022995678000449E-4</c:v>
                </c:pt>
                <c:pt idx="1475">
                  <c:v>1.4685231246504125E-4</c:v>
                </c:pt>
                <c:pt idx="1476">
                  <c:v>-4.2213840633578025E-4</c:v>
                </c:pt>
                <c:pt idx="1477">
                  <c:v>2.9837591693214474E-3</c:v>
                </c:pt>
                <c:pt idx="1478">
                  <c:v>-4.9886496777973056E-3</c:v>
                </c:pt>
                <c:pt idx="1479">
                  <c:v>-6.6695491384782396E-3</c:v>
                </c:pt>
                <c:pt idx="1480">
                  <c:v>-9.048139435810898E-3</c:v>
                </c:pt>
                <c:pt idx="1481">
                  <c:v>4.9906075644152517E-3</c:v>
                </c:pt>
                <c:pt idx="1482">
                  <c:v>5.5237829543869103E-3</c:v>
                </c:pt>
                <c:pt idx="1483">
                  <c:v>-1.511157968722541E-2</c:v>
                </c:pt>
                <c:pt idx="1484">
                  <c:v>1.0573266350532923E-2</c:v>
                </c:pt>
                <c:pt idx="1485">
                  <c:v>-1.7896135512585867E-2</c:v>
                </c:pt>
                <c:pt idx="1486">
                  <c:v>3.1505747670182386E-3</c:v>
                </c:pt>
                <c:pt idx="1487">
                  <c:v>-1.6476779718564805E-2</c:v>
                </c:pt>
                <c:pt idx="1488">
                  <c:v>-1.3070453869832577E-2</c:v>
                </c:pt>
                <c:pt idx="1489">
                  <c:v>1.1465438504440428E-2</c:v>
                </c:pt>
                <c:pt idx="1490">
                  <c:v>-1.6753443870199201E-2</c:v>
                </c:pt>
                <c:pt idx="1491">
                  <c:v>-8.3924419172674864E-3</c:v>
                </c:pt>
                <c:pt idx="1492">
                  <c:v>7.6161387260455463E-3</c:v>
                </c:pt>
                <c:pt idx="1493">
                  <c:v>1.2017444361872869E-2</c:v>
                </c:pt>
                <c:pt idx="1494">
                  <c:v>-2.4570760505135517E-2</c:v>
                </c:pt>
                <c:pt idx="1495">
                  <c:v>9.3012659230936514E-3</c:v>
                </c:pt>
                <c:pt idx="1496">
                  <c:v>1.3347334949407713E-2</c:v>
                </c:pt>
                <c:pt idx="1497">
                  <c:v>-5.1911324610421535E-3</c:v>
                </c:pt>
                <c:pt idx="1498">
                  <c:v>-2.6801795223770269E-2</c:v>
                </c:pt>
                <c:pt idx="1499">
                  <c:v>-3.0470969549037691E-2</c:v>
                </c:pt>
                <c:pt idx="1500">
                  <c:v>5.2415443983574875E-3</c:v>
                </c:pt>
                <c:pt idx="1501">
                  <c:v>-2.1349537084557604E-3</c:v>
                </c:pt>
                <c:pt idx="1502">
                  <c:v>-1.7959637104239808E-2</c:v>
                </c:pt>
                <c:pt idx="1503">
                  <c:v>-2.3305262275850509E-2</c:v>
                </c:pt>
                <c:pt idx="1504">
                  <c:v>-6.1664182225701627E-3</c:v>
                </c:pt>
                <c:pt idx="1505">
                  <c:v>4.4371546961325843E-2</c:v>
                </c:pt>
                <c:pt idx="1506">
                  <c:v>2.7814514795834099E-2</c:v>
                </c:pt>
                <c:pt idx="1507">
                  <c:v>6.7553982870238961E-3</c:v>
                </c:pt>
                <c:pt idx="1508">
                  <c:v>-1.2471542117665818E-2</c:v>
                </c:pt>
                <c:pt idx="1509">
                  <c:v>3.5187413421774835E-3</c:v>
                </c:pt>
                <c:pt idx="1510">
                  <c:v>1.5486614204963263E-2</c:v>
                </c:pt>
                <c:pt idx="1511">
                  <c:v>1.0626686775678715E-2</c:v>
                </c:pt>
                <c:pt idx="1512">
                  <c:v>-6.2441706347258711E-3</c:v>
                </c:pt>
                <c:pt idx="1513">
                  <c:v>2.8947134431283744E-3</c:v>
                </c:pt>
                <c:pt idx="1514">
                  <c:v>1.1328709906217984E-3</c:v>
                </c:pt>
                <c:pt idx="1515">
                  <c:v>-1.5045214362325116E-2</c:v>
                </c:pt>
                <c:pt idx="1516">
                  <c:v>4.9951047972986474E-5</c:v>
                </c:pt>
                <c:pt idx="1517">
                  <c:v>-1.120845529105011E-2</c:v>
                </c:pt>
                <c:pt idx="1518">
                  <c:v>9.9008900698113779E-3</c:v>
                </c:pt>
                <c:pt idx="1519">
                  <c:v>2.073808785426309E-2</c:v>
                </c:pt>
                <c:pt idx="1520">
                  <c:v>-1.9503302820628062E-3</c:v>
                </c:pt>
                <c:pt idx="1521">
                  <c:v>-7.5219718171552381E-3</c:v>
                </c:pt>
                <c:pt idx="1522">
                  <c:v>-2.0570105571441257E-2</c:v>
                </c:pt>
                <c:pt idx="1523">
                  <c:v>4.5459137286594603E-4</c:v>
                </c:pt>
                <c:pt idx="1524">
                  <c:v>7.8760034331297017E-3</c:v>
                </c:pt>
                <c:pt idx="1525">
                  <c:v>-1.2262685969042692E-2</c:v>
                </c:pt>
                <c:pt idx="1526">
                  <c:v>2.9617307867857014E-3</c:v>
                </c:pt>
                <c:pt idx="1527">
                  <c:v>1.0112961783154213E-5</c:v>
                </c:pt>
                <c:pt idx="1528">
                  <c:v>-8.7981877755754223E-3</c:v>
                </c:pt>
                <c:pt idx="1529">
                  <c:v>-1.0069990001428256E-2</c:v>
                </c:pt>
                <c:pt idx="1530">
                  <c:v>-1.4635101569666175E-2</c:v>
                </c:pt>
                <c:pt idx="1531">
                  <c:v>-1.2854707291307273E-2</c:v>
                </c:pt>
                <c:pt idx="1532">
                  <c:v>1.5289580198775255E-2</c:v>
                </c:pt>
                <c:pt idx="1533">
                  <c:v>5.4173928470794538E-2</c:v>
                </c:pt>
                <c:pt idx="1534">
                  <c:v>2.668989822991313E-2</c:v>
                </c:pt>
                <c:pt idx="1535">
                  <c:v>1.378871446754454E-3</c:v>
                </c:pt>
                <c:pt idx="1536">
                  <c:v>-1.0120268461545904E-2</c:v>
                </c:pt>
                <c:pt idx="1537">
                  <c:v>2.9513618677042767E-2</c:v>
                </c:pt>
                <c:pt idx="1538">
                  <c:v>-2.5417162726533663E-3</c:v>
                </c:pt>
                <c:pt idx="1539">
                  <c:v>7.6161606593093956E-3</c:v>
                </c:pt>
                <c:pt idx="1540">
                  <c:v>1.8069174289501711E-2</c:v>
                </c:pt>
                <c:pt idx="1541">
                  <c:v>-1.2651097505795243E-3</c:v>
                </c:pt>
                <c:pt idx="1542">
                  <c:v>-1.3961573312129001E-2</c:v>
                </c:pt>
                <c:pt idx="1543">
                  <c:v>5.907505344886812E-4</c:v>
                </c:pt>
                <c:pt idx="1544">
                  <c:v>1.4806901140506245E-2</c:v>
                </c:pt>
                <c:pt idx="1545">
                  <c:v>-7.5447652996205195E-3</c:v>
                </c:pt>
                <c:pt idx="1546">
                  <c:v>5.4899041593002695E-3</c:v>
                </c:pt>
                <c:pt idx="1547">
                  <c:v>1.4982417175643128E-2</c:v>
                </c:pt>
                <c:pt idx="1548">
                  <c:v>3.8567091238980201E-3</c:v>
                </c:pt>
                <c:pt idx="1549">
                  <c:v>-1.3578318286679623E-2</c:v>
                </c:pt>
                <c:pt idx="1550">
                  <c:v>-5.5245057869198117E-4</c:v>
                </c:pt>
                <c:pt idx="1551">
                  <c:v>6.2553548232562517E-3</c:v>
                </c:pt>
                <c:pt idx="1552">
                  <c:v>3.891014959808104E-3</c:v>
                </c:pt>
                <c:pt idx="1553">
                  <c:v>-2.6903539411405274E-3</c:v>
                </c:pt>
                <c:pt idx="1554">
                  <c:v>-1.3140568418742522E-2</c:v>
                </c:pt>
                <c:pt idx="1555">
                  <c:v>1.0841464431657752E-3</c:v>
                </c:pt>
                <c:pt idx="1556">
                  <c:v>-2.6750342478432778E-3</c:v>
                </c:pt>
                <c:pt idx="1557">
                  <c:v>4.7797154445135357E-3</c:v>
                </c:pt>
                <c:pt idx="1558">
                  <c:v>2.0468862574125595E-2</c:v>
                </c:pt>
                <c:pt idx="1559">
                  <c:v>5.901627473343175E-3</c:v>
                </c:pt>
                <c:pt idx="1560">
                  <c:v>-4.040313146765017E-3</c:v>
                </c:pt>
                <c:pt idx="1561">
                  <c:v>-2.3274094017943493E-2</c:v>
                </c:pt>
                <c:pt idx="1562">
                  <c:v>-1.0045788816428506E-2</c:v>
                </c:pt>
                <c:pt idx="1563">
                  <c:v>-6.4007325801960398E-3</c:v>
                </c:pt>
                <c:pt idx="1564">
                  <c:v>1.3354148249854919E-3</c:v>
                </c:pt>
                <c:pt idx="1565">
                  <c:v>1.6445020474097481E-2</c:v>
                </c:pt>
                <c:pt idx="1566">
                  <c:v>2.5963946150219948E-3</c:v>
                </c:pt>
                <c:pt idx="1567">
                  <c:v>-8.1929442990378264E-3</c:v>
                </c:pt>
                <c:pt idx="1568">
                  <c:v>-1.0973898661017141E-2</c:v>
                </c:pt>
                <c:pt idx="1569">
                  <c:v>-7.2248633007008442E-3</c:v>
                </c:pt>
                <c:pt idx="1570">
                  <c:v>-6.4541161551636634E-3</c:v>
                </c:pt>
                <c:pt idx="1571">
                  <c:v>-2.8574966424414452E-4</c:v>
                </c:pt>
                <c:pt idx="1572">
                  <c:v>6.9552292843736005E-3</c:v>
                </c:pt>
                <c:pt idx="1573">
                  <c:v>-8.7049495207553688E-4</c:v>
                </c:pt>
                <c:pt idx="1574">
                  <c:v>-1.1733510109380145E-2</c:v>
                </c:pt>
                <c:pt idx="1575">
                  <c:v>-3.5647207635402588E-3</c:v>
                </c:pt>
                <c:pt idx="1576">
                  <c:v>1.6829512232651178E-3</c:v>
                </c:pt>
                <c:pt idx="1577">
                  <c:v>-8.2758090995496223E-3</c:v>
                </c:pt>
                <c:pt idx="1578">
                  <c:v>-2.2953231942844453E-2</c:v>
                </c:pt>
                <c:pt idx="1579">
                  <c:v>2.3086221588094247E-2</c:v>
                </c:pt>
                <c:pt idx="1580">
                  <c:v>2.7117068257527624E-4</c:v>
                </c:pt>
                <c:pt idx="1581">
                  <c:v>2.3817822702451495E-2</c:v>
                </c:pt>
                <c:pt idx="1582">
                  <c:v>1.6076562263586848E-4</c:v>
                </c:pt>
                <c:pt idx="1583">
                  <c:v>5.8528190921038597E-3</c:v>
                </c:pt>
                <c:pt idx="1584">
                  <c:v>1.1054709531866927E-2</c:v>
                </c:pt>
                <c:pt idx="1585">
                  <c:v>-4.2024619732976987E-3</c:v>
                </c:pt>
                <c:pt idx="1586">
                  <c:v>3.7907080968031413E-3</c:v>
                </c:pt>
                <c:pt idx="1587">
                  <c:v>-1.4882336526834713E-3</c:v>
                </c:pt>
                <c:pt idx="1588">
                  <c:v>-2.5151374010253636E-4</c:v>
                </c:pt>
                <c:pt idx="1589">
                  <c:v>-1.4516925542521108E-2</c:v>
                </c:pt>
                <c:pt idx="1590">
                  <c:v>1.4503852881387948E-2</c:v>
                </c:pt>
                <c:pt idx="1591">
                  <c:v>2.4417748534469779E-3</c:v>
                </c:pt>
                <c:pt idx="1592">
                  <c:v>-7.2052137856658078E-3</c:v>
                </c:pt>
                <c:pt idx="1593">
                  <c:v>1.559193152660461E-2</c:v>
                </c:pt>
                <c:pt idx="1594">
                  <c:v>3.6883016293072447E-4</c:v>
                </c:pt>
                <c:pt idx="1595">
                  <c:v>5.9083241927902191E-3</c:v>
                </c:pt>
                <c:pt idx="1596">
                  <c:v>-3.1979621009421118E-3</c:v>
                </c:pt>
                <c:pt idx="1597">
                  <c:v>-8.6226708217275929E-3</c:v>
                </c:pt>
                <c:pt idx="1598">
                  <c:v>1.3908850665306691E-4</c:v>
                </c:pt>
                <c:pt idx="1599">
                  <c:v>-1.51399962914889E-2</c:v>
                </c:pt>
                <c:pt idx="1600">
                  <c:v>-6.0342474135577926E-3</c:v>
                </c:pt>
                <c:pt idx="1601">
                  <c:v>-2.0239425681435108E-2</c:v>
                </c:pt>
                <c:pt idx="1602">
                  <c:v>3.0546452841497128E-3</c:v>
                </c:pt>
                <c:pt idx="1603">
                  <c:v>1.531344865802531E-2</c:v>
                </c:pt>
                <c:pt idx="1604">
                  <c:v>4.622510773202795E-3</c:v>
                </c:pt>
                <c:pt idx="1605">
                  <c:v>6.2830094197900621E-3</c:v>
                </c:pt>
                <c:pt idx="1606">
                  <c:v>8.4783955833473493E-3</c:v>
                </c:pt>
                <c:pt idx="1607">
                  <c:v>1.1814652403429847E-2</c:v>
                </c:pt>
                <c:pt idx="1608">
                  <c:v>1.021365869817292E-3</c:v>
                </c:pt>
                <c:pt idx="1609">
                  <c:v>-1.4707369311238856E-4</c:v>
                </c:pt>
                <c:pt idx="1610">
                  <c:v>-4.7530177525671735E-3</c:v>
                </c:pt>
                <c:pt idx="1611">
                  <c:v>-1.0438220514336388E-2</c:v>
                </c:pt>
                <c:pt idx="1612">
                  <c:v>-7.962586113548633E-3</c:v>
                </c:pt>
                <c:pt idx="1613">
                  <c:v>-1.5808342664646029E-3</c:v>
                </c:pt>
                <c:pt idx="1614">
                  <c:v>-2.0187550068328612E-2</c:v>
                </c:pt>
                <c:pt idx="1615">
                  <c:v>7.5122880255475864E-3</c:v>
                </c:pt>
                <c:pt idx="1616">
                  <c:v>5.4513862369205265E-3</c:v>
                </c:pt>
                <c:pt idx="1617">
                  <c:v>-4.1684470398328476E-3</c:v>
                </c:pt>
                <c:pt idx="1618">
                  <c:v>-1.2500476753499405E-2</c:v>
                </c:pt>
                <c:pt idx="1619">
                  <c:v>7.1452710857911809E-4</c:v>
                </c:pt>
                <c:pt idx="1620">
                  <c:v>-5.5481044780439802E-3</c:v>
                </c:pt>
                <c:pt idx="1621">
                  <c:v>3.6191104556393206E-3</c:v>
                </c:pt>
                <c:pt idx="1622">
                  <c:v>3.2000154683525764E-3</c:v>
                </c:pt>
                <c:pt idx="1623">
                  <c:v>-1.4474597178320765E-2</c:v>
                </c:pt>
                <c:pt idx="1624">
                  <c:v>-1.4071147791054664E-2</c:v>
                </c:pt>
                <c:pt idx="1625">
                  <c:v>3.2927688020072902E-3</c:v>
                </c:pt>
                <c:pt idx="1626">
                  <c:v>1.0033709309107445E-2</c:v>
                </c:pt>
                <c:pt idx="1627">
                  <c:v>-1.3897860512458071E-3</c:v>
                </c:pt>
                <c:pt idx="1628">
                  <c:v>5.6844911400344986E-3</c:v>
                </c:pt>
                <c:pt idx="1629">
                  <c:v>-3.5083615951354261E-4</c:v>
                </c:pt>
                <c:pt idx="1630">
                  <c:v>2.1291530182498793E-2</c:v>
                </c:pt>
                <c:pt idx="1631">
                  <c:v>-1.3048873615883994E-2</c:v>
                </c:pt>
                <c:pt idx="1632">
                  <c:v>-7.5730465311964331E-3</c:v>
                </c:pt>
                <c:pt idx="1633">
                  <c:v>2.4071727901764672E-3</c:v>
                </c:pt>
                <c:pt idx="1634">
                  <c:v>-1.2444461728419067E-2</c:v>
                </c:pt>
                <c:pt idx="1635">
                  <c:v>1.0238538251769235E-3</c:v>
                </c:pt>
                <c:pt idx="1636">
                  <c:v>-8.4184852627334859E-3</c:v>
                </c:pt>
                <c:pt idx="1637">
                  <c:v>3.8879246218696483E-3</c:v>
                </c:pt>
                <c:pt idx="1638">
                  <c:v>-1.6884515447010032E-2</c:v>
                </c:pt>
                <c:pt idx="1639">
                  <c:v>-4.6227438999864784E-4</c:v>
                </c:pt>
                <c:pt idx="1640">
                  <c:v>1.8740825641953673E-2</c:v>
                </c:pt>
                <c:pt idx="1641">
                  <c:v>-1.968892485640408E-2</c:v>
                </c:pt>
                <c:pt idx="1642">
                  <c:v>-1.4698331840010031E-3</c:v>
                </c:pt>
                <c:pt idx="1643">
                  <c:v>2.1848061702878532E-2</c:v>
                </c:pt>
                <c:pt idx="1644">
                  <c:v>-9.5804720183124518E-3</c:v>
                </c:pt>
                <c:pt idx="1645">
                  <c:v>1.9306442454249235E-2</c:v>
                </c:pt>
                <c:pt idx="1646">
                  <c:v>-5.5708128500072404E-4</c:v>
                </c:pt>
                <c:pt idx="1647">
                  <c:v>-2.7732686628464176E-2</c:v>
                </c:pt>
                <c:pt idx="1648">
                  <c:v>-1.3064993060165312E-2</c:v>
                </c:pt>
                <c:pt idx="1649">
                  <c:v>6.0635706788141897E-3</c:v>
                </c:pt>
                <c:pt idx="1650">
                  <c:v>6.5334981057920214E-3</c:v>
                </c:pt>
                <c:pt idx="1651">
                  <c:v>2.0821802006702389E-2</c:v>
                </c:pt>
                <c:pt idx="1652">
                  <c:v>2.1323790370282668E-2</c:v>
                </c:pt>
                <c:pt idx="1653">
                  <c:v>1.2751088330968481E-2</c:v>
                </c:pt>
                <c:pt idx="1654">
                  <c:v>-2.287457110179184E-3</c:v>
                </c:pt>
                <c:pt idx="1655">
                  <c:v>-1.317348108521204E-2</c:v>
                </c:pt>
                <c:pt idx="1656">
                  <c:v>-1.215864318835252E-2</c:v>
                </c:pt>
                <c:pt idx="1657">
                  <c:v>-8.1336665196719805E-4</c:v>
                </c:pt>
                <c:pt idx="1658">
                  <c:v>-2.5303544457739156E-2</c:v>
                </c:pt>
                <c:pt idx="1659">
                  <c:v>-2.6926405184037387E-2</c:v>
                </c:pt>
                <c:pt idx="1660">
                  <c:v>-6.9488966558435596E-3</c:v>
                </c:pt>
                <c:pt idx="1661">
                  <c:v>6.6122414978028619E-3</c:v>
                </c:pt>
                <c:pt idx="1662">
                  <c:v>-7.0653466985278919E-3</c:v>
                </c:pt>
                <c:pt idx="1663">
                  <c:v>-1.1918404767361869E-2</c:v>
                </c:pt>
                <c:pt idx="1664">
                  <c:v>-1.4381813964277582E-2</c:v>
                </c:pt>
                <c:pt idx="1665">
                  <c:v>1.0269796101756564E-2</c:v>
                </c:pt>
                <c:pt idx="1666">
                  <c:v>3.060208814248502E-2</c:v>
                </c:pt>
                <c:pt idx="1667">
                  <c:v>2.9261877363143299E-2</c:v>
                </c:pt>
                <c:pt idx="1668">
                  <c:v>4.162673694297926E-3</c:v>
                </c:pt>
                <c:pt idx="1669">
                  <c:v>-1.9196166731283347E-2</c:v>
                </c:pt>
                <c:pt idx="1670">
                  <c:v>-3.3244815633172945E-3</c:v>
                </c:pt>
                <c:pt idx="1671">
                  <c:v>-1.933207232493343E-2</c:v>
                </c:pt>
                <c:pt idx="1672">
                  <c:v>1.4206754949032726E-3</c:v>
                </c:pt>
                <c:pt idx="1673">
                  <c:v>-2.723413068240579E-3</c:v>
                </c:pt>
                <c:pt idx="1674">
                  <c:v>-3.2448316321762691E-2</c:v>
                </c:pt>
                <c:pt idx="1675">
                  <c:v>-2.1817518404842251E-2</c:v>
                </c:pt>
                <c:pt idx="1676">
                  <c:v>-8.4696485973514701E-3</c:v>
                </c:pt>
                <c:pt idx="1677">
                  <c:v>-3.885944432764981E-2</c:v>
                </c:pt>
                <c:pt idx="1678">
                  <c:v>-1.7613538249006242E-3</c:v>
                </c:pt>
                <c:pt idx="1679">
                  <c:v>-2.4425685026294063E-2</c:v>
                </c:pt>
                <c:pt idx="1680">
                  <c:v>-3.6054566517719935E-3</c:v>
                </c:pt>
                <c:pt idx="1681">
                  <c:v>-5.4918198104141662E-2</c:v>
                </c:pt>
                <c:pt idx="1682">
                  <c:v>3.5576198845091597E-2</c:v>
                </c:pt>
                <c:pt idx="1683">
                  <c:v>4.8233810943826179E-2</c:v>
                </c:pt>
                <c:pt idx="1684">
                  <c:v>7.1351751413736928E-3</c:v>
                </c:pt>
                <c:pt idx="1685">
                  <c:v>-3.9843839706052049E-3</c:v>
                </c:pt>
                <c:pt idx="1686">
                  <c:v>6.2137578824805993E-3</c:v>
                </c:pt>
                <c:pt idx="1687">
                  <c:v>-4.7031461240576521E-2</c:v>
                </c:pt>
                <c:pt idx="1688">
                  <c:v>-2.1135650480301173E-2</c:v>
                </c:pt>
                <c:pt idx="1689">
                  <c:v>1.866886107665287E-2</c:v>
                </c:pt>
                <c:pt idx="1690">
                  <c:v>-1.7000446110997677E-3</c:v>
                </c:pt>
                <c:pt idx="1691">
                  <c:v>1.0785284668711937E-2</c:v>
                </c:pt>
                <c:pt idx="1692">
                  <c:v>-8.3641012773177526E-3</c:v>
                </c:pt>
                <c:pt idx="1693">
                  <c:v>-1.3688231253991439E-2</c:v>
                </c:pt>
                <c:pt idx="1694">
                  <c:v>2.5594038238348299E-2</c:v>
                </c:pt>
                <c:pt idx="1695">
                  <c:v>5.9321024419296334E-3</c:v>
                </c:pt>
                <c:pt idx="1696">
                  <c:v>3.2422319060250226E-2</c:v>
                </c:pt>
                <c:pt idx="1697">
                  <c:v>4.8746358360287198E-3</c:v>
                </c:pt>
                <c:pt idx="1698">
                  <c:v>-3.3968337309242029E-2</c:v>
                </c:pt>
                <c:pt idx="1699">
                  <c:v>-4.6907307851361726E-2</c:v>
                </c:pt>
                <c:pt idx="1700">
                  <c:v>-1.6128432405628262E-2</c:v>
                </c:pt>
                <c:pt idx="1701">
                  <c:v>2.7745577339851914E-2</c:v>
                </c:pt>
                <c:pt idx="1702">
                  <c:v>1.485913248167115E-2</c:v>
                </c:pt>
                <c:pt idx="1703">
                  <c:v>-4.4407934475343629E-2</c:v>
                </c:pt>
                <c:pt idx="1704">
                  <c:v>-3.4069935020606304E-2</c:v>
                </c:pt>
                <c:pt idx="1705">
                  <c:v>2.5324904786210689E-2</c:v>
                </c:pt>
                <c:pt idx="1706">
                  <c:v>2.6997013096423376E-2</c:v>
                </c:pt>
                <c:pt idx="1707">
                  <c:v>3.6317536075170569E-2</c:v>
                </c:pt>
                <c:pt idx="1708">
                  <c:v>6.0566809388455127E-3</c:v>
                </c:pt>
                <c:pt idx="1709">
                  <c:v>-1.9753469076343393E-2</c:v>
                </c:pt>
                <c:pt idx="1710">
                  <c:v>1.6965230398774123E-2</c:v>
                </c:pt>
                <c:pt idx="1711">
                  <c:v>-1.8165076176126071E-2</c:v>
                </c:pt>
                <c:pt idx="1712">
                  <c:v>-4.6222427925897848E-2</c:v>
                </c:pt>
                <c:pt idx="1713">
                  <c:v>2.1211115084027104E-2</c:v>
                </c:pt>
                <c:pt idx="1714">
                  <c:v>2.5609923845490264E-2</c:v>
                </c:pt>
                <c:pt idx="1715">
                  <c:v>4.0259946108733416E-2</c:v>
                </c:pt>
                <c:pt idx="1716">
                  <c:v>-6.0596115753816749E-3</c:v>
                </c:pt>
                <c:pt idx="1717">
                  <c:v>1.3242612202542307E-2</c:v>
                </c:pt>
                <c:pt idx="1718">
                  <c:v>-5.3418679080593119E-3</c:v>
                </c:pt>
                <c:pt idx="1719">
                  <c:v>-2.2558678304823096E-2</c:v>
                </c:pt>
                <c:pt idx="1720">
                  <c:v>-1.5370250664368269E-2</c:v>
                </c:pt>
                <c:pt idx="1721">
                  <c:v>3.0624650472925286E-2</c:v>
                </c:pt>
                <c:pt idx="1722">
                  <c:v>2.6836374789142772E-2</c:v>
                </c:pt>
                <c:pt idx="1723">
                  <c:v>1.0752688172043053E-2</c:v>
                </c:pt>
                <c:pt idx="1724">
                  <c:v>1.0683760683760684E-2</c:v>
                </c:pt>
                <c:pt idx="1725">
                  <c:v>-5.2741667041518196E-3</c:v>
                </c:pt>
                <c:pt idx="1726">
                  <c:v>2.0462382002147984E-2</c:v>
                </c:pt>
                <c:pt idx="1727">
                  <c:v>-9.1951476208940348E-3</c:v>
                </c:pt>
                <c:pt idx="1728">
                  <c:v>3.5780175546486276E-3</c:v>
                </c:pt>
                <c:pt idx="1729">
                  <c:v>-1.2389281934154167E-2</c:v>
                </c:pt>
                <c:pt idx="1730">
                  <c:v>-5.9790395180668527E-3</c:v>
                </c:pt>
                <c:pt idx="1731">
                  <c:v>4.3353421175082825E-3</c:v>
                </c:pt>
                <c:pt idx="1732">
                  <c:v>-2.7267077236001951E-2</c:v>
                </c:pt>
                <c:pt idx="1733">
                  <c:v>2.8438000975813671E-2</c:v>
                </c:pt>
                <c:pt idx="1734">
                  <c:v>1.1758725855642197E-2</c:v>
                </c:pt>
                <c:pt idx="1735">
                  <c:v>-8.6523539985039789E-3</c:v>
                </c:pt>
                <c:pt idx="1736">
                  <c:v>-5.3042929861705891E-3</c:v>
                </c:pt>
                <c:pt idx="1737">
                  <c:v>4.9589583923011604E-2</c:v>
                </c:pt>
                <c:pt idx="1738">
                  <c:v>-4.972763065638354E-3</c:v>
                </c:pt>
                <c:pt idx="1739">
                  <c:v>-2.9215992368067302E-2</c:v>
                </c:pt>
                <c:pt idx="1740">
                  <c:v>-4.1910015745569386E-2</c:v>
                </c:pt>
                <c:pt idx="1741">
                  <c:v>-5.9443330691411761E-4</c:v>
                </c:pt>
                <c:pt idx="1742">
                  <c:v>1.6105895387486194E-2</c:v>
                </c:pt>
                <c:pt idx="1743">
                  <c:v>-1.3337006174965076E-2</c:v>
                </c:pt>
                <c:pt idx="1744">
                  <c:v>-1.3959331813317204E-2</c:v>
                </c:pt>
                <c:pt idx="1745">
                  <c:v>4.9667311594545288E-3</c:v>
                </c:pt>
                <c:pt idx="1746">
                  <c:v>-2.0883958443387876E-2</c:v>
                </c:pt>
                <c:pt idx="1747">
                  <c:v>-3.5608948996475945E-3</c:v>
                </c:pt>
                <c:pt idx="1748">
                  <c:v>2.9503423215295664E-2</c:v>
                </c:pt>
                <c:pt idx="1749">
                  <c:v>-2.1493437430605021E-2</c:v>
                </c:pt>
                <c:pt idx="1750">
                  <c:v>-1.6077016793674345E-2</c:v>
                </c:pt>
                <c:pt idx="1751">
                  <c:v>8.0727396329027864E-3</c:v>
                </c:pt>
                <c:pt idx="1752">
                  <c:v>-4.0341518045302919E-3</c:v>
                </c:pt>
                <c:pt idx="1753">
                  <c:v>4.7759533770222228E-3</c:v>
                </c:pt>
                <c:pt idx="1754">
                  <c:v>-3.4788991708884415E-2</c:v>
                </c:pt>
                <c:pt idx="1755">
                  <c:v>-1.4474504425882105E-2</c:v>
                </c:pt>
                <c:pt idx="1756">
                  <c:v>-2.0949031613303071E-2</c:v>
                </c:pt>
                <c:pt idx="1757">
                  <c:v>-2.2611864122078222E-3</c:v>
                </c:pt>
                <c:pt idx="1758">
                  <c:v>5.4002952679426839E-3</c:v>
                </c:pt>
                <c:pt idx="1759">
                  <c:v>4.5907129516326355E-2</c:v>
                </c:pt>
                <c:pt idx="1760">
                  <c:v>9.975492309019032E-4</c:v>
                </c:pt>
                <c:pt idx="1761">
                  <c:v>3.9554625984251968E-2</c:v>
                </c:pt>
                <c:pt idx="1762">
                  <c:v>-3.3729806497425881E-3</c:v>
                </c:pt>
                <c:pt idx="1763">
                  <c:v>1.6340102125638328E-2</c:v>
                </c:pt>
                <c:pt idx="1764">
                  <c:v>1.7199074615006998E-2</c:v>
                </c:pt>
                <c:pt idx="1765">
                  <c:v>8.0406166004273023E-4</c:v>
                </c:pt>
                <c:pt idx="1766">
                  <c:v>-7.8619961436048116E-3</c:v>
                </c:pt>
                <c:pt idx="1767">
                  <c:v>-2.1181587867149285E-2</c:v>
                </c:pt>
                <c:pt idx="1768">
                  <c:v>2.2278163853826877E-2</c:v>
                </c:pt>
                <c:pt idx="1769">
                  <c:v>-3.1064661202122697E-2</c:v>
                </c:pt>
                <c:pt idx="1770">
                  <c:v>-6.3476912063000508E-3</c:v>
                </c:pt>
                <c:pt idx="1771">
                  <c:v>-1.7507625063041776E-2</c:v>
                </c:pt>
                <c:pt idx="1772">
                  <c:v>8.3598142263504819E-3</c:v>
                </c:pt>
                <c:pt idx="1773">
                  <c:v>-5.6966934936487929E-3</c:v>
                </c:pt>
                <c:pt idx="1774">
                  <c:v>6.0462734963552143E-3</c:v>
                </c:pt>
                <c:pt idx="1775">
                  <c:v>2.4403247304010618E-2</c:v>
                </c:pt>
                <c:pt idx="1776">
                  <c:v>-8.9894019682059054E-3</c:v>
                </c:pt>
                <c:pt idx="1777">
                  <c:v>1.0085457843979758E-2</c:v>
                </c:pt>
                <c:pt idx="1778">
                  <c:v>9.4293918160442743E-3</c:v>
                </c:pt>
                <c:pt idx="1779">
                  <c:v>-1.5334730237513154E-3</c:v>
                </c:pt>
                <c:pt idx="1780">
                  <c:v>-2.007128118551875E-2</c:v>
                </c:pt>
                <c:pt idx="1781">
                  <c:v>1.5493395865237366E-2</c:v>
                </c:pt>
                <c:pt idx="1782">
                  <c:v>9.2366780946994704E-3</c:v>
                </c:pt>
                <c:pt idx="1783">
                  <c:v>1.8386000957239416E-2</c:v>
                </c:pt>
                <c:pt idx="1784">
                  <c:v>9.8580893647267991E-4</c:v>
                </c:pt>
                <c:pt idx="1785">
                  <c:v>-1.7246117905730426E-2</c:v>
                </c:pt>
                <c:pt idx="1786">
                  <c:v>-2.9387774126639975E-2</c:v>
                </c:pt>
                <c:pt idx="1787">
                  <c:v>-4.8621782558586242E-3</c:v>
                </c:pt>
                <c:pt idx="1788">
                  <c:v>-1.230531662062314E-3</c:v>
                </c:pt>
                <c:pt idx="1789">
                  <c:v>2.3433064779137328E-2</c:v>
                </c:pt>
                <c:pt idx="1790">
                  <c:v>-5.4408762053134545E-3</c:v>
                </c:pt>
                <c:pt idx="1791">
                  <c:v>2.3733801680439506E-5</c:v>
                </c:pt>
                <c:pt idx="1792">
                  <c:v>2.8005221312448515E-3</c:v>
                </c:pt>
                <c:pt idx="1793">
                  <c:v>-1.1833479279577781E-4</c:v>
                </c:pt>
                <c:pt idx="1794">
                  <c:v>1.0142491952281635E-2</c:v>
                </c:pt>
                <c:pt idx="1795">
                  <c:v>-1.3426593089873649E-2</c:v>
                </c:pt>
                <c:pt idx="1796">
                  <c:v>2.1744035531487706E-2</c:v>
                </c:pt>
                <c:pt idx="1797">
                  <c:v>-4.8699411887770105E-3</c:v>
                </c:pt>
                <c:pt idx="1798">
                  <c:v>6.7391583643818228E-3</c:v>
                </c:pt>
                <c:pt idx="1799">
                  <c:v>-3.2716135319505227E-3</c:v>
                </c:pt>
                <c:pt idx="1800">
                  <c:v>-4.1902367483762836E-3</c:v>
                </c:pt>
                <c:pt idx="1801">
                  <c:v>1.8514622343782833E-2</c:v>
                </c:pt>
                <c:pt idx="1802">
                  <c:v>-6.4839679588698388E-3</c:v>
                </c:pt>
                <c:pt idx="1803">
                  <c:v>-1.6205976459173099E-2</c:v>
                </c:pt>
                <c:pt idx="1804">
                  <c:v>-9.1581542796750882E-4</c:v>
                </c:pt>
                <c:pt idx="1805">
                  <c:v>2.2023221924505197E-2</c:v>
                </c:pt>
                <c:pt idx="1806">
                  <c:v>8.7045512039186472E-3</c:v>
                </c:pt>
                <c:pt idx="1807">
                  <c:v>1.0134172337927506E-2</c:v>
                </c:pt>
                <c:pt idx="1808">
                  <c:v>-2.9228546923668864E-3</c:v>
                </c:pt>
                <c:pt idx="1809">
                  <c:v>1.3129152377395635E-3</c:v>
                </c:pt>
                <c:pt idx="1810">
                  <c:v>2.7128146582414592E-4</c:v>
                </c:pt>
                <c:pt idx="1811">
                  <c:v>5.9665736272926781E-3</c:v>
                </c:pt>
                <c:pt idx="1812">
                  <c:v>-1.1794969726244369E-2</c:v>
                </c:pt>
                <c:pt idx="1813">
                  <c:v>-1.0003296540906767E-3</c:v>
                </c:pt>
                <c:pt idx="1814">
                  <c:v>-1.8661174516117608E-3</c:v>
                </c:pt>
                <c:pt idx="1815">
                  <c:v>-3.4542117443198479E-3</c:v>
                </c:pt>
                <c:pt idx="1816">
                  <c:v>-2.099158048869772E-2</c:v>
                </c:pt>
                <c:pt idx="1817">
                  <c:v>1.1556303385097116E-2</c:v>
                </c:pt>
                <c:pt idx="1818">
                  <c:v>1.8609217973894001E-2</c:v>
                </c:pt>
                <c:pt idx="1819">
                  <c:v>-5.7835588165251013E-3</c:v>
                </c:pt>
                <c:pt idx="1820">
                  <c:v>-1.2558314608023218E-2</c:v>
                </c:pt>
                <c:pt idx="1821">
                  <c:v>-1.493589003118855E-2</c:v>
                </c:pt>
                <c:pt idx="1822">
                  <c:v>0</c:v>
                </c:pt>
                <c:pt idx="1823">
                  <c:v>1.1140166750706519E-3</c:v>
                </c:pt>
                <c:pt idx="1824">
                  <c:v>-1.2299114463758607E-3</c:v>
                </c:pt>
                <c:pt idx="1825">
                  <c:v>-7.1305428829442907E-3</c:v>
                </c:pt>
                <c:pt idx="1826">
                  <c:v>9.6622922548106043E-3</c:v>
                </c:pt>
                <c:pt idx="1827">
                  <c:v>1.8367514068110611E-3</c:v>
                </c:pt>
                <c:pt idx="1828">
                  <c:v>-1.283368755400888E-2</c:v>
                </c:pt>
                <c:pt idx="1829">
                  <c:v>-3.393860531140943E-2</c:v>
                </c:pt>
                <c:pt idx="1830">
                  <c:v>-5.8775990008083927E-4</c:v>
                </c:pt>
                <c:pt idx="1831">
                  <c:v>1.7839202136783486E-2</c:v>
                </c:pt>
                <c:pt idx="1832">
                  <c:v>-2.9732527625970714E-3</c:v>
                </c:pt>
                <c:pt idx="1833">
                  <c:v>-1.2375191664553939E-2</c:v>
                </c:pt>
                <c:pt idx="1834">
                  <c:v>2.4033642209236872E-2</c:v>
                </c:pt>
                <c:pt idx="1835">
                  <c:v>1.7070957883680035E-3</c:v>
                </c:pt>
                <c:pt idx="1836">
                  <c:v>4.2425903635995715E-3</c:v>
                </c:pt>
                <c:pt idx="1837">
                  <c:v>7.0727568324490658E-3</c:v>
                </c:pt>
                <c:pt idx="1838">
                  <c:v>1.2431801845327176E-2</c:v>
                </c:pt>
                <c:pt idx="1839">
                  <c:v>-2.8282781256546096E-3</c:v>
                </c:pt>
                <c:pt idx="1840">
                  <c:v>-8.940764517070366E-3</c:v>
                </c:pt>
                <c:pt idx="1841">
                  <c:v>-1.617025285894302E-2</c:v>
                </c:pt>
                <c:pt idx="1842">
                  <c:v>-8.5950967247655011E-3</c:v>
                </c:pt>
                <c:pt idx="1843">
                  <c:v>-6.894636431693418E-3</c:v>
                </c:pt>
                <c:pt idx="1844">
                  <c:v>-1.0261772465865081E-2</c:v>
                </c:pt>
                <c:pt idx="1845">
                  <c:v>-1.9593872461702886E-2</c:v>
                </c:pt>
                <c:pt idx="1846">
                  <c:v>-8.745990376904593E-3</c:v>
                </c:pt>
                <c:pt idx="1847">
                  <c:v>1.2261408165845027E-2</c:v>
                </c:pt>
                <c:pt idx="1848">
                  <c:v>4.345654345654368E-3</c:v>
                </c:pt>
                <c:pt idx="1849">
                  <c:v>-2.7142288755159918E-2</c:v>
                </c:pt>
                <c:pt idx="1850">
                  <c:v>-2.0934244999680513E-2</c:v>
                </c:pt>
                <c:pt idx="1851">
                  <c:v>-2.6107274792097079E-5</c:v>
                </c:pt>
                <c:pt idx="1852">
                  <c:v>-2.9619476535474139E-2</c:v>
                </c:pt>
                <c:pt idx="1853">
                  <c:v>1.9250430477830316E-2</c:v>
                </c:pt>
                <c:pt idx="1854">
                  <c:v>-7.4834690564493543E-3</c:v>
                </c:pt>
                <c:pt idx="1855">
                  <c:v>-3.5824468085106337E-2</c:v>
                </c:pt>
                <c:pt idx="1856">
                  <c:v>-5.7236642484759879E-3</c:v>
                </c:pt>
                <c:pt idx="1857">
                  <c:v>2.2776768251237992E-2</c:v>
                </c:pt>
                <c:pt idx="1858">
                  <c:v>-3.9887160430200908E-2</c:v>
                </c:pt>
                <c:pt idx="1859">
                  <c:v>-2.4169397672053262E-2</c:v>
                </c:pt>
                <c:pt idx="1860">
                  <c:v>1.9180382449588165E-2</c:v>
                </c:pt>
                <c:pt idx="1861">
                  <c:v>-2.7554469789506576E-2</c:v>
                </c:pt>
                <c:pt idx="1862">
                  <c:v>2.2390675663833036E-2</c:v>
                </c:pt>
                <c:pt idx="1863">
                  <c:v>1.7000242860612295E-2</c:v>
                </c:pt>
                <c:pt idx="1864">
                  <c:v>-1.2895250670749593E-2</c:v>
                </c:pt>
                <c:pt idx="1865">
                  <c:v>1.6891747662620398E-2</c:v>
                </c:pt>
                <c:pt idx="1866">
                  <c:v>-1.886422793808953E-2</c:v>
                </c:pt>
                <c:pt idx="1867">
                  <c:v>-2.5545571245186187E-2</c:v>
                </c:pt>
                <c:pt idx="1868">
                  <c:v>2.9274433173787674E-3</c:v>
                </c:pt>
                <c:pt idx="1869">
                  <c:v>3.5172725813278601E-3</c:v>
                </c:pt>
                <c:pt idx="1870">
                  <c:v>2.7225130890052331E-2</c:v>
                </c:pt>
                <c:pt idx="1871">
                  <c:v>-7.9708913806773394E-3</c:v>
                </c:pt>
                <c:pt idx="1872">
                  <c:v>-2.7715537541566145E-2</c:v>
                </c:pt>
                <c:pt idx="1873">
                  <c:v>3.4200830801297578E-2</c:v>
                </c:pt>
                <c:pt idx="1874">
                  <c:v>-7.1107200136252546E-3</c:v>
                </c:pt>
                <c:pt idx="1875">
                  <c:v>-2.6616730516324648E-2</c:v>
                </c:pt>
                <c:pt idx="1876">
                  <c:v>-1.5963227303433462E-2</c:v>
                </c:pt>
                <c:pt idx="1877">
                  <c:v>-1.331204202546E-2</c:v>
                </c:pt>
                <c:pt idx="1878">
                  <c:v>-1.1132118278756768E-2</c:v>
                </c:pt>
                <c:pt idx="1879">
                  <c:v>4.4050842013490851E-3</c:v>
                </c:pt>
                <c:pt idx="1880">
                  <c:v>-6.5025050634260461E-3</c:v>
                </c:pt>
                <c:pt idx="1881">
                  <c:v>2.1045370938074827E-2</c:v>
                </c:pt>
                <c:pt idx="1882">
                  <c:v>-3.3146683079879329E-2</c:v>
                </c:pt>
                <c:pt idx="1883">
                  <c:v>1.4579613384053976E-2</c:v>
                </c:pt>
                <c:pt idx="1884">
                  <c:v>1.3161116552400166E-3</c:v>
                </c:pt>
                <c:pt idx="1885">
                  <c:v>-2.1672015894849486E-2</c:v>
                </c:pt>
                <c:pt idx="1886">
                  <c:v>-2.3354995938261576E-2</c:v>
                </c:pt>
                <c:pt idx="1887">
                  <c:v>-2.5800982132859893E-2</c:v>
                </c:pt>
                <c:pt idx="1888">
                  <c:v>-9.8515696834272686E-5</c:v>
                </c:pt>
                <c:pt idx="1889">
                  <c:v>-4.0723833295018197E-3</c:v>
                </c:pt>
                <c:pt idx="1890">
                  <c:v>2.8771640560593569E-2</c:v>
                </c:pt>
                <c:pt idx="1891">
                  <c:v>4.5356198413334693E-3</c:v>
                </c:pt>
                <c:pt idx="1892">
                  <c:v>2.4107342289160383E-2</c:v>
                </c:pt>
                <c:pt idx="1893">
                  <c:v>2.9911667108072611E-3</c:v>
                </c:pt>
                <c:pt idx="1894">
                  <c:v>1.7691554961867573E-2</c:v>
                </c:pt>
                <c:pt idx="1895">
                  <c:v>-5.4334554334554887E-3</c:v>
                </c:pt>
                <c:pt idx="1896">
                  <c:v>9.3609968694376708E-4</c:v>
                </c:pt>
                <c:pt idx="1897">
                  <c:v>1.4227673438098916E-2</c:v>
                </c:pt>
                <c:pt idx="1898">
                  <c:v>1.2198993242936801E-2</c:v>
                </c:pt>
                <c:pt idx="1899">
                  <c:v>3.4348864994026285E-3</c:v>
                </c:pt>
                <c:pt idx="1900">
                  <c:v>-2.963238577169227E-2</c:v>
                </c:pt>
                <c:pt idx="1901">
                  <c:v>2.6687525882298811E-2</c:v>
                </c:pt>
                <c:pt idx="1902">
                  <c:v>1.5267631724405912E-2</c:v>
                </c:pt>
                <c:pt idx="1903">
                  <c:v>-3.3254366474890543E-3</c:v>
                </c:pt>
                <c:pt idx="1904">
                  <c:v>1.517679190964792E-2</c:v>
                </c:pt>
                <c:pt idx="1905">
                  <c:v>-3.6691243837528927E-2</c:v>
                </c:pt>
                <c:pt idx="1906">
                  <c:v>-1.4432367149758509E-2</c:v>
                </c:pt>
                <c:pt idx="1907">
                  <c:v>2.1214999080938671E-2</c:v>
                </c:pt>
                <c:pt idx="1908">
                  <c:v>8.2197123100691757E-3</c:v>
                </c:pt>
                <c:pt idx="1909">
                  <c:v>5.6607703408363956E-2</c:v>
                </c:pt>
                <c:pt idx="1910">
                  <c:v>3.0694714313874833E-3</c:v>
                </c:pt>
                <c:pt idx="1911">
                  <c:v>1.3405390230207748E-2</c:v>
                </c:pt>
                <c:pt idx="1912">
                  <c:v>-7.0642011219613551E-3</c:v>
                </c:pt>
                <c:pt idx="1913">
                  <c:v>-2.9894678105600918E-2</c:v>
                </c:pt>
                <c:pt idx="1914">
                  <c:v>-3.0959707802479104E-2</c:v>
                </c:pt>
                <c:pt idx="1915">
                  <c:v>-7.5086438439507129E-3</c:v>
                </c:pt>
                <c:pt idx="1916">
                  <c:v>5.7712722216406937E-3</c:v>
                </c:pt>
                <c:pt idx="1917">
                  <c:v>1.1743893918446834E-2</c:v>
                </c:pt>
                <c:pt idx="1918">
                  <c:v>-2.5830529393614257E-2</c:v>
                </c:pt>
                <c:pt idx="1919">
                  <c:v>5.2035414247145594E-3</c:v>
                </c:pt>
                <c:pt idx="1920">
                  <c:v>-1.9881163160579779E-2</c:v>
                </c:pt>
                <c:pt idx="1921">
                  <c:v>3.9956522404738836E-3</c:v>
                </c:pt>
                <c:pt idx="1922">
                  <c:v>5.0318685005031867E-3</c:v>
                </c:pt>
                <c:pt idx="1923">
                  <c:v>6.2811020754946819E-3</c:v>
                </c:pt>
                <c:pt idx="1924">
                  <c:v>-5.824261978711217E-2</c:v>
                </c:pt>
                <c:pt idx="1925">
                  <c:v>-1.1030530073803779E-2</c:v>
                </c:pt>
                <c:pt idx="1926">
                  <c:v>-3.5791757049891453E-2</c:v>
                </c:pt>
                <c:pt idx="1927">
                  <c:v>8.1594278327148488E-3</c:v>
                </c:pt>
                <c:pt idx="1928">
                  <c:v>6.0600509583839959E-2</c:v>
                </c:pt>
                <c:pt idx="1929">
                  <c:v>3.9065444039693531E-2</c:v>
                </c:pt>
                <c:pt idx="1930">
                  <c:v>2.7834864603481595E-2</c:v>
                </c:pt>
                <c:pt idx="1931">
                  <c:v>-9.3651680437530967E-3</c:v>
                </c:pt>
                <c:pt idx="1932">
                  <c:v>-2.6862171828854371E-3</c:v>
                </c:pt>
                <c:pt idx="1933">
                  <c:v>-5.1577380952381006E-2</c:v>
                </c:pt>
                <c:pt idx="1934">
                  <c:v>5.9983682179056738E-2</c:v>
                </c:pt>
                <c:pt idx="1935">
                  <c:v>4.4096096629512936E-2</c:v>
                </c:pt>
                <c:pt idx="1936">
                  <c:v>2.2329023477373255E-2</c:v>
                </c:pt>
                <c:pt idx="1937">
                  <c:v>-8.4453134750593593E-3</c:v>
                </c:pt>
                <c:pt idx="1938">
                  <c:v>-5.5942491119129537E-3</c:v>
                </c:pt>
                <c:pt idx="1939">
                  <c:v>-8.7901887429326885E-3</c:v>
                </c:pt>
                <c:pt idx="1940">
                  <c:v>3.1073967393618553E-3</c:v>
                </c:pt>
                <c:pt idx="1941">
                  <c:v>7.808079665044672E-3</c:v>
                </c:pt>
                <c:pt idx="1942">
                  <c:v>5.754547496069299E-4</c:v>
                </c:pt>
                <c:pt idx="1943">
                  <c:v>4.0455049166070581E-2</c:v>
                </c:pt>
                <c:pt idx="1944">
                  <c:v>1.9373626521780138E-2</c:v>
                </c:pt>
                <c:pt idx="1945">
                  <c:v>-1.2088348102102848E-2</c:v>
                </c:pt>
                <c:pt idx="1946">
                  <c:v>1.0027310699368056E-2</c:v>
                </c:pt>
                <c:pt idx="1947">
                  <c:v>-2.7013055868513512E-2</c:v>
                </c:pt>
                <c:pt idx="1948">
                  <c:v>-7.8739084828422599E-3</c:v>
                </c:pt>
                <c:pt idx="1949">
                  <c:v>3.7622375701987596E-3</c:v>
                </c:pt>
                <c:pt idx="1950">
                  <c:v>1.21198856408081E-2</c:v>
                </c:pt>
                <c:pt idx="1951">
                  <c:v>-8.8391517658029765E-3</c:v>
                </c:pt>
                <c:pt idx="1952">
                  <c:v>-3.7499147746642121E-3</c:v>
                </c:pt>
                <c:pt idx="1953">
                  <c:v>-1.5192992061319464E-2</c:v>
                </c:pt>
                <c:pt idx="1954">
                  <c:v>3.134120917303683E-2</c:v>
                </c:pt>
                <c:pt idx="1955">
                  <c:v>1.846236776497516E-3</c:v>
                </c:pt>
                <c:pt idx="1956">
                  <c:v>7.2637270990826182E-3</c:v>
                </c:pt>
                <c:pt idx="1957">
                  <c:v>7.7455196175318258E-4</c:v>
                </c:pt>
                <c:pt idx="1958">
                  <c:v>4.9105951427808915E-2</c:v>
                </c:pt>
                <c:pt idx="1959">
                  <c:v>2.6456372424319744E-3</c:v>
                </c:pt>
                <c:pt idx="1960">
                  <c:v>-3.184147764753687E-3</c:v>
                </c:pt>
                <c:pt idx="1961">
                  <c:v>9.2520712167682428E-3</c:v>
                </c:pt>
                <c:pt idx="1962">
                  <c:v>7.7801876324019885E-3</c:v>
                </c:pt>
                <c:pt idx="1963">
                  <c:v>-7.031944044744276E-3</c:v>
                </c:pt>
                <c:pt idx="1964">
                  <c:v>2.7545710001386153E-2</c:v>
                </c:pt>
                <c:pt idx="1965">
                  <c:v>-7.9710589245202037E-4</c:v>
                </c:pt>
                <c:pt idx="1966">
                  <c:v>-1.100883652430042E-2</c:v>
                </c:pt>
                <c:pt idx="1967">
                  <c:v>5.0258739436357548E-3</c:v>
                </c:pt>
                <c:pt idx="1968">
                  <c:v>-9.4705388452610041E-3</c:v>
                </c:pt>
                <c:pt idx="1969">
                  <c:v>2.6003166253225508E-2</c:v>
                </c:pt>
                <c:pt idx="1970">
                  <c:v>-1.1214113015904003E-2</c:v>
                </c:pt>
                <c:pt idx="1971">
                  <c:v>4.4971984665290923E-3</c:v>
                </c:pt>
                <c:pt idx="1972">
                  <c:v>-3.9217125382263039E-2</c:v>
                </c:pt>
                <c:pt idx="1973">
                  <c:v>-1.5405377877367404E-3</c:v>
                </c:pt>
                <c:pt idx="1974">
                  <c:v>-1.7061321296048378E-2</c:v>
                </c:pt>
                <c:pt idx="1975">
                  <c:v>9.8073555166375247E-3</c:v>
                </c:pt>
                <c:pt idx="1976">
                  <c:v>1.0662761269767859E-2</c:v>
                </c:pt>
                <c:pt idx="1977">
                  <c:v>-5.1353103430743915E-3</c:v>
                </c:pt>
                <c:pt idx="1978">
                  <c:v>-1.7759719933049224E-3</c:v>
                </c:pt>
                <c:pt idx="1979">
                  <c:v>1.8124104034405009E-2</c:v>
                </c:pt>
                <c:pt idx="1980">
                  <c:v>-7.970431459318068E-3</c:v>
                </c:pt>
                <c:pt idx="1981">
                  <c:v>-1.8451400329489338E-2</c:v>
                </c:pt>
                <c:pt idx="1982">
                  <c:v>-9.9930281199162915E-3</c:v>
                </c:pt>
                <c:pt idx="1983">
                  <c:v>8.6984872196139568E-3</c:v>
                </c:pt>
                <c:pt idx="1984">
                  <c:v>-1.0640360970690549E-2</c:v>
                </c:pt>
                <c:pt idx="1985">
                  <c:v>3.4106946840207473E-3</c:v>
                </c:pt>
                <c:pt idx="1986">
                  <c:v>3.4082177508627964E-2</c:v>
                </c:pt>
                <c:pt idx="1987">
                  <c:v>2.3676985466361048E-2</c:v>
                </c:pt>
                <c:pt idx="1988">
                  <c:v>-3.4324942791761565E-3</c:v>
                </c:pt>
                <c:pt idx="1989">
                  <c:v>-2.3073219510388571E-2</c:v>
                </c:pt>
                <c:pt idx="1990">
                  <c:v>-4.5871559633026606E-3</c:v>
                </c:pt>
                <c:pt idx="1991">
                  <c:v>-1.6427365400972508E-2</c:v>
                </c:pt>
                <c:pt idx="1992">
                  <c:v>5.6532906540005656E-3</c:v>
                </c:pt>
                <c:pt idx="1993">
                  <c:v>-1.5786433934415942E-3</c:v>
                </c:pt>
                <c:pt idx="1994">
                  <c:v>-4.6277252159598089E-4</c:v>
                </c:pt>
                <c:pt idx="1995">
                  <c:v>-6.0445496167498324E-3</c:v>
                </c:pt>
                <c:pt idx="1996">
                  <c:v>1.362471857775008E-2</c:v>
                </c:pt>
                <c:pt idx="1997">
                  <c:v>1.1488530616934095E-3</c:v>
                </c:pt>
                <c:pt idx="1998">
                  <c:v>5.546417779137819E-3</c:v>
                </c:pt>
                <c:pt idx="1999">
                  <c:v>1.0461046865489957E-2</c:v>
                </c:pt>
                <c:pt idx="2000">
                  <c:v>-1.8860821443360976E-2</c:v>
                </c:pt>
                <c:pt idx="2001">
                  <c:v>2.4301025759087304E-3</c:v>
                </c:pt>
                <c:pt idx="2002">
                  <c:v>-2.2570684903541968E-2</c:v>
                </c:pt>
                <c:pt idx="2003">
                  <c:v>-4.7776312869580399E-3</c:v>
                </c:pt>
                <c:pt idx="2004">
                  <c:v>1.639537781508637E-3</c:v>
                </c:pt>
                <c:pt idx="2005">
                  <c:v>-9.0092449519419866E-3</c:v>
                </c:pt>
                <c:pt idx="2006">
                  <c:v>1.6596633103411751E-2</c:v>
                </c:pt>
                <c:pt idx="2007">
                  <c:v>-2.6516234694672885E-3</c:v>
                </c:pt>
                <c:pt idx="2008">
                  <c:v>2.9323602241626483E-3</c:v>
                </c:pt>
                <c:pt idx="2009">
                  <c:v>-1.394321356636998E-2</c:v>
                </c:pt>
                <c:pt idx="2010">
                  <c:v>2.3141192904773247E-2</c:v>
                </c:pt>
                <c:pt idx="2011">
                  <c:v>1.9191632963239181E-3</c:v>
                </c:pt>
                <c:pt idx="2012">
                  <c:v>3.4324501523390564E-3</c:v>
                </c:pt>
                <c:pt idx="2013">
                  <c:v>8.9937735413945126E-3</c:v>
                </c:pt>
                <c:pt idx="2014">
                  <c:v>4.3171313931636953E-3</c:v>
                </c:pt>
                <c:pt idx="2015">
                  <c:v>-4.3997167998381945E-3</c:v>
                </c:pt>
                <c:pt idx="2016">
                  <c:v>-1.4095596078631031E-3</c:v>
                </c:pt>
                <c:pt idx="2017">
                  <c:v>-3.3190482851583169E-3</c:v>
                </c:pt>
                <c:pt idx="2018">
                  <c:v>1.7365009696845901E-2</c:v>
                </c:pt>
                <c:pt idx="2019">
                  <c:v>-4.9036206528963282E-3</c:v>
                </c:pt>
                <c:pt idx="2020">
                  <c:v>-5.7217755148338345E-3</c:v>
                </c:pt>
                <c:pt idx="2021">
                  <c:v>1.6731734523145335E-3</c:v>
                </c:pt>
                <c:pt idx="2022">
                  <c:v>-2.4296416278598676E-3</c:v>
                </c:pt>
                <c:pt idx="2023">
                  <c:v>3.5011162979501171E-3</c:v>
                </c:pt>
                <c:pt idx="2024">
                  <c:v>-7.8753097031905982E-3</c:v>
                </c:pt>
                <c:pt idx="2025">
                  <c:v>-5.6189080716060854E-3</c:v>
                </c:pt>
                <c:pt idx="2026">
                  <c:v>1.4927476807954488E-2</c:v>
                </c:pt>
                <c:pt idx="2027">
                  <c:v>8.3197616432476793E-3</c:v>
                </c:pt>
                <c:pt idx="2028">
                  <c:v>3.7937597035108154E-3</c:v>
                </c:pt>
                <c:pt idx="2029">
                  <c:v>8.7313367676591285E-4</c:v>
                </c:pt>
                <c:pt idx="2030">
                  <c:v>2.0189180094963692E-3</c:v>
                </c:pt>
                <c:pt idx="2031">
                  <c:v>1.5981990721739239E-2</c:v>
                </c:pt>
                <c:pt idx="2032">
                  <c:v>1.1678581921457319E-2</c:v>
                </c:pt>
                <c:pt idx="2033">
                  <c:v>0</c:v>
                </c:pt>
                <c:pt idx="2034">
                  <c:v>3.2429031243192651E-3</c:v>
                </c:pt>
                <c:pt idx="2035">
                  <c:v>1.0252080569292004E-3</c:v>
                </c:pt>
                <c:pt idx="2036">
                  <c:v>-2.2410988613772351E-3</c:v>
                </c:pt>
                <c:pt idx="2037">
                  <c:v>-1.8101897136784607E-2</c:v>
                </c:pt>
                <c:pt idx="2038">
                  <c:v>4.4889927438199482E-3</c:v>
                </c:pt>
                <c:pt idx="2039">
                  <c:v>3.4294459749005246E-2</c:v>
                </c:pt>
                <c:pt idx="2040">
                  <c:v>-5.2322553151191728E-3</c:v>
                </c:pt>
                <c:pt idx="2041">
                  <c:v>3.855582264321541E-3</c:v>
                </c:pt>
                <c:pt idx="2042">
                  <c:v>-1.9915123639725071E-3</c:v>
                </c:pt>
                <c:pt idx="2043">
                  <c:v>4.0384843805677632E-3</c:v>
                </c:pt>
                <c:pt idx="2044">
                  <c:v>1.8147403288773175E-2</c:v>
                </c:pt>
                <c:pt idx="2045">
                  <c:v>1.4524075106897194E-3</c:v>
                </c:pt>
                <c:pt idx="2046">
                  <c:v>5.3139031662974498E-3</c:v>
                </c:pt>
                <c:pt idx="2047">
                  <c:v>-3.7623922351610974E-3</c:v>
                </c:pt>
                <c:pt idx="2048">
                  <c:v>-3.6028312925012874E-3</c:v>
                </c:pt>
                <c:pt idx="2049">
                  <c:v>-2.3136844552958534E-3</c:v>
                </c:pt>
                <c:pt idx="2050">
                  <c:v>5.5703814196314304E-3</c:v>
                </c:pt>
                <c:pt idx="2051">
                  <c:v>-2.8856517053158152E-3</c:v>
                </c:pt>
                <c:pt idx="2052">
                  <c:v>7.1943282194327799E-3</c:v>
                </c:pt>
                <c:pt idx="2053">
                  <c:v>-3.9003450305218471E-3</c:v>
                </c:pt>
                <c:pt idx="2054">
                  <c:v>-2.177917308650397E-3</c:v>
                </c:pt>
                <c:pt idx="2055">
                  <c:v>6.0720049226197972E-3</c:v>
                </c:pt>
                <c:pt idx="2056">
                  <c:v>6.8085302806499262E-3</c:v>
                </c:pt>
                <c:pt idx="2057">
                  <c:v>-5.9716204754373106E-3</c:v>
                </c:pt>
                <c:pt idx="2058">
                  <c:v>-3.4015566445661574E-3</c:v>
                </c:pt>
                <c:pt idx="2059">
                  <c:v>-8.2263103089205564E-3</c:v>
                </c:pt>
                <c:pt idx="2060">
                  <c:v>-2.4451988473967307E-2</c:v>
                </c:pt>
                <c:pt idx="2061">
                  <c:v>-1.5856881479975431E-2</c:v>
                </c:pt>
                <c:pt idx="2062">
                  <c:v>-3.7680595890494224E-2</c:v>
                </c:pt>
                <c:pt idx="2063">
                  <c:v>2.197080660639426E-2</c:v>
                </c:pt>
                <c:pt idx="2064">
                  <c:v>-4.620935059800403E-3</c:v>
                </c:pt>
                <c:pt idx="2065">
                  <c:v>-5.1637248330477711E-3</c:v>
                </c:pt>
                <c:pt idx="2066">
                  <c:v>2.0000998178324465E-2</c:v>
                </c:pt>
                <c:pt idx="2067">
                  <c:v>-1.1779960611138885E-2</c:v>
                </c:pt>
                <c:pt idx="2068">
                  <c:v>1.9322654915455692E-2</c:v>
                </c:pt>
                <c:pt idx="2069">
                  <c:v>8.6827692569249638E-3</c:v>
                </c:pt>
                <c:pt idx="2070">
                  <c:v>-7.0790493847970298E-3</c:v>
                </c:pt>
                <c:pt idx="2071">
                  <c:v>-1.1785532410214107E-2</c:v>
                </c:pt>
                <c:pt idx="2072">
                  <c:v>-5.06736031017646E-3</c:v>
                </c:pt>
                <c:pt idx="2073">
                  <c:v>1.435459803425861E-2</c:v>
                </c:pt>
                <c:pt idx="2074">
                  <c:v>-7.5741918227905701E-3</c:v>
                </c:pt>
                <c:pt idx="2075">
                  <c:v>-1.8191841234840134E-2</c:v>
                </c:pt>
                <c:pt idx="2076">
                  <c:v>2.0525297897560673E-2</c:v>
                </c:pt>
                <c:pt idx="2077">
                  <c:v>8.0083139748135471E-3</c:v>
                </c:pt>
                <c:pt idx="2078">
                  <c:v>-3.1997088968403198E-2</c:v>
                </c:pt>
                <c:pt idx="2079">
                  <c:v>1.9547157517510995E-2</c:v>
                </c:pt>
                <c:pt idx="2080">
                  <c:v>1.1503435053522861E-2</c:v>
                </c:pt>
                <c:pt idx="2081">
                  <c:v>-5.2488973670460261E-3</c:v>
                </c:pt>
                <c:pt idx="2082">
                  <c:v>7.2308876158833904E-3</c:v>
                </c:pt>
                <c:pt idx="2083">
                  <c:v>2.1464171810387692E-2</c:v>
                </c:pt>
                <c:pt idx="2084">
                  <c:v>-7.6454596179644134E-3</c:v>
                </c:pt>
                <c:pt idx="2085">
                  <c:v>3.6129155750159385E-3</c:v>
                </c:pt>
                <c:pt idx="2086">
                  <c:v>2.8489349274654015E-2</c:v>
                </c:pt>
                <c:pt idx="2087">
                  <c:v>-8.5418574193624006E-3</c:v>
                </c:pt>
                <c:pt idx="2088">
                  <c:v>-2.5834658187599792E-3</c:v>
                </c:pt>
                <c:pt idx="2089">
                  <c:v>-3.9848575413428972E-3</c:v>
                </c:pt>
                <c:pt idx="2090">
                  <c:v>1.8780226633562051E-2</c:v>
                </c:pt>
                <c:pt idx="2091">
                  <c:v>-4.4814562422757567E-3</c:v>
                </c:pt>
                <c:pt idx="2092">
                  <c:v>-1.2913181190611675E-2</c:v>
                </c:pt>
                <c:pt idx="2093">
                  <c:v>-2.1956322433531499E-2</c:v>
                </c:pt>
                <c:pt idx="2094">
                  <c:v>1.1452950366542395E-2</c:v>
                </c:pt>
                <c:pt idx="2095">
                  <c:v>-7.7349904352267086E-3</c:v>
                </c:pt>
                <c:pt idx="2096">
                  <c:v>-2.5984289682920688E-3</c:v>
                </c:pt>
                <c:pt idx="2097">
                  <c:v>-2.2678432078756184E-2</c:v>
                </c:pt>
                <c:pt idx="2098">
                  <c:v>-1.843844434071203E-2</c:v>
                </c:pt>
                <c:pt idx="2099">
                  <c:v>-1.1275890119516971E-2</c:v>
                </c:pt>
                <c:pt idx="2100">
                  <c:v>2.4808870436940364E-3</c:v>
                </c:pt>
                <c:pt idx="2101">
                  <c:v>1.6464646464646418E-2</c:v>
                </c:pt>
                <c:pt idx="2102">
                  <c:v>-1.8148166550730333E-2</c:v>
                </c:pt>
                <c:pt idx="2103">
                  <c:v>-7.1353567045785897E-3</c:v>
                </c:pt>
                <c:pt idx="2104">
                  <c:v>-6.3074198193147218E-3</c:v>
                </c:pt>
                <c:pt idx="2105">
                  <c:v>-1.449015182601466E-3</c:v>
                </c:pt>
                <c:pt idx="2106">
                  <c:v>1.0966855440407807E-2</c:v>
                </c:pt>
                <c:pt idx="2107">
                  <c:v>3.3521752937440412E-2</c:v>
                </c:pt>
                <c:pt idx="2108">
                  <c:v>2.8390934565656022E-3</c:v>
                </c:pt>
                <c:pt idx="2109">
                  <c:v>-1.4596482627612031E-2</c:v>
                </c:pt>
                <c:pt idx="2110">
                  <c:v>-3.2709815432067153E-3</c:v>
                </c:pt>
                <c:pt idx="2111">
                  <c:v>-8.1606169126914492E-3</c:v>
                </c:pt>
                <c:pt idx="2112">
                  <c:v>-1.8330041390416021E-2</c:v>
                </c:pt>
                <c:pt idx="2113">
                  <c:v>1.2174804562347815E-3</c:v>
                </c:pt>
                <c:pt idx="2114">
                  <c:v>1.3184E-2</c:v>
                </c:pt>
                <c:pt idx="2115">
                  <c:v>1.4174720485124101E-2</c:v>
                </c:pt>
                <c:pt idx="2116">
                  <c:v>3.2587166934489264E-2</c:v>
                </c:pt>
                <c:pt idx="2117">
                  <c:v>1.2063744827669406E-2</c:v>
                </c:pt>
                <c:pt idx="2118">
                  <c:v>-2.8846268461014519E-3</c:v>
                </c:pt>
                <c:pt idx="2119">
                  <c:v>-8.1409666351867117E-3</c:v>
                </c:pt>
                <c:pt idx="2120">
                  <c:v>1.8548873086657786E-2</c:v>
                </c:pt>
                <c:pt idx="2121">
                  <c:v>-3.7747458850536202E-3</c:v>
                </c:pt>
                <c:pt idx="2122">
                  <c:v>-1.4966147998575084E-3</c:v>
                </c:pt>
                <c:pt idx="2123">
                  <c:v>1.6463646745336843E-2</c:v>
                </c:pt>
                <c:pt idx="2124">
                  <c:v>-4.798239865181163E-3</c:v>
                </c:pt>
                <c:pt idx="2125">
                  <c:v>4.7272983842518322E-3</c:v>
                </c:pt>
                <c:pt idx="2126">
                  <c:v>6.2031835205992513E-3</c:v>
                </c:pt>
                <c:pt idx="2127">
                  <c:v>-2.8265674072349973E-3</c:v>
                </c:pt>
                <c:pt idx="2128">
                  <c:v>-3.2895120557118207E-3</c:v>
                </c:pt>
                <c:pt idx="2129">
                  <c:v>-1.0146878108724996E-2</c:v>
                </c:pt>
                <c:pt idx="2130">
                  <c:v>1.9863321431106309E-3</c:v>
                </c:pt>
                <c:pt idx="2131">
                  <c:v>1.2732164349939777E-2</c:v>
                </c:pt>
                <c:pt idx="2132">
                  <c:v>-4.6839498980484392E-3</c:v>
                </c:pt>
                <c:pt idx="2133">
                  <c:v>4.6942860822027288E-3</c:v>
                </c:pt>
                <c:pt idx="2134">
                  <c:v>-7.8299776286352204E-3</c:v>
                </c:pt>
                <c:pt idx="2135">
                  <c:v>-5.9540586245773117E-3</c:v>
                </c:pt>
                <c:pt idx="2136">
                  <c:v>-2.4809498493713318E-4</c:v>
                </c:pt>
                <c:pt idx="2137">
                  <c:v>-1.4038570618264237E-2</c:v>
                </c:pt>
                <c:pt idx="2138">
                  <c:v>-9.4683350112661196E-3</c:v>
                </c:pt>
                <c:pt idx="2139">
                  <c:v>1.1978801151900878E-2</c:v>
                </c:pt>
                <c:pt idx="2140">
                  <c:v>1.765985939069287E-2</c:v>
                </c:pt>
                <c:pt idx="2141">
                  <c:v>-8.1773642099325066E-3</c:v>
                </c:pt>
                <c:pt idx="2142">
                  <c:v>-9.7136832628507612E-4</c:v>
                </c:pt>
                <c:pt idx="2143">
                  <c:v>-1.3387087211715141E-2</c:v>
                </c:pt>
                <c:pt idx="2144">
                  <c:v>-4.3506477898229362E-3</c:v>
                </c:pt>
                <c:pt idx="2145">
                  <c:v>9.4877118439477045E-3</c:v>
                </c:pt>
                <c:pt idx="2146">
                  <c:v>-8.6452230060982023E-3</c:v>
                </c:pt>
                <c:pt idx="2147">
                  <c:v>-8.9256636954660028E-3</c:v>
                </c:pt>
                <c:pt idx="2148">
                  <c:v>6.0729976754657746E-3</c:v>
                </c:pt>
                <c:pt idx="2149">
                  <c:v>-4.7419737255946486E-3</c:v>
                </c:pt>
                <c:pt idx="2150">
                  <c:v>-1.6785375695845525E-2</c:v>
                </c:pt>
                <c:pt idx="2151">
                  <c:v>4.2648931304315576E-3</c:v>
                </c:pt>
                <c:pt idx="2152">
                  <c:v>-6.4132548807208896E-3</c:v>
                </c:pt>
                <c:pt idx="2153">
                  <c:v>-9.9111711287607556E-5</c:v>
                </c:pt>
                <c:pt idx="2154">
                  <c:v>8.103185518343747E-3</c:v>
                </c:pt>
                <c:pt idx="2155">
                  <c:v>5.3955729262686524E-3</c:v>
                </c:pt>
                <c:pt idx="2156">
                  <c:v>-1.0011980147184621E-2</c:v>
                </c:pt>
                <c:pt idx="2157">
                  <c:v>-3.4105923465418644E-2</c:v>
                </c:pt>
                <c:pt idx="2158">
                  <c:v>-1.5584050318968121E-2</c:v>
                </c:pt>
                <c:pt idx="2159">
                  <c:v>-1.9090413236019843E-2</c:v>
                </c:pt>
                <c:pt idx="2160">
                  <c:v>7.2154848276227293E-3</c:v>
                </c:pt>
                <c:pt idx="2161">
                  <c:v>2.8300274721663601E-2</c:v>
                </c:pt>
                <c:pt idx="2162">
                  <c:v>2.7355234564744517E-3</c:v>
                </c:pt>
                <c:pt idx="2163">
                  <c:v>-1.0415073173219089E-2</c:v>
                </c:pt>
                <c:pt idx="2164">
                  <c:v>1.8601775155551618E-2</c:v>
                </c:pt>
                <c:pt idx="2165">
                  <c:v>-2.5926066446611273E-3</c:v>
                </c:pt>
                <c:pt idx="2166">
                  <c:v>-1.5570714883473256E-2</c:v>
                </c:pt>
                <c:pt idx="2167">
                  <c:v>3.0680852160024707E-2</c:v>
                </c:pt>
                <c:pt idx="2168">
                  <c:v>-1.6695826043489174E-2</c:v>
                </c:pt>
                <c:pt idx="2169">
                  <c:v>1.8961923643942953E-2</c:v>
                </c:pt>
                <c:pt idx="2170">
                  <c:v>-3.4923169028140363E-4</c:v>
                </c:pt>
                <c:pt idx="2171">
                  <c:v>-2.4704297050456882E-3</c:v>
                </c:pt>
                <c:pt idx="2172">
                  <c:v>4.4652908067541984E-3</c:v>
                </c:pt>
                <c:pt idx="2173">
                  <c:v>-2.316111920505062E-2</c:v>
                </c:pt>
                <c:pt idx="2174">
                  <c:v>1.3257358471325284E-3</c:v>
                </c:pt>
                <c:pt idx="2175">
                  <c:v>-7.2437015442197482E-3</c:v>
                </c:pt>
                <c:pt idx="2176">
                  <c:v>1.859403452078685E-3</c:v>
                </c:pt>
                <c:pt idx="2177">
                  <c:v>1.8508326186849663E-2</c:v>
                </c:pt>
                <c:pt idx="2178">
                  <c:v>-1.771957824890398E-3</c:v>
                </c:pt>
                <c:pt idx="2179">
                  <c:v>2.8703796958404904E-3</c:v>
                </c:pt>
                <c:pt idx="2180">
                  <c:v>1.3519959829274394E-2</c:v>
                </c:pt>
                <c:pt idx="2181">
                  <c:v>1.4714443192092868E-2</c:v>
                </c:pt>
                <c:pt idx="2182">
                  <c:v>1.0936832468721435E-2</c:v>
                </c:pt>
                <c:pt idx="2183">
                  <c:v>8.633076152183625E-3</c:v>
                </c:pt>
                <c:pt idx="2184">
                  <c:v>2.6934495307412371E-3</c:v>
                </c:pt>
                <c:pt idx="2185">
                  <c:v>9.5987392700659768E-3</c:v>
                </c:pt>
                <c:pt idx="2186">
                  <c:v>-2.7316265594513525E-3</c:v>
                </c:pt>
                <c:pt idx="2187">
                  <c:v>1.2663931510422973E-2</c:v>
                </c:pt>
                <c:pt idx="2188">
                  <c:v>3.9577527458372489E-3</c:v>
                </c:pt>
                <c:pt idx="2189">
                  <c:v>-1.5395381385585173E-3</c:v>
                </c:pt>
                <c:pt idx="2190">
                  <c:v>-3.6562003551069149E-3</c:v>
                </c:pt>
                <c:pt idx="2191">
                  <c:v>5.2289114250542662E-3</c:v>
                </c:pt>
                <c:pt idx="2192">
                  <c:v>1.1394781959622456E-2</c:v>
                </c:pt>
                <c:pt idx="2193">
                  <c:v>7.3456491155239664E-3</c:v>
                </c:pt>
                <c:pt idx="2194">
                  <c:v>-2.0376624119969405E-3</c:v>
                </c:pt>
                <c:pt idx="2195">
                  <c:v>4.680133521456264E-3</c:v>
                </c:pt>
                <c:pt idx="2196">
                  <c:v>3.5165838899354081E-3</c:v>
                </c:pt>
                <c:pt idx="2197">
                  <c:v>-5.8821521622881134E-3</c:v>
                </c:pt>
                <c:pt idx="2198">
                  <c:v>9.5792895074160982E-3</c:v>
                </c:pt>
                <c:pt idx="2199">
                  <c:v>-1.8614036479883796E-2</c:v>
                </c:pt>
                <c:pt idx="2200">
                  <c:v>-1.7869725427683718E-2</c:v>
                </c:pt>
                <c:pt idx="2201">
                  <c:v>-4.7751223184042584E-3</c:v>
                </c:pt>
                <c:pt idx="2202">
                  <c:v>1.9842113971022889E-2</c:v>
                </c:pt>
                <c:pt idx="2203">
                  <c:v>6.6166842416304781E-3</c:v>
                </c:pt>
                <c:pt idx="2204">
                  <c:v>-4.247824285122213E-3</c:v>
                </c:pt>
                <c:pt idx="2205">
                  <c:v>-2.9584157042277903E-2</c:v>
                </c:pt>
                <c:pt idx="2206">
                  <c:v>4.8844412675725084E-4</c:v>
                </c:pt>
                <c:pt idx="2207">
                  <c:v>4.0485347876305349E-3</c:v>
                </c:pt>
                <c:pt idx="2208">
                  <c:v>-1.6792969722844886E-2</c:v>
                </c:pt>
                <c:pt idx="2209">
                  <c:v>1.6778240154393626E-2</c:v>
                </c:pt>
                <c:pt idx="2210">
                  <c:v>1.8506216190567006E-3</c:v>
                </c:pt>
                <c:pt idx="2211">
                  <c:v>5.3403116563253139E-3</c:v>
                </c:pt>
                <c:pt idx="2212">
                  <c:v>7.0315536553479541E-3</c:v>
                </c:pt>
                <c:pt idx="2213">
                  <c:v>1.2280701754385965E-2</c:v>
                </c:pt>
                <c:pt idx="2214">
                  <c:v>-2.5996533795493936E-3</c:v>
                </c:pt>
                <c:pt idx="2215">
                  <c:v>1.9588763394150055E-2</c:v>
                </c:pt>
                <c:pt idx="2216">
                  <c:v>8.3621159789129661E-3</c:v>
                </c:pt>
                <c:pt idx="2217">
                  <c:v>5.5210023436091573E-3</c:v>
                </c:pt>
                <c:pt idx="2218">
                  <c:v>1.9497545998520467E-3</c:v>
                </c:pt>
                <c:pt idx="2219">
                  <c:v>6.4753511675762314E-3</c:v>
                </c:pt>
                <c:pt idx="2220">
                  <c:v>-8.3337963220178894E-4</c:v>
                </c:pt>
                <c:pt idx="2221">
                  <c:v>7.8403024911032036E-3</c:v>
                </c:pt>
                <c:pt idx="2222">
                  <c:v>1.006344827586215E-2</c:v>
                </c:pt>
                <c:pt idx="2223">
                  <c:v>1.977342495384221E-3</c:v>
                </c:pt>
                <c:pt idx="2224">
                  <c:v>-6.792559802873948E-3</c:v>
                </c:pt>
                <c:pt idx="2225">
                  <c:v>6.377957077775988E-3</c:v>
                </c:pt>
                <c:pt idx="2226">
                  <c:v>8.2137091496137776E-3</c:v>
                </c:pt>
                <c:pt idx="2227">
                  <c:v>3.1916389877635807E-3</c:v>
                </c:pt>
                <c:pt idx="2228">
                  <c:v>-4.7452655191751866E-3</c:v>
                </c:pt>
                <c:pt idx="2229">
                  <c:v>-4.5836764769623421E-3</c:v>
                </c:pt>
                <c:pt idx="2230">
                  <c:v>1.6916863522060465E-2</c:v>
                </c:pt>
                <c:pt idx="2231">
                  <c:v>9.099181073703367E-4</c:v>
                </c:pt>
                <c:pt idx="2232">
                  <c:v>-5.8074866310159649E-3</c:v>
                </c:pt>
                <c:pt idx="2233">
                  <c:v>1.3468593005367955E-2</c:v>
                </c:pt>
                <c:pt idx="2234">
                  <c:v>-4.139731872751011E-3</c:v>
                </c:pt>
                <c:pt idx="2235">
                  <c:v>-6.7150577175199054E-3</c:v>
                </c:pt>
                <c:pt idx="2236">
                  <c:v>1.2887787185182841E-2</c:v>
                </c:pt>
                <c:pt idx="2237">
                  <c:v>2.3466468905604408E-2</c:v>
                </c:pt>
                <c:pt idx="2238">
                  <c:v>8.2811448682780389E-4</c:v>
                </c:pt>
                <c:pt idx="2239">
                  <c:v>2.8442881522469875E-3</c:v>
                </c:pt>
                <c:pt idx="2240">
                  <c:v>1.1272689768976822E-2</c:v>
                </c:pt>
                <c:pt idx="2241">
                  <c:v>7.516343202145853E-3</c:v>
                </c:pt>
                <c:pt idx="2242">
                  <c:v>3.9477679927118125E-3</c:v>
                </c:pt>
                <c:pt idx="2243">
                  <c:v>8.4492841298648182E-3</c:v>
                </c:pt>
                <c:pt idx="2244">
                  <c:v>3.5993521166190088E-3</c:v>
                </c:pt>
                <c:pt idx="2245">
                  <c:v>-2.4806232441371254E-3</c:v>
                </c:pt>
                <c:pt idx="2246">
                  <c:v>-1.8436217279709212E-2</c:v>
                </c:pt>
                <c:pt idx="2247">
                  <c:v>8.8621633446272878E-3</c:v>
                </c:pt>
                <c:pt idx="2248">
                  <c:v>-1.0075236500796704E-2</c:v>
                </c:pt>
                <c:pt idx="2249">
                  <c:v>-8.0790586317558213E-3</c:v>
                </c:pt>
                <c:pt idx="2250">
                  <c:v>1.3116000082167468E-2</c:v>
                </c:pt>
                <c:pt idx="2251">
                  <c:v>-8.6375571528501827E-3</c:v>
                </c:pt>
                <c:pt idx="2252">
                  <c:v>1.3212390195015584E-2</c:v>
                </c:pt>
                <c:pt idx="2253">
                  <c:v>-7.0246974636401626E-3</c:v>
                </c:pt>
                <c:pt idx="2254">
                  <c:v>3.6083469705131986E-3</c:v>
                </c:pt>
                <c:pt idx="2255">
                  <c:v>-7.9098219530473121E-3</c:v>
                </c:pt>
                <c:pt idx="2256">
                  <c:v>4.2263442122563609E-3</c:v>
                </c:pt>
                <c:pt idx="2257">
                  <c:v>-9.8301328643605052E-3</c:v>
                </c:pt>
                <c:pt idx="2258">
                  <c:v>6.9812328035820826E-4</c:v>
                </c:pt>
                <c:pt idx="2259">
                  <c:v>4.3397078135258603E-3</c:v>
                </c:pt>
                <c:pt idx="2260">
                  <c:v>-8.3661065427243098E-3</c:v>
                </c:pt>
                <c:pt idx="2261">
                  <c:v>-3.3375911656845806E-3</c:v>
                </c:pt>
                <c:pt idx="2262">
                  <c:v>3.4624607243261118E-3</c:v>
                </c:pt>
                <c:pt idx="2263">
                  <c:v>-1.3184051417801652E-3</c:v>
                </c:pt>
                <c:pt idx="2264">
                  <c:v>8.9934920945967597E-3</c:v>
                </c:pt>
                <c:pt idx="2265">
                  <c:v>-1.5669879690486766E-2</c:v>
                </c:pt>
                <c:pt idx="2266">
                  <c:v>-7.3002554570187625E-3</c:v>
                </c:pt>
                <c:pt idx="2267">
                  <c:v>4.1633976672419346E-3</c:v>
                </c:pt>
                <c:pt idx="2268">
                  <c:v>8.1360099173898477E-3</c:v>
                </c:pt>
                <c:pt idx="2269">
                  <c:v>1.2090024180049113E-3</c:v>
                </c:pt>
                <c:pt idx="2270">
                  <c:v>2.6318233891692725E-3</c:v>
                </c:pt>
                <c:pt idx="2271">
                  <c:v>9.6555699668539382E-3</c:v>
                </c:pt>
                <c:pt idx="2272">
                  <c:v>5.2404061824558174E-3</c:v>
                </c:pt>
                <c:pt idx="2273">
                  <c:v>-2.2515669689039241E-3</c:v>
                </c:pt>
                <c:pt idx="2274">
                  <c:v>-9.3620395218346301E-3</c:v>
                </c:pt>
                <c:pt idx="2275">
                  <c:v>-1.4416910368888204E-2</c:v>
                </c:pt>
                <c:pt idx="2276">
                  <c:v>-6.715252472670484E-3</c:v>
                </c:pt>
                <c:pt idx="2277">
                  <c:v>-1.555474031759338E-2</c:v>
                </c:pt>
                <c:pt idx="2278">
                  <c:v>8.9436867154306658E-4</c:v>
                </c:pt>
                <c:pt idx="2279">
                  <c:v>9.2441891388755533E-3</c:v>
                </c:pt>
                <c:pt idx="2280">
                  <c:v>-5.1752851149946631E-3</c:v>
                </c:pt>
                <c:pt idx="2281">
                  <c:v>-8.4337221745439915E-3</c:v>
                </c:pt>
                <c:pt idx="2282">
                  <c:v>-9.2534219496297945E-3</c:v>
                </c:pt>
                <c:pt idx="2283">
                  <c:v>6.4710259811732372E-5</c:v>
                </c:pt>
                <c:pt idx="2284">
                  <c:v>1.6909853656432244E-2</c:v>
                </c:pt>
                <c:pt idx="2285">
                  <c:v>-9.1309189246513989E-3</c:v>
                </c:pt>
                <c:pt idx="2286">
                  <c:v>1.0724147526596393E-2</c:v>
                </c:pt>
                <c:pt idx="2287">
                  <c:v>2.3370324876106453E-2</c:v>
                </c:pt>
                <c:pt idx="2288">
                  <c:v>2.6489243918339008E-3</c:v>
                </c:pt>
                <c:pt idx="2289">
                  <c:v>7.0692164005820499E-3</c:v>
                </c:pt>
                <c:pt idx="2290">
                  <c:v>6.2612723397278622E-3</c:v>
                </c:pt>
                <c:pt idx="2291">
                  <c:v>8.2081572381486195E-3</c:v>
                </c:pt>
                <c:pt idx="2292">
                  <c:v>1.8181634528936802E-4</c:v>
                </c:pt>
                <c:pt idx="2293">
                  <c:v>1.4946626405034479E-3</c:v>
                </c:pt>
                <c:pt idx="2294">
                  <c:v>-1.5771375558401631E-2</c:v>
                </c:pt>
                <c:pt idx="2295">
                  <c:v>3.8625861909983026E-3</c:v>
                </c:pt>
                <c:pt idx="2296">
                  <c:v>9.2365788936517659E-3</c:v>
                </c:pt>
                <c:pt idx="2297">
                  <c:v>2.9347221519947488E-2</c:v>
                </c:pt>
                <c:pt idx="2298">
                  <c:v>7.3585035417096127E-3</c:v>
                </c:pt>
                <c:pt idx="2299">
                  <c:v>-1.8920184130451388E-3</c:v>
                </c:pt>
                <c:pt idx="2300">
                  <c:v>5.510933927419792E-3</c:v>
                </c:pt>
                <c:pt idx="2301">
                  <c:v>7.2784871630419638E-3</c:v>
                </c:pt>
                <c:pt idx="2302">
                  <c:v>1.5918190150016882E-3</c:v>
                </c:pt>
                <c:pt idx="2303">
                  <c:v>1.3773839337314584E-2</c:v>
                </c:pt>
                <c:pt idx="2304">
                  <c:v>-6.60332541567696E-3</c:v>
                </c:pt>
                <c:pt idx="2305">
                  <c:v>9.7556310076043497E-4</c:v>
                </c:pt>
                <c:pt idx="2306">
                  <c:v>-1.1083826213249342E-3</c:v>
                </c:pt>
                <c:pt idx="2307">
                  <c:v>-9.2499593460939455E-3</c:v>
                </c:pt>
                <c:pt idx="2308">
                  <c:v>-7.5018827118773935E-3</c:v>
                </c:pt>
                <c:pt idx="2309">
                  <c:v>-3.7452454838176209E-3</c:v>
                </c:pt>
                <c:pt idx="2310">
                  <c:v>-3.635316173885883E-2</c:v>
                </c:pt>
                <c:pt idx="2311">
                  <c:v>-1.1196789915796087E-2</c:v>
                </c:pt>
                <c:pt idx="2312">
                  <c:v>1.2368830955894484E-2</c:v>
                </c:pt>
                <c:pt idx="2313">
                  <c:v>1.7309269062971691E-3</c:v>
                </c:pt>
                <c:pt idx="2314">
                  <c:v>6.901639012954393E-3</c:v>
                </c:pt>
                <c:pt idx="2315">
                  <c:v>-4.4457825279742361E-3</c:v>
                </c:pt>
                <c:pt idx="2316">
                  <c:v>-1.963670087296638E-2</c:v>
                </c:pt>
                <c:pt idx="2317">
                  <c:v>2.9716001398399695E-3</c:v>
                </c:pt>
                <c:pt idx="2318">
                  <c:v>2.1221410044801503E-3</c:v>
                </c:pt>
                <c:pt idx="2319">
                  <c:v>1.939641943734019E-2</c:v>
                </c:pt>
                <c:pt idx="2320">
                  <c:v>1.0818296770567736E-2</c:v>
                </c:pt>
                <c:pt idx="2321">
                  <c:v>-8.905524006195039E-3</c:v>
                </c:pt>
                <c:pt idx="2322">
                  <c:v>1.0868803029240585E-2</c:v>
                </c:pt>
                <c:pt idx="2323">
                  <c:v>-1.0306009196132725E-3</c:v>
                </c:pt>
                <c:pt idx="2324">
                  <c:v>1.795492421236446E-3</c:v>
                </c:pt>
                <c:pt idx="2325">
                  <c:v>3.3568012357781184E-3</c:v>
                </c:pt>
                <c:pt idx="2326">
                  <c:v>-1.4013895468181459E-3</c:v>
                </c:pt>
                <c:pt idx="2327">
                  <c:v>-7.5010376929614403E-3</c:v>
                </c:pt>
                <c:pt idx="2328">
                  <c:v>1.1052804524678168E-3</c:v>
                </c:pt>
                <c:pt idx="2329">
                  <c:v>8.3550498319058021E-4</c:v>
                </c:pt>
                <c:pt idx="2330">
                  <c:v>8.7456023533613646E-4</c:v>
                </c:pt>
                <c:pt idx="2331">
                  <c:v>1.2123920166815644E-2</c:v>
                </c:pt>
                <c:pt idx="2332">
                  <c:v>4.8464157125898532E-3</c:v>
                </c:pt>
                <c:pt idx="2333">
                  <c:v>-1.7769099340981917E-3</c:v>
                </c:pt>
                <c:pt idx="2334">
                  <c:v>-5.8879336482692132E-3</c:v>
                </c:pt>
                <c:pt idx="2335">
                  <c:v>-4.9094361527336049E-3</c:v>
                </c:pt>
                <c:pt idx="2336">
                  <c:v>-2.328409562792905E-2</c:v>
                </c:pt>
                <c:pt idx="2337">
                  <c:v>2.5104517800925222E-2</c:v>
                </c:pt>
                <c:pt idx="2338">
                  <c:v>8.7392734059466553E-3</c:v>
                </c:pt>
                <c:pt idx="2339">
                  <c:v>8.6929281854490632E-3</c:v>
                </c:pt>
                <c:pt idx="2340">
                  <c:v>-1.3567546583850862E-2</c:v>
                </c:pt>
                <c:pt idx="2341">
                  <c:v>2.9908895928847951E-3</c:v>
                </c:pt>
                <c:pt idx="2342">
                  <c:v>-3.0702528789752505E-3</c:v>
                </c:pt>
                <c:pt idx="2343">
                  <c:v>-9.1407318489073082E-3</c:v>
                </c:pt>
                <c:pt idx="2344">
                  <c:v>-1.1926040673657488E-2</c:v>
                </c:pt>
                <c:pt idx="2345">
                  <c:v>-1.3899078419746067E-2</c:v>
                </c:pt>
                <c:pt idx="2346">
                  <c:v>1.6612311455360781E-2</c:v>
                </c:pt>
                <c:pt idx="2347">
                  <c:v>7.6591478696741494E-3</c:v>
                </c:pt>
                <c:pt idx="2348">
                  <c:v>4.1685735320452508E-3</c:v>
                </c:pt>
                <c:pt idx="2349">
                  <c:v>-1.3276133672832113E-3</c:v>
                </c:pt>
                <c:pt idx="2350">
                  <c:v>-2.6587565352830162E-3</c:v>
                </c:pt>
                <c:pt idx="2351">
                  <c:v>-1.3926052660373417E-2</c:v>
                </c:pt>
                <c:pt idx="2352">
                  <c:v>7.8078502183978405E-3</c:v>
                </c:pt>
                <c:pt idx="2353">
                  <c:v>1.5044292077473527E-2</c:v>
                </c:pt>
                <c:pt idx="2354">
                  <c:v>5.7391921741875131E-3</c:v>
                </c:pt>
                <c:pt idx="2355">
                  <c:v>1.2736542798313525E-2</c:v>
                </c:pt>
                <c:pt idx="2356">
                  <c:v>1.1230624751910044E-3</c:v>
                </c:pt>
                <c:pt idx="2357">
                  <c:v>1.1856293215995394E-2</c:v>
                </c:pt>
                <c:pt idx="2358">
                  <c:v>-2.6091693666314086E-3</c:v>
                </c:pt>
                <c:pt idx="2359">
                  <c:v>1.4210697790298885E-2</c:v>
                </c:pt>
                <c:pt idx="2360">
                  <c:v>8.7962131877061221E-3</c:v>
                </c:pt>
                <c:pt idx="2361">
                  <c:v>-6.6496834376053643E-3</c:v>
                </c:pt>
                <c:pt idx="2362">
                  <c:v>-1.1851558522373774E-2</c:v>
                </c:pt>
                <c:pt idx="2363">
                  <c:v>4.4845188683752946E-4</c:v>
                </c:pt>
                <c:pt idx="2364">
                  <c:v>-1.4220043489871471E-2</c:v>
                </c:pt>
                <c:pt idx="2365">
                  <c:v>-1.2645001499598565E-2</c:v>
                </c:pt>
                <c:pt idx="2366">
                  <c:v>-1.6853822486133723E-3</c:v>
                </c:pt>
                <c:pt idx="2367">
                  <c:v>-8.3135391923991209E-3</c:v>
                </c:pt>
                <c:pt idx="2368">
                  <c:v>1.6271589053298327E-2</c:v>
                </c:pt>
                <c:pt idx="2369">
                  <c:v>2.3860769972438379E-3</c:v>
                </c:pt>
                <c:pt idx="2370">
                  <c:v>1.4126928607516191E-2</c:v>
                </c:pt>
                <c:pt idx="2371">
                  <c:v>-1.2837954358197741E-3</c:v>
                </c:pt>
                <c:pt idx="2372">
                  <c:v>3.6069222209432067E-3</c:v>
                </c:pt>
                <c:pt idx="2373">
                  <c:v>-1.4891990059262021E-2</c:v>
                </c:pt>
                <c:pt idx="2374">
                  <c:v>1.4263259009139068E-3</c:v>
                </c:pt>
                <c:pt idx="2375">
                  <c:v>1.3574397581606291E-2</c:v>
                </c:pt>
                <c:pt idx="2376">
                  <c:v>-1.911863110601281E-4</c:v>
                </c:pt>
                <c:pt idx="2377">
                  <c:v>1.4819772444784397E-3</c:v>
                </c:pt>
                <c:pt idx="2378">
                  <c:v>2.3867487708243831E-4</c:v>
                </c:pt>
                <c:pt idx="2379">
                  <c:v>4.1996754796216819E-4</c:v>
                </c:pt>
                <c:pt idx="2380">
                  <c:v>-6.449520102276448E-3</c:v>
                </c:pt>
                <c:pt idx="2381">
                  <c:v>1.7035088056233216E-2</c:v>
                </c:pt>
                <c:pt idx="2382">
                  <c:v>-9.8194727698466648E-3</c:v>
                </c:pt>
                <c:pt idx="2383">
                  <c:v>7.6092760698755878E-3</c:v>
                </c:pt>
                <c:pt idx="2384">
                  <c:v>1.9116116210845771E-3</c:v>
                </c:pt>
                <c:pt idx="2385">
                  <c:v>2.5219132537402625E-3</c:v>
                </c:pt>
                <c:pt idx="2386">
                  <c:v>-2.3450381104023935E-2</c:v>
                </c:pt>
                <c:pt idx="2387">
                  <c:v>1.0969609261939288E-2</c:v>
                </c:pt>
                <c:pt idx="2388">
                  <c:v>-5.0769656541365558E-3</c:v>
                </c:pt>
                <c:pt idx="2389">
                  <c:v>2.7144981056063762E-3</c:v>
                </c:pt>
                <c:pt idx="2390">
                  <c:v>7.4231379976659557E-3</c:v>
                </c:pt>
                <c:pt idx="2391">
                  <c:v>-1.0255046812388926E-3</c:v>
                </c:pt>
                <c:pt idx="2392">
                  <c:v>3.6404767788908686E-3</c:v>
                </c:pt>
                <c:pt idx="2393">
                  <c:v>1.2179298980007422E-2</c:v>
                </c:pt>
                <c:pt idx="2394">
                  <c:v>2.4982456140351557E-3</c:v>
                </c:pt>
                <c:pt idx="2395">
                  <c:v>4.0133654402568549E-3</c:v>
                </c:pt>
                <c:pt idx="2396">
                  <c:v>-2.0823262559031583E-3</c:v>
                </c:pt>
                <c:pt idx="2397">
                  <c:v>5.9526027499349271E-3</c:v>
                </c:pt>
                <c:pt idx="2398">
                  <c:v>2.657727319029041E-3</c:v>
                </c:pt>
                <c:pt idx="2399">
                  <c:v>-4.6825646046141185E-3</c:v>
                </c:pt>
                <c:pt idx="2400">
                  <c:v>-1.9579277515380739E-3</c:v>
                </c:pt>
                <c:pt idx="2401">
                  <c:v>1.1231358548105105E-2</c:v>
                </c:pt>
                <c:pt idx="2402">
                  <c:v>1.7275936890882981E-2</c:v>
                </c:pt>
                <c:pt idx="2403">
                  <c:v>9.0200012653309375E-3</c:v>
                </c:pt>
                <c:pt idx="2404">
                  <c:v>-9.494719681837643E-4</c:v>
                </c:pt>
                <c:pt idx="2405">
                  <c:v>-7.0471152553010594E-3</c:v>
                </c:pt>
                <c:pt idx="2406">
                  <c:v>1.2280020587093665E-3</c:v>
                </c:pt>
                <c:pt idx="2407">
                  <c:v>2.2726247914506676E-3</c:v>
                </c:pt>
                <c:pt idx="2408">
                  <c:v>-9.4927881803539768E-3</c:v>
                </c:pt>
                <c:pt idx="2409">
                  <c:v>4.5693210515796653E-3</c:v>
                </c:pt>
                <c:pt idx="2410">
                  <c:v>4.8650359452004589E-3</c:v>
                </c:pt>
                <c:pt idx="2411">
                  <c:v>6.794273012787632E-3</c:v>
                </c:pt>
                <c:pt idx="2412">
                  <c:v>-2.9228266504584379E-3</c:v>
                </c:pt>
                <c:pt idx="2413">
                  <c:v>-3.2989394985254361E-3</c:v>
                </c:pt>
                <c:pt idx="2414">
                  <c:v>-1.1152784148655494E-3</c:v>
                </c:pt>
                <c:pt idx="2415">
                  <c:v>-1.2533878388964326E-2</c:v>
                </c:pt>
                <c:pt idx="2416">
                  <c:v>2.0334284698222136E-3</c:v>
                </c:pt>
                <c:pt idx="2417">
                  <c:v>-2.6481026481026812E-3</c:v>
                </c:pt>
                <c:pt idx="2418">
                  <c:v>-3.3211981861148037E-3</c:v>
                </c:pt>
                <c:pt idx="2419">
                  <c:v>7.7173067240352703E-3</c:v>
                </c:pt>
                <c:pt idx="2420">
                  <c:v>7.630952597250546E-4</c:v>
                </c:pt>
                <c:pt idx="2421">
                  <c:v>6.6992247780540718E-3</c:v>
                </c:pt>
                <c:pt idx="2422">
                  <c:v>-7.267808836789934E-3</c:v>
                </c:pt>
                <c:pt idx="2423">
                  <c:v>-1.0981524878739954E-2</c:v>
                </c:pt>
                <c:pt idx="2424">
                  <c:v>-1.8312898930063794E-2</c:v>
                </c:pt>
                <c:pt idx="2425">
                  <c:v>5.4073776089660752E-3</c:v>
                </c:pt>
                <c:pt idx="2426">
                  <c:v>-1.984758395444261E-2</c:v>
                </c:pt>
                <c:pt idx="2427">
                  <c:v>4.9365838839512683E-4</c:v>
                </c:pt>
                <c:pt idx="2428">
                  <c:v>6.4049037841120435E-3</c:v>
                </c:pt>
                <c:pt idx="2429">
                  <c:v>-1.2294579636631026E-2</c:v>
                </c:pt>
                <c:pt idx="2430">
                  <c:v>1.8375509502763485E-2</c:v>
                </c:pt>
                <c:pt idx="2431">
                  <c:v>-1.1726219489333018E-2</c:v>
                </c:pt>
                <c:pt idx="2432">
                  <c:v>-1.5460055200932606E-3</c:v>
                </c:pt>
                <c:pt idx="2433">
                  <c:v>-4.2747221430607012E-3</c:v>
                </c:pt>
                <c:pt idx="2434">
                  <c:v>1.5922533867582488E-2</c:v>
                </c:pt>
                <c:pt idx="2435">
                  <c:v>9.5784541126320353E-4</c:v>
                </c:pt>
                <c:pt idx="2436">
                  <c:v>1.8913416704975126E-2</c:v>
                </c:pt>
                <c:pt idx="2437">
                  <c:v>2.5228576426933472E-3</c:v>
                </c:pt>
                <c:pt idx="2438">
                  <c:v>-7.6230012582554263E-4</c:v>
                </c:pt>
                <c:pt idx="2439">
                  <c:v>1.9669479218369324E-3</c:v>
                </c:pt>
                <c:pt idx="2440">
                  <c:v>3.3207353318899669E-3</c:v>
                </c:pt>
                <c:pt idx="2441">
                  <c:v>-2.1047049573024567E-2</c:v>
                </c:pt>
                <c:pt idx="2442">
                  <c:v>-1.8043933054393373E-2</c:v>
                </c:pt>
                <c:pt idx="2443">
                  <c:v>-1.6929807875213309E-3</c:v>
                </c:pt>
                <c:pt idx="2444">
                  <c:v>-1.356681465673305E-2</c:v>
                </c:pt>
                <c:pt idx="2445">
                  <c:v>-1.0392319728022422E-2</c:v>
                </c:pt>
                <c:pt idx="2446">
                  <c:v>-1.6357283675899392E-2</c:v>
                </c:pt>
                <c:pt idx="2447">
                  <c:v>2.5995674002340513E-3</c:v>
                </c:pt>
                <c:pt idx="2448">
                  <c:v>8.7780064919642884E-3</c:v>
                </c:pt>
                <c:pt idx="2449">
                  <c:v>4.7088831117869231E-3</c:v>
                </c:pt>
                <c:pt idx="2450">
                  <c:v>6.1026216862764245E-3</c:v>
                </c:pt>
                <c:pt idx="2451">
                  <c:v>-8.9285714285721352E-4</c:v>
                </c:pt>
                <c:pt idx="2452">
                  <c:v>-7.0521039748220994E-3</c:v>
                </c:pt>
                <c:pt idx="2453">
                  <c:v>1.2834810510457524E-2</c:v>
                </c:pt>
                <c:pt idx="2454">
                  <c:v>3.1970174049104996E-3</c:v>
                </c:pt>
                <c:pt idx="2455">
                  <c:v>3.3119915274634993E-3</c:v>
                </c:pt>
                <c:pt idx="2456">
                  <c:v>1.3002715696341007E-2</c:v>
                </c:pt>
                <c:pt idx="2457">
                  <c:v>-5.3237846235458025E-3</c:v>
                </c:pt>
                <c:pt idx="2458">
                  <c:v>1.8085369802479916E-2</c:v>
                </c:pt>
                <c:pt idx="2459">
                  <c:v>1.2796886839225009E-2</c:v>
                </c:pt>
                <c:pt idx="2460">
                  <c:v>9.6980668520075001E-4</c:v>
                </c:pt>
                <c:pt idx="2461">
                  <c:v>-1.0629855869488891E-2</c:v>
                </c:pt>
                <c:pt idx="2462">
                  <c:v>6.1554531719223147E-4</c:v>
                </c:pt>
                <c:pt idx="2463">
                  <c:v>1.6497651181866311E-3</c:v>
                </c:pt>
                <c:pt idx="2464">
                  <c:v>7.9095519471455826E-4</c:v>
                </c:pt>
                <c:pt idx="2465">
                  <c:v>1.2254765225476454E-2</c:v>
                </c:pt>
                <c:pt idx="2466">
                  <c:v>1.959253407796608E-2</c:v>
                </c:pt>
                <c:pt idx="2467">
                  <c:v>4.3963567895784067E-3</c:v>
                </c:pt>
                <c:pt idx="2468">
                  <c:v>-4.1528760684909965E-3</c:v>
                </c:pt>
                <c:pt idx="2469">
                  <c:v>-1.3600417920126817E-2</c:v>
                </c:pt>
                <c:pt idx="2470">
                  <c:v>-1.260089849885048E-3</c:v>
                </c:pt>
                <c:pt idx="2471">
                  <c:v>-4.70844228272596E-3</c:v>
                </c:pt>
                <c:pt idx="2472">
                  <c:v>2.3883229380049825E-4</c:v>
                </c:pt>
                <c:pt idx="2473">
                  <c:v>-4.3714241107917573E-3</c:v>
                </c:pt>
                <c:pt idx="2474">
                  <c:v>-3.9294180587197613E-3</c:v>
                </c:pt>
                <c:pt idx="2475">
                  <c:v>1.0066026466148601E-2</c:v>
                </c:pt>
                <c:pt idx="2476">
                  <c:v>7.6645213341401588E-3</c:v>
                </c:pt>
                <c:pt idx="2477">
                  <c:v>9.9172049858972221E-4</c:v>
                </c:pt>
                <c:pt idx="2478">
                  <c:v>-4.9082431216426253E-3</c:v>
                </c:pt>
                <c:pt idx="2479">
                  <c:v>-1.3345025073301762E-2</c:v>
                </c:pt>
                <c:pt idx="2480">
                  <c:v>5.1010016849044014E-3</c:v>
                </c:pt>
                <c:pt idx="2481">
                  <c:v>-6.7975204708525709E-3</c:v>
                </c:pt>
                <c:pt idx="2482">
                  <c:v>6.3339855885598088E-3</c:v>
                </c:pt>
                <c:pt idx="2483">
                  <c:v>-1.5242272886447798E-2</c:v>
                </c:pt>
                <c:pt idx="2484">
                  <c:v>1.3054463784390792E-2</c:v>
                </c:pt>
                <c:pt idx="2485">
                  <c:v>-6.6786753498682995E-3</c:v>
                </c:pt>
                <c:pt idx="2486">
                  <c:v>-3.1162816649927497E-2</c:v>
                </c:pt>
                <c:pt idx="2487">
                  <c:v>1.4350025436499938E-2</c:v>
                </c:pt>
                <c:pt idx="2488">
                  <c:v>7.3905144025133767E-3</c:v>
                </c:pt>
                <c:pt idx="2489">
                  <c:v>-2.0195947659618435E-2</c:v>
                </c:pt>
                <c:pt idx="2490">
                  <c:v>-8.7913562848131697E-3</c:v>
                </c:pt>
                <c:pt idx="2491">
                  <c:v>-6.3158912854240521E-3</c:v>
                </c:pt>
                <c:pt idx="2492">
                  <c:v>-1.1991784848691388E-2</c:v>
                </c:pt>
                <c:pt idx="2493">
                  <c:v>3.6254371705826583E-3</c:v>
                </c:pt>
                <c:pt idx="2494">
                  <c:v>1.7276412788472279E-3</c:v>
                </c:pt>
                <c:pt idx="2495">
                  <c:v>-3.5904320473497994E-2</c:v>
                </c:pt>
                <c:pt idx="2496">
                  <c:v>-1.7157086954312069E-2</c:v>
                </c:pt>
                <c:pt idx="2497">
                  <c:v>2.9690683268353571E-2</c:v>
                </c:pt>
                <c:pt idx="2498">
                  <c:v>-4.1780491724247295E-3</c:v>
                </c:pt>
                <c:pt idx="2499">
                  <c:v>2.3892609327093715E-2</c:v>
                </c:pt>
                <c:pt idx="2500">
                  <c:v>9.6334748475684108E-3</c:v>
                </c:pt>
                <c:pt idx="2501">
                  <c:v>8.1756895189222419E-3</c:v>
                </c:pt>
                <c:pt idx="2502">
                  <c:v>5.4191625458437391E-4</c:v>
                </c:pt>
                <c:pt idx="2503">
                  <c:v>-1.3937113731103514E-2</c:v>
                </c:pt>
                <c:pt idx="2504">
                  <c:v>1.9577840552416681E-2</c:v>
                </c:pt>
                <c:pt idx="2505">
                  <c:v>-1.4141686227729251E-2</c:v>
                </c:pt>
                <c:pt idx="2506">
                  <c:v>1.5515525283476899E-3</c:v>
                </c:pt>
                <c:pt idx="2507">
                  <c:v>2.0859923809152501E-2</c:v>
                </c:pt>
                <c:pt idx="2508">
                  <c:v>-9.8684838420278718E-3</c:v>
                </c:pt>
                <c:pt idx="2509">
                  <c:v>-2.1206045650832821E-2</c:v>
                </c:pt>
                <c:pt idx="2510">
                  <c:v>1.2063735917434808E-2</c:v>
                </c:pt>
                <c:pt idx="2511">
                  <c:v>-1.4693146766048481E-3</c:v>
                </c:pt>
                <c:pt idx="2512">
                  <c:v>-1.3204311134498822E-2</c:v>
                </c:pt>
                <c:pt idx="2513">
                  <c:v>1.4487028825928595E-2</c:v>
                </c:pt>
                <c:pt idx="2514">
                  <c:v>6.4051396865569231E-3</c:v>
                </c:pt>
                <c:pt idx="2515">
                  <c:v>-1.7555228846674664E-2</c:v>
                </c:pt>
                <c:pt idx="2516">
                  <c:v>-1.6638279857835879E-3</c:v>
                </c:pt>
                <c:pt idx="2517">
                  <c:v>7.4947733817210015E-4</c:v>
                </c:pt>
                <c:pt idx="2518">
                  <c:v>1.5865195112337405E-2</c:v>
                </c:pt>
                <c:pt idx="2519">
                  <c:v>1.2018624502861543E-2</c:v>
                </c:pt>
                <c:pt idx="2520">
                  <c:v>-5.3772201401336506E-3</c:v>
                </c:pt>
                <c:pt idx="2521">
                  <c:v>-1.6151414694317957E-2</c:v>
                </c:pt>
                <c:pt idx="2522">
                  <c:v>3.052149042040498E-2</c:v>
                </c:pt>
                <c:pt idx="2523">
                  <c:v>1.156756140217481E-2</c:v>
                </c:pt>
                <c:pt idx="2524">
                  <c:v>5.3652807141179575E-3</c:v>
                </c:pt>
                <c:pt idx="2525">
                  <c:v>-4.916071628845972E-3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0C-46E6-A11D-9E75C224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90792"/>
        <c:axId val="241791120"/>
      </c:scatterChart>
      <c:valAx>
        <c:axId val="241790792"/>
        <c:scaling>
          <c:orientation val="minMax"/>
          <c:min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1120"/>
        <c:crosses val="autoZero"/>
        <c:crossBetween val="midCat"/>
      </c:valAx>
      <c:valAx>
        <c:axId val="2417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A197DA-73A8-47A7-AADD-88ABF6A19A7E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79FEFB-E8D5-40E5-9880-3415BD80F98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2610C-0837-43E5-85C9-0C4252ABE8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917724-7064-4C0F-BF77-7A67DA1F27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5"/>
  <dimension ref="B1:I2532"/>
  <sheetViews>
    <sheetView showGridLines="0" zoomScale="80" zoomScaleNormal="80" workbookViewId="0">
      <selection activeCell="I3" sqref="I3"/>
    </sheetView>
  </sheetViews>
  <sheetFormatPr baseColWidth="10" defaultColWidth="9.140625" defaultRowHeight="15" x14ac:dyDescent="0.25"/>
  <cols>
    <col min="1" max="1" width="10.28515625" style="1" bestFit="1" customWidth="1"/>
    <col min="2" max="2" width="11.85546875" style="1" bestFit="1" customWidth="1"/>
    <col min="3" max="4" width="13.7109375" style="1" customWidth="1"/>
    <col min="5" max="5" width="10.140625" style="1" bestFit="1" customWidth="1"/>
    <col min="6" max="7" width="13.7109375" style="1" customWidth="1"/>
    <col min="8" max="8" width="10.140625" style="1" bestFit="1" customWidth="1"/>
    <col min="9" max="9" width="12.7109375" style="1" bestFit="1" customWidth="1"/>
    <col min="10" max="11" width="10.140625" style="1" bestFit="1" customWidth="1"/>
    <col min="12" max="12" width="25.5703125" style="1" customWidth="1"/>
    <col min="13" max="13" width="13.28515625" style="1" customWidth="1"/>
    <col min="14" max="14" width="13.5703125" style="1" customWidth="1"/>
    <col min="15" max="15" width="10.140625" style="1" bestFit="1" customWidth="1"/>
    <col min="16" max="16" width="9.140625" style="1"/>
    <col min="17" max="17" width="10.140625" style="1" bestFit="1" customWidth="1"/>
    <col min="18" max="18" width="9.140625" style="1"/>
    <col min="19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384" width="9.140625" style="1"/>
  </cols>
  <sheetData>
    <row r="1" spans="2:9" ht="15.75" thickBot="1" x14ac:dyDescent="0.3"/>
    <row r="2" spans="2:9" x14ac:dyDescent="0.25">
      <c r="C2" s="45" t="s">
        <v>2</v>
      </c>
      <c r="D2" s="46"/>
      <c r="F2" s="45" t="s">
        <v>3</v>
      </c>
      <c r="G2" s="46"/>
    </row>
    <row r="3" spans="2:9" ht="15.75" thickBot="1" x14ac:dyDescent="0.3">
      <c r="C3" s="47"/>
      <c r="D3" s="48"/>
      <c r="F3" s="47"/>
      <c r="G3" s="48"/>
      <c r="I3" s="40"/>
    </row>
    <row r="4" spans="2:9" ht="15" customHeight="1" x14ac:dyDescent="0.25">
      <c r="C4" s="43" t="s">
        <v>0</v>
      </c>
      <c r="D4" s="43" t="s">
        <v>1</v>
      </c>
      <c r="F4" s="43" t="s">
        <v>0</v>
      </c>
      <c r="G4" s="43" t="s">
        <v>1</v>
      </c>
    </row>
    <row r="5" spans="2:9" ht="15.75" thickBot="1" x14ac:dyDescent="0.3">
      <c r="B5" s="8"/>
      <c r="C5" s="44"/>
      <c r="D5" s="44"/>
      <c r="F5" s="44"/>
      <c r="G5" s="44"/>
    </row>
    <row r="6" spans="2:9" ht="15.75" thickBot="1" x14ac:dyDescent="0.3">
      <c r="B6" s="9">
        <v>38355</v>
      </c>
      <c r="C6" s="3">
        <v>4.62</v>
      </c>
      <c r="D6" s="4">
        <v>9124.1</v>
      </c>
    </row>
    <row r="7" spans="2:9" x14ac:dyDescent="0.25">
      <c r="B7" s="10">
        <v>38356</v>
      </c>
      <c r="C7" s="2">
        <v>4.6500000000000004</v>
      </c>
      <c r="D7" s="5">
        <v>9120</v>
      </c>
      <c r="F7" s="15">
        <f>(C7-C6)/C6</f>
        <v>6.4935064935065468E-3</v>
      </c>
      <c r="G7" s="12">
        <f>(D7-D6)/D6</f>
        <v>-4.4935938887127099E-4</v>
      </c>
    </row>
    <row r="8" spans="2:9" x14ac:dyDescent="0.25">
      <c r="B8" s="10">
        <v>38357</v>
      </c>
      <c r="C8" s="2">
        <v>4.5999999999999996</v>
      </c>
      <c r="D8" s="5">
        <v>9024.4</v>
      </c>
      <c r="F8" s="16">
        <f t="shared" ref="F8:F71" si="0">(C8-C7)/C7</f>
        <v>-1.0752688172043163E-2</v>
      </c>
      <c r="G8" s="13">
        <f t="shared" ref="G8:G71" si="1">(D8-D7)/D7</f>
        <v>-1.0482456140350918E-2</v>
      </c>
    </row>
    <row r="9" spans="2:9" x14ac:dyDescent="0.25">
      <c r="B9" s="10">
        <v>38359</v>
      </c>
      <c r="C9" s="2">
        <v>4.63</v>
      </c>
      <c r="D9" s="5">
        <v>9041.1</v>
      </c>
      <c r="F9" s="16">
        <f t="shared" si="0"/>
        <v>6.5217391304348369E-3</v>
      </c>
      <c r="G9" s="13">
        <f t="shared" si="1"/>
        <v>1.850538539958416E-3</v>
      </c>
    </row>
    <row r="10" spans="2:9" x14ac:dyDescent="0.25">
      <c r="B10" s="10">
        <v>38362</v>
      </c>
      <c r="C10" s="2">
        <v>4.6100000000000003</v>
      </c>
      <c r="D10" s="5">
        <v>9028.5</v>
      </c>
      <c r="F10" s="16">
        <f t="shared" si="0"/>
        <v>-4.3196544276456967E-3</v>
      </c>
      <c r="G10" s="13">
        <f t="shared" si="1"/>
        <v>-1.3936357301656175E-3</v>
      </c>
    </row>
    <row r="11" spans="2:9" x14ac:dyDescent="0.25">
      <c r="B11" s="10">
        <v>38363</v>
      </c>
      <c r="C11" s="2">
        <v>4.6100000000000003</v>
      </c>
      <c r="D11" s="5">
        <v>8966.4</v>
      </c>
      <c r="F11" s="16">
        <f t="shared" si="0"/>
        <v>0</v>
      </c>
      <c r="G11" s="13">
        <f t="shared" si="1"/>
        <v>-6.8782189732514111E-3</v>
      </c>
    </row>
    <row r="12" spans="2:9" x14ac:dyDescent="0.25">
      <c r="B12" s="10">
        <v>38364</v>
      </c>
      <c r="C12" s="2">
        <v>4.5999999999999996</v>
      </c>
      <c r="D12" s="5">
        <v>8945.7000000000007</v>
      </c>
      <c r="F12" s="16">
        <f t="shared" si="0"/>
        <v>-2.1691973969632699E-3</v>
      </c>
      <c r="G12" s="13">
        <f t="shared" si="1"/>
        <v>-2.3086188436829617E-3</v>
      </c>
    </row>
    <row r="13" spans="2:9" x14ac:dyDescent="0.25">
      <c r="B13" s="10">
        <v>38365</v>
      </c>
      <c r="C13" s="2">
        <v>4.6500000000000004</v>
      </c>
      <c r="D13" s="5">
        <v>9016.7999999999993</v>
      </c>
      <c r="F13" s="16">
        <f t="shared" si="0"/>
        <v>1.086956521739146E-2</v>
      </c>
      <c r="G13" s="13">
        <f t="shared" si="1"/>
        <v>7.9479526476406021E-3</v>
      </c>
    </row>
    <row r="14" spans="2:9" x14ac:dyDescent="0.25">
      <c r="B14" s="10">
        <v>38366</v>
      </c>
      <c r="C14" s="2">
        <v>4.68</v>
      </c>
      <c r="D14" s="5">
        <v>9025.1</v>
      </c>
      <c r="F14" s="16">
        <f t="shared" si="0"/>
        <v>6.4516129032256685E-3</v>
      </c>
      <c r="G14" s="13">
        <f t="shared" si="1"/>
        <v>9.2050394818573016E-4</v>
      </c>
    </row>
    <row r="15" spans="2:9" x14ac:dyDescent="0.25">
      <c r="B15" s="10">
        <v>38369</v>
      </c>
      <c r="C15" s="2">
        <v>4.68</v>
      </c>
      <c r="D15" s="5">
        <v>9094.4</v>
      </c>
      <c r="F15" s="16">
        <f t="shared" si="0"/>
        <v>0</v>
      </c>
      <c r="G15" s="13">
        <f t="shared" si="1"/>
        <v>7.6785852788333947E-3</v>
      </c>
    </row>
    <row r="16" spans="2:9" x14ac:dyDescent="0.25">
      <c r="B16" s="10">
        <v>38370</v>
      </c>
      <c r="C16" s="2">
        <v>4.67</v>
      </c>
      <c r="D16" s="5">
        <v>9096.9</v>
      </c>
      <c r="F16" s="16">
        <f t="shared" si="0"/>
        <v>-2.1367521367520914E-3</v>
      </c>
      <c r="G16" s="13">
        <f t="shared" si="1"/>
        <v>2.7489444053483466E-4</v>
      </c>
    </row>
    <row r="17" spans="2:7" x14ac:dyDescent="0.25">
      <c r="B17" s="10">
        <v>38371</v>
      </c>
      <c r="C17" s="2">
        <v>4.68</v>
      </c>
      <c r="D17" s="5">
        <v>9087.6</v>
      </c>
      <c r="F17" s="16">
        <f t="shared" si="0"/>
        <v>2.1413276231262929E-3</v>
      </c>
      <c r="G17" s="13">
        <f t="shared" si="1"/>
        <v>-1.0223262869768024E-3</v>
      </c>
    </row>
    <row r="18" spans="2:7" x14ac:dyDescent="0.25">
      <c r="B18" s="10">
        <v>38372</v>
      </c>
      <c r="C18" s="2">
        <v>4.6500000000000004</v>
      </c>
      <c r="D18" s="5">
        <v>9017.7000000000007</v>
      </c>
      <c r="F18" s="16">
        <f t="shared" si="0"/>
        <v>-6.4102564102562739E-3</v>
      </c>
      <c r="G18" s="13">
        <f t="shared" si="1"/>
        <v>-7.691799815132668E-3</v>
      </c>
    </row>
    <row r="19" spans="2:7" x14ac:dyDescent="0.25">
      <c r="B19" s="10">
        <v>38373</v>
      </c>
      <c r="C19" s="2">
        <v>4.6399999999999997</v>
      </c>
      <c r="D19" s="5">
        <v>8999.4</v>
      </c>
      <c r="F19" s="16">
        <f t="shared" si="0"/>
        <v>-2.150537634408747E-3</v>
      </c>
      <c r="G19" s="13">
        <f t="shared" si="1"/>
        <v>-2.0293422934895915E-3</v>
      </c>
    </row>
    <row r="20" spans="2:7" x14ac:dyDescent="0.25">
      <c r="B20" s="10">
        <v>38376</v>
      </c>
      <c r="C20" s="2">
        <v>4.6500000000000004</v>
      </c>
      <c r="D20" s="5">
        <v>8967.1</v>
      </c>
      <c r="F20" s="16">
        <f t="shared" si="0"/>
        <v>2.1551724137932491E-3</v>
      </c>
      <c r="G20" s="13">
        <f t="shared" si="1"/>
        <v>-3.5891281640997481E-3</v>
      </c>
    </row>
    <row r="21" spans="2:7" x14ac:dyDescent="0.25">
      <c r="B21" s="10">
        <v>38377</v>
      </c>
      <c r="C21" s="2">
        <v>4.68</v>
      </c>
      <c r="D21" s="5">
        <v>9033.2000000000007</v>
      </c>
      <c r="F21" s="16">
        <f t="shared" si="0"/>
        <v>6.4516129032256685E-3</v>
      </c>
      <c r="G21" s="13">
        <f t="shared" si="1"/>
        <v>7.3713909736704579E-3</v>
      </c>
    </row>
    <row r="22" spans="2:7" x14ac:dyDescent="0.25">
      <c r="B22" s="10">
        <v>38378</v>
      </c>
      <c r="C22" s="2">
        <v>4.66</v>
      </c>
      <c r="D22" s="5">
        <v>9058.1</v>
      </c>
      <c r="F22" s="16">
        <f t="shared" si="0"/>
        <v>-4.2735042735041829E-3</v>
      </c>
      <c r="G22" s="13">
        <f t="shared" si="1"/>
        <v>2.7564982508966516E-3</v>
      </c>
    </row>
    <row r="23" spans="2:7" x14ac:dyDescent="0.25">
      <c r="B23" s="10">
        <v>38379</v>
      </c>
      <c r="C23" s="2">
        <v>4.6900000000000004</v>
      </c>
      <c r="D23" s="5">
        <v>9125.2999999999993</v>
      </c>
      <c r="F23" s="16">
        <f t="shared" si="0"/>
        <v>6.4377682403434005E-3</v>
      </c>
      <c r="G23" s="13">
        <f t="shared" si="1"/>
        <v>7.4187743566530408E-3</v>
      </c>
    </row>
    <row r="24" spans="2:7" x14ac:dyDescent="0.25">
      <c r="B24" s="10">
        <v>38380</v>
      </c>
      <c r="C24" s="2">
        <v>4.71</v>
      </c>
      <c r="D24" s="5">
        <v>9139.4</v>
      </c>
      <c r="F24" s="16">
        <f t="shared" si="0"/>
        <v>4.2643923240937255E-3</v>
      </c>
      <c r="G24" s="13">
        <f t="shared" si="1"/>
        <v>1.5451546798461821E-3</v>
      </c>
    </row>
    <row r="25" spans="2:7" x14ac:dyDescent="0.25">
      <c r="B25" s="10">
        <v>38383</v>
      </c>
      <c r="C25" s="2">
        <v>4.75</v>
      </c>
      <c r="D25" s="5">
        <v>9223.9</v>
      </c>
      <c r="F25" s="16">
        <f t="shared" si="0"/>
        <v>8.492569002123149E-3</v>
      </c>
      <c r="G25" s="13">
        <f t="shared" si="1"/>
        <v>9.2456835240825441E-3</v>
      </c>
    </row>
    <row r="26" spans="2:7" x14ac:dyDescent="0.25">
      <c r="B26" s="10">
        <v>38384</v>
      </c>
      <c r="C26" s="2">
        <v>4.75</v>
      </c>
      <c r="D26" s="5">
        <v>9257</v>
      </c>
      <c r="F26" s="16">
        <f t="shared" si="0"/>
        <v>0</v>
      </c>
      <c r="G26" s="13">
        <f t="shared" si="1"/>
        <v>3.5885037782283379E-3</v>
      </c>
    </row>
    <row r="27" spans="2:7" x14ac:dyDescent="0.25">
      <c r="B27" s="10">
        <v>38385</v>
      </c>
      <c r="C27" s="2">
        <v>4.8099999999999996</v>
      </c>
      <c r="D27" s="5">
        <v>9307</v>
      </c>
      <c r="F27" s="16">
        <f t="shared" si="0"/>
        <v>1.2631578947368339E-2</v>
      </c>
      <c r="G27" s="13">
        <f t="shared" si="1"/>
        <v>5.4013179215728641E-3</v>
      </c>
    </row>
    <row r="28" spans="2:7" x14ac:dyDescent="0.25">
      <c r="B28" s="10">
        <v>38386</v>
      </c>
      <c r="C28" s="2">
        <v>4.8099999999999996</v>
      </c>
      <c r="D28" s="5">
        <v>9310.4</v>
      </c>
      <c r="F28" s="16">
        <f t="shared" si="0"/>
        <v>0</v>
      </c>
      <c r="G28" s="13">
        <f t="shared" si="1"/>
        <v>3.6531642849464235E-4</v>
      </c>
    </row>
    <row r="29" spans="2:7" x14ac:dyDescent="0.25">
      <c r="B29" s="10">
        <v>38387</v>
      </c>
      <c r="C29" s="2">
        <v>4.84</v>
      </c>
      <c r="D29" s="5">
        <v>9422.5</v>
      </c>
      <c r="F29" s="16">
        <f t="shared" si="0"/>
        <v>6.2370062370062894E-3</v>
      </c>
      <c r="G29" s="13">
        <f t="shared" si="1"/>
        <v>1.2040299020450288E-2</v>
      </c>
    </row>
    <row r="30" spans="2:7" x14ac:dyDescent="0.25">
      <c r="B30" s="10">
        <v>38390</v>
      </c>
      <c r="C30" s="2">
        <v>4.83</v>
      </c>
      <c r="D30" s="5">
        <v>9461.7000000000007</v>
      </c>
      <c r="F30" s="16">
        <f t="shared" si="0"/>
        <v>-2.0661157024792947E-3</v>
      </c>
      <c r="G30" s="13">
        <f t="shared" si="1"/>
        <v>4.1602547094720856E-3</v>
      </c>
    </row>
    <row r="31" spans="2:7" x14ac:dyDescent="0.25">
      <c r="B31" s="10">
        <v>38391</v>
      </c>
      <c r="C31" s="2">
        <v>4.83</v>
      </c>
      <c r="D31" s="5">
        <v>9479.2000000000007</v>
      </c>
      <c r="F31" s="16">
        <f t="shared" si="0"/>
        <v>0</v>
      </c>
      <c r="G31" s="13">
        <f t="shared" si="1"/>
        <v>1.8495619180485534E-3</v>
      </c>
    </row>
    <row r="32" spans="2:7" x14ac:dyDescent="0.25">
      <c r="B32" s="10">
        <v>38392</v>
      </c>
      <c r="C32" s="2">
        <v>4.8099999999999996</v>
      </c>
      <c r="D32" s="5">
        <v>9450.7999999999993</v>
      </c>
      <c r="F32" s="16">
        <f t="shared" si="0"/>
        <v>-4.1407867494824974E-3</v>
      </c>
      <c r="G32" s="13">
        <f t="shared" si="1"/>
        <v>-2.996033420541971E-3</v>
      </c>
    </row>
    <row r="33" spans="2:7" x14ac:dyDescent="0.25">
      <c r="B33" s="10">
        <v>38393</v>
      </c>
      <c r="C33" s="2">
        <v>4.8499999999999996</v>
      </c>
      <c r="D33" s="5">
        <v>9451.2000000000007</v>
      </c>
      <c r="F33" s="16">
        <f t="shared" si="0"/>
        <v>8.3160083160083234E-3</v>
      </c>
      <c r="G33" s="13">
        <f t="shared" si="1"/>
        <v>4.2324459305186356E-5</v>
      </c>
    </row>
    <row r="34" spans="2:7" x14ac:dyDescent="0.25">
      <c r="B34" s="10">
        <v>38394</v>
      </c>
      <c r="C34" s="2">
        <v>4.97</v>
      </c>
      <c r="D34" s="5">
        <v>9588.2999999999993</v>
      </c>
      <c r="F34" s="16">
        <f t="shared" si="0"/>
        <v>2.4742268041237137E-2</v>
      </c>
      <c r="G34" s="13">
        <f t="shared" si="1"/>
        <v>1.4506094464194867E-2</v>
      </c>
    </row>
    <row r="35" spans="2:7" x14ac:dyDescent="0.25">
      <c r="B35" s="10">
        <v>38397</v>
      </c>
      <c r="C35" s="2">
        <v>4.97</v>
      </c>
      <c r="D35" s="5">
        <v>9585</v>
      </c>
      <c r="F35" s="16">
        <f t="shared" si="0"/>
        <v>0</v>
      </c>
      <c r="G35" s="13">
        <f t="shared" si="1"/>
        <v>-3.4416945652506413E-4</v>
      </c>
    </row>
    <row r="36" spans="2:7" x14ac:dyDescent="0.25">
      <c r="B36" s="10">
        <v>38398</v>
      </c>
      <c r="C36" s="2">
        <v>5.04</v>
      </c>
      <c r="D36" s="5">
        <v>9634.2999999999993</v>
      </c>
      <c r="F36" s="16">
        <f t="shared" si="0"/>
        <v>1.4084507042253579E-2</v>
      </c>
      <c r="G36" s="13">
        <f t="shared" si="1"/>
        <v>5.1434533124673212E-3</v>
      </c>
    </row>
    <row r="37" spans="2:7" x14ac:dyDescent="0.25">
      <c r="B37" s="10">
        <v>38399</v>
      </c>
      <c r="C37" s="2">
        <v>5.07</v>
      </c>
      <c r="D37" s="5">
        <v>9575.6</v>
      </c>
      <c r="F37" s="16">
        <f t="shared" si="0"/>
        <v>5.9523809523810015E-3</v>
      </c>
      <c r="G37" s="13">
        <f t="shared" si="1"/>
        <v>-6.0928142158744184E-3</v>
      </c>
    </row>
    <row r="38" spans="2:7" x14ac:dyDescent="0.25">
      <c r="B38" s="10">
        <v>38400</v>
      </c>
      <c r="C38" s="2">
        <v>5.0999999999999996</v>
      </c>
      <c r="D38" s="5">
        <v>9585.7000000000007</v>
      </c>
      <c r="F38" s="16">
        <f t="shared" si="0"/>
        <v>5.9171597633134827E-3</v>
      </c>
      <c r="G38" s="13">
        <f t="shared" si="1"/>
        <v>1.05476419232219E-3</v>
      </c>
    </row>
    <row r="39" spans="2:7" x14ac:dyDescent="0.25">
      <c r="B39" s="10">
        <v>38401</v>
      </c>
      <c r="C39" s="2">
        <v>5.08</v>
      </c>
      <c r="D39" s="5">
        <v>9570.1</v>
      </c>
      <c r="F39" s="16">
        <f t="shared" si="0"/>
        <v>-3.9215686274508971E-3</v>
      </c>
      <c r="G39" s="13">
        <f t="shared" si="1"/>
        <v>-1.6274241839406994E-3</v>
      </c>
    </row>
    <row r="40" spans="2:7" x14ac:dyDescent="0.25">
      <c r="B40" s="10">
        <v>38404</v>
      </c>
      <c r="C40" s="2">
        <v>4.93</v>
      </c>
      <c r="D40" s="5">
        <v>9464.6</v>
      </c>
      <c r="F40" s="16">
        <f t="shared" si="0"/>
        <v>-2.9527559055118179E-2</v>
      </c>
      <c r="G40" s="13">
        <f t="shared" si="1"/>
        <v>-1.1023918245368386E-2</v>
      </c>
    </row>
    <row r="41" spans="2:7" x14ac:dyDescent="0.25">
      <c r="B41" s="10">
        <v>38405</v>
      </c>
      <c r="C41" s="2">
        <v>4.9400000000000004</v>
      </c>
      <c r="D41" s="5">
        <v>9350.2999999999993</v>
      </c>
      <c r="F41" s="16">
        <f t="shared" si="0"/>
        <v>2.0283975659230579E-3</v>
      </c>
      <c r="G41" s="13">
        <f t="shared" si="1"/>
        <v>-1.2076580098472317E-2</v>
      </c>
    </row>
    <row r="42" spans="2:7" x14ac:dyDescent="0.25">
      <c r="B42" s="10">
        <v>38406</v>
      </c>
      <c r="C42" s="2">
        <v>4.97</v>
      </c>
      <c r="D42" s="5">
        <v>9354.1</v>
      </c>
      <c r="F42" s="16">
        <f t="shared" si="0"/>
        <v>6.0728744939269955E-3</v>
      </c>
      <c r="G42" s="13">
        <f t="shared" si="1"/>
        <v>4.0640407259671794E-4</v>
      </c>
    </row>
    <row r="43" spans="2:7" x14ac:dyDescent="0.25">
      <c r="B43" s="10">
        <v>38407</v>
      </c>
      <c r="C43" s="2">
        <v>4.92</v>
      </c>
      <c r="D43" s="5">
        <v>9352.6</v>
      </c>
      <c r="F43" s="16">
        <f t="shared" si="0"/>
        <v>-1.0060362173038195E-2</v>
      </c>
      <c r="G43" s="13">
        <f t="shared" si="1"/>
        <v>-1.6035749029837183E-4</v>
      </c>
    </row>
    <row r="44" spans="2:7" x14ac:dyDescent="0.25">
      <c r="B44" s="10">
        <v>38408</v>
      </c>
      <c r="C44" s="2">
        <v>4.9800000000000004</v>
      </c>
      <c r="D44" s="5">
        <v>9439.7000000000007</v>
      </c>
      <c r="F44" s="16">
        <f t="shared" si="0"/>
        <v>1.2195121951219613E-2</v>
      </c>
      <c r="G44" s="13">
        <f t="shared" si="1"/>
        <v>9.3129183328700422E-3</v>
      </c>
    </row>
    <row r="45" spans="2:7" x14ac:dyDescent="0.25">
      <c r="B45" s="10">
        <v>38411</v>
      </c>
      <c r="C45" s="2">
        <v>4.9800000000000004</v>
      </c>
      <c r="D45" s="5">
        <v>9391</v>
      </c>
      <c r="F45" s="16">
        <f t="shared" si="0"/>
        <v>0</v>
      </c>
      <c r="G45" s="13">
        <f t="shared" si="1"/>
        <v>-5.1590622583345576E-3</v>
      </c>
    </row>
    <row r="46" spans="2:7" x14ac:dyDescent="0.25">
      <c r="B46" s="10">
        <v>38412</v>
      </c>
      <c r="C46" s="2">
        <v>4.99</v>
      </c>
      <c r="D46" s="5">
        <v>9472.2999999999993</v>
      </c>
      <c r="F46" s="16">
        <f t="shared" si="0"/>
        <v>2.0080321285140131E-3</v>
      </c>
      <c r="G46" s="13">
        <f t="shared" si="1"/>
        <v>8.6572250026620452E-3</v>
      </c>
    </row>
    <row r="47" spans="2:7" x14ac:dyDescent="0.25">
      <c r="B47" s="10">
        <v>38413</v>
      </c>
      <c r="C47" s="2">
        <v>4.9800000000000004</v>
      </c>
      <c r="D47" s="5">
        <v>9443.6</v>
      </c>
      <c r="F47" s="16">
        <f t="shared" si="0"/>
        <v>-2.0040080160320215E-3</v>
      </c>
      <c r="G47" s="13">
        <f t="shared" si="1"/>
        <v>-3.0298871446215714E-3</v>
      </c>
    </row>
    <row r="48" spans="2:7" x14ac:dyDescent="0.25">
      <c r="B48" s="10">
        <v>38414</v>
      </c>
      <c r="C48" s="2">
        <v>4.97</v>
      </c>
      <c r="D48" s="5">
        <v>9418.7999999999993</v>
      </c>
      <c r="F48" s="16">
        <f t="shared" si="0"/>
        <v>-2.0080321285141918E-3</v>
      </c>
      <c r="G48" s="13">
        <f t="shared" si="1"/>
        <v>-2.6261171587107766E-3</v>
      </c>
    </row>
    <row r="49" spans="2:7" x14ac:dyDescent="0.25">
      <c r="B49" s="10">
        <v>38415</v>
      </c>
      <c r="C49" s="2">
        <v>5.0199999999999996</v>
      </c>
      <c r="D49" s="5">
        <v>9538</v>
      </c>
      <c r="F49" s="16">
        <f t="shared" si="0"/>
        <v>1.0060362173038195E-2</v>
      </c>
      <c r="G49" s="13">
        <f t="shared" si="1"/>
        <v>1.2655539983862141E-2</v>
      </c>
    </row>
    <row r="50" spans="2:7" x14ac:dyDescent="0.25">
      <c r="B50" s="10">
        <v>38418</v>
      </c>
      <c r="C50" s="2">
        <v>5.03</v>
      </c>
      <c r="D50" s="5">
        <v>9545.9</v>
      </c>
      <c r="F50" s="16">
        <f t="shared" si="0"/>
        <v>1.992031872510095E-3</v>
      </c>
      <c r="G50" s="13">
        <f t="shared" si="1"/>
        <v>8.282658838330506E-4</v>
      </c>
    </row>
    <row r="51" spans="2:7" x14ac:dyDescent="0.25">
      <c r="B51" s="10">
        <v>38419</v>
      </c>
      <c r="C51" s="2">
        <v>4.99</v>
      </c>
      <c r="D51" s="5">
        <v>9480.2000000000007</v>
      </c>
      <c r="F51" s="16">
        <f t="shared" si="0"/>
        <v>-7.9522862823061691E-3</v>
      </c>
      <c r="G51" s="13">
        <f t="shared" si="1"/>
        <v>-6.8825359578456625E-3</v>
      </c>
    </row>
    <row r="52" spans="2:7" x14ac:dyDescent="0.25">
      <c r="B52" s="10">
        <v>38420</v>
      </c>
      <c r="C52" s="2">
        <v>4.97</v>
      </c>
      <c r="D52" s="5">
        <v>9410.2999999999993</v>
      </c>
      <c r="F52" s="16">
        <f t="shared" si="0"/>
        <v>-4.0080160320642207E-3</v>
      </c>
      <c r="G52" s="13">
        <f t="shared" si="1"/>
        <v>-7.3732621674649744E-3</v>
      </c>
    </row>
    <row r="53" spans="2:7" x14ac:dyDescent="0.25">
      <c r="B53" s="10">
        <v>38421</v>
      </c>
      <c r="C53" s="2">
        <v>4.8899999999999997</v>
      </c>
      <c r="D53" s="5">
        <v>9319.4</v>
      </c>
      <c r="F53" s="16">
        <f t="shared" si="0"/>
        <v>-1.6096579476861182E-2</v>
      </c>
      <c r="G53" s="13">
        <f t="shared" si="1"/>
        <v>-9.6596282796509829E-3</v>
      </c>
    </row>
    <row r="54" spans="2:7" x14ac:dyDescent="0.25">
      <c r="B54" s="10">
        <v>38422</v>
      </c>
      <c r="C54" s="2">
        <v>4.8899999999999997</v>
      </c>
      <c r="D54" s="5">
        <v>9330.2000000000007</v>
      </c>
      <c r="F54" s="16">
        <f t="shared" si="0"/>
        <v>0</v>
      </c>
      <c r="G54" s="13">
        <f t="shared" si="1"/>
        <v>1.1588728888127016E-3</v>
      </c>
    </row>
    <row r="55" spans="2:7" x14ac:dyDescent="0.25">
      <c r="B55" s="10">
        <v>38425</v>
      </c>
      <c r="C55" s="2">
        <v>4.9000000000000004</v>
      </c>
      <c r="D55" s="5">
        <v>9296.5</v>
      </c>
      <c r="F55" s="16">
        <f t="shared" si="0"/>
        <v>2.0449897750512628E-3</v>
      </c>
      <c r="G55" s="13">
        <f t="shared" si="1"/>
        <v>-3.6119268611606104E-3</v>
      </c>
    </row>
    <row r="56" spans="2:7" x14ac:dyDescent="0.25">
      <c r="B56" s="10">
        <v>38426</v>
      </c>
      <c r="C56" s="2">
        <v>4.97</v>
      </c>
      <c r="D56" s="5">
        <v>9354.7000000000007</v>
      </c>
      <c r="F56" s="16">
        <f t="shared" si="0"/>
        <v>1.4285714285714162E-2</v>
      </c>
      <c r="G56" s="13">
        <f t="shared" si="1"/>
        <v>6.2604205883935596E-3</v>
      </c>
    </row>
    <row r="57" spans="2:7" x14ac:dyDescent="0.25">
      <c r="B57" s="10">
        <v>38427</v>
      </c>
      <c r="C57" s="2">
        <v>4.93</v>
      </c>
      <c r="D57" s="5">
        <v>9201.2000000000007</v>
      </c>
      <c r="F57" s="16">
        <f t="shared" si="0"/>
        <v>-8.0482897384305911E-3</v>
      </c>
      <c r="G57" s="13">
        <f t="shared" si="1"/>
        <v>-1.6408863993500594E-2</v>
      </c>
    </row>
    <row r="58" spans="2:7" x14ac:dyDescent="0.25">
      <c r="B58" s="10">
        <v>38428</v>
      </c>
      <c r="C58" s="2">
        <v>4.97</v>
      </c>
      <c r="D58" s="5">
        <v>9235.7999999999993</v>
      </c>
      <c r="F58" s="16">
        <f t="shared" si="0"/>
        <v>8.1135902636916904E-3</v>
      </c>
      <c r="G58" s="13">
        <f t="shared" si="1"/>
        <v>3.7603790809892777E-3</v>
      </c>
    </row>
    <row r="59" spans="2:7" x14ac:dyDescent="0.25">
      <c r="B59" s="10">
        <v>38429</v>
      </c>
      <c r="C59" s="2">
        <v>4.9800000000000004</v>
      </c>
      <c r="D59" s="5">
        <v>9263.9</v>
      </c>
      <c r="F59" s="16">
        <f t="shared" si="0"/>
        <v>2.0120724346077818E-3</v>
      </c>
      <c r="G59" s="13">
        <f t="shared" si="1"/>
        <v>3.04250849953446E-3</v>
      </c>
    </row>
    <row r="60" spans="2:7" x14ac:dyDescent="0.25">
      <c r="B60" s="10">
        <v>38432</v>
      </c>
      <c r="C60" s="2">
        <v>4.95</v>
      </c>
      <c r="D60" s="5">
        <v>9225.4</v>
      </c>
      <c r="F60" s="16">
        <f t="shared" si="0"/>
        <v>-6.0240963855422184E-3</v>
      </c>
      <c r="G60" s="13">
        <f t="shared" si="1"/>
        <v>-4.1559170543723489E-3</v>
      </c>
    </row>
    <row r="61" spans="2:7" x14ac:dyDescent="0.25">
      <c r="B61" s="10">
        <v>38433</v>
      </c>
      <c r="C61" s="2">
        <v>4.99</v>
      </c>
      <c r="D61" s="5">
        <v>9299.2000000000007</v>
      </c>
      <c r="F61" s="16">
        <f t="shared" si="0"/>
        <v>8.0808080808080877E-3</v>
      </c>
      <c r="G61" s="13">
        <f t="shared" si="1"/>
        <v>7.9996531315716501E-3</v>
      </c>
    </row>
    <row r="62" spans="2:7" x14ac:dyDescent="0.25">
      <c r="B62" s="10">
        <v>38434</v>
      </c>
      <c r="C62" s="2">
        <v>4.97</v>
      </c>
      <c r="D62" s="5">
        <v>9252.1</v>
      </c>
      <c r="F62" s="16">
        <f t="shared" si="0"/>
        <v>-4.0080160320642207E-3</v>
      </c>
      <c r="G62" s="13">
        <f t="shared" si="1"/>
        <v>-5.0649518238128398E-3</v>
      </c>
    </row>
    <row r="63" spans="2:7" x14ac:dyDescent="0.25">
      <c r="B63" s="10">
        <v>38435</v>
      </c>
      <c r="C63" s="2">
        <v>5.0199999999999996</v>
      </c>
      <c r="D63" s="5">
        <v>9309.2999999999993</v>
      </c>
      <c r="F63" s="16">
        <f t="shared" si="0"/>
        <v>1.0060362173038195E-2</v>
      </c>
      <c r="G63" s="13">
        <f t="shared" si="1"/>
        <v>6.1823802163831895E-3</v>
      </c>
    </row>
    <row r="64" spans="2:7" x14ac:dyDescent="0.25">
      <c r="B64" s="10">
        <v>38440</v>
      </c>
      <c r="C64" s="2">
        <v>5.04</v>
      </c>
      <c r="D64" s="5">
        <v>9324.1</v>
      </c>
      <c r="F64" s="16">
        <f t="shared" si="0"/>
        <v>3.9840637450200131E-3</v>
      </c>
      <c r="G64" s="13">
        <f t="shared" si="1"/>
        <v>1.589808041421062E-3</v>
      </c>
    </row>
    <row r="65" spans="2:7" x14ac:dyDescent="0.25">
      <c r="B65" s="10">
        <v>38441</v>
      </c>
      <c r="C65" s="2">
        <v>5.0199999999999996</v>
      </c>
      <c r="D65" s="5">
        <v>9280.1</v>
      </c>
      <c r="F65" s="16">
        <f t="shared" si="0"/>
        <v>-3.96825396825406E-3</v>
      </c>
      <c r="G65" s="13">
        <f t="shared" si="1"/>
        <v>-4.7189541081712975E-3</v>
      </c>
    </row>
    <row r="66" spans="2:7" x14ac:dyDescent="0.25">
      <c r="B66" s="10">
        <v>38442</v>
      </c>
      <c r="C66" s="2">
        <v>5.05</v>
      </c>
      <c r="D66" s="5">
        <v>9258.7999999999993</v>
      </c>
      <c r="F66" s="16">
        <f t="shared" si="0"/>
        <v>5.9760956175299307E-3</v>
      </c>
      <c r="G66" s="13">
        <f t="shared" si="1"/>
        <v>-2.2952338875659841E-3</v>
      </c>
    </row>
    <row r="67" spans="2:7" x14ac:dyDescent="0.25">
      <c r="B67" s="10">
        <v>38443</v>
      </c>
      <c r="C67" s="2">
        <v>5.09</v>
      </c>
      <c r="D67" s="5">
        <v>9289.5</v>
      </c>
      <c r="F67" s="16">
        <f t="shared" si="0"/>
        <v>7.9207920792079278E-3</v>
      </c>
      <c r="G67" s="13">
        <f t="shared" si="1"/>
        <v>3.3157644619173899E-3</v>
      </c>
    </row>
    <row r="68" spans="2:7" x14ac:dyDescent="0.25">
      <c r="B68" s="10">
        <v>38446</v>
      </c>
      <c r="C68" s="2">
        <v>5</v>
      </c>
      <c r="D68" s="5">
        <v>9206</v>
      </c>
      <c r="F68" s="16">
        <f t="shared" si="0"/>
        <v>-1.7681728880157142E-2</v>
      </c>
      <c r="G68" s="13">
        <f t="shared" si="1"/>
        <v>-8.9886430916626299E-3</v>
      </c>
    </row>
    <row r="69" spans="2:7" x14ac:dyDescent="0.25">
      <c r="B69" s="10">
        <v>38447</v>
      </c>
      <c r="C69" s="2">
        <v>5.13</v>
      </c>
      <c r="D69" s="5">
        <v>9298.1</v>
      </c>
      <c r="F69" s="16">
        <f t="shared" si="0"/>
        <v>2.5999999999999978E-2</v>
      </c>
      <c r="G69" s="13">
        <f t="shared" si="1"/>
        <v>1.0004344992396302E-2</v>
      </c>
    </row>
    <row r="70" spans="2:7" x14ac:dyDescent="0.25">
      <c r="B70" s="10">
        <v>38448</v>
      </c>
      <c r="C70" s="2">
        <v>5.2</v>
      </c>
      <c r="D70" s="5">
        <v>9382.1</v>
      </c>
      <c r="F70" s="16">
        <f t="shared" si="0"/>
        <v>1.3645224171540018E-2</v>
      </c>
      <c r="G70" s="13">
        <f t="shared" si="1"/>
        <v>9.0341037416246332E-3</v>
      </c>
    </row>
    <row r="71" spans="2:7" x14ac:dyDescent="0.25">
      <c r="B71" s="10">
        <v>38449</v>
      </c>
      <c r="C71" s="2">
        <v>5.2</v>
      </c>
      <c r="D71" s="5">
        <v>9392.4</v>
      </c>
      <c r="F71" s="16">
        <f t="shared" si="0"/>
        <v>0</v>
      </c>
      <c r="G71" s="13">
        <f t="shared" si="1"/>
        <v>1.0978352394452491E-3</v>
      </c>
    </row>
    <row r="72" spans="2:7" x14ac:dyDescent="0.25">
      <c r="B72" s="10">
        <v>38450</v>
      </c>
      <c r="C72" s="2">
        <v>5.18</v>
      </c>
      <c r="D72" s="5">
        <v>9385.7999999999993</v>
      </c>
      <c r="F72" s="16">
        <f t="shared" ref="F72:F135" si="2">(C72-C71)/C71</f>
        <v>-3.8461538461539348E-3</v>
      </c>
      <c r="G72" s="13">
        <f t="shared" ref="G72:G135" si="3">(D72-D71)/D71</f>
        <v>-7.0269579660154637E-4</v>
      </c>
    </row>
    <row r="73" spans="2:7" x14ac:dyDescent="0.25">
      <c r="B73" s="10">
        <v>38453</v>
      </c>
      <c r="C73" s="2">
        <v>5.18</v>
      </c>
      <c r="D73" s="5">
        <v>9334.7999999999993</v>
      </c>
      <c r="F73" s="16">
        <f t="shared" si="2"/>
        <v>0</v>
      </c>
      <c r="G73" s="13">
        <f t="shared" si="3"/>
        <v>-5.4337403311385292E-3</v>
      </c>
    </row>
    <row r="74" spans="2:7" x14ac:dyDescent="0.25">
      <c r="B74" s="10">
        <v>38454</v>
      </c>
      <c r="C74" s="2">
        <v>5.15</v>
      </c>
      <c r="D74" s="5">
        <v>9303.1</v>
      </c>
      <c r="F74" s="16">
        <f t="shared" si="2"/>
        <v>-5.791505791505668E-3</v>
      </c>
      <c r="G74" s="13">
        <f t="shared" si="3"/>
        <v>-3.3958949307964724E-3</v>
      </c>
    </row>
    <row r="75" spans="2:7" x14ac:dyDescent="0.25">
      <c r="B75" s="10">
        <v>38455</v>
      </c>
      <c r="C75" s="2">
        <v>5.21</v>
      </c>
      <c r="D75" s="5">
        <v>9373.9</v>
      </c>
      <c r="F75" s="16">
        <f t="shared" si="2"/>
        <v>1.1650485436893128E-2</v>
      </c>
      <c r="G75" s="13">
        <f t="shared" si="3"/>
        <v>7.610366436994042E-3</v>
      </c>
    </row>
    <row r="76" spans="2:7" x14ac:dyDescent="0.25">
      <c r="B76" s="10">
        <v>38456</v>
      </c>
      <c r="C76" s="2">
        <v>5.2</v>
      </c>
      <c r="D76" s="5">
        <v>9364.5</v>
      </c>
      <c r="F76" s="16">
        <f t="shared" si="2"/>
        <v>-1.9193857965450647E-3</v>
      </c>
      <c r="G76" s="13">
        <f t="shared" si="3"/>
        <v>-1.0027843266942934E-3</v>
      </c>
    </row>
    <row r="77" spans="2:7" x14ac:dyDescent="0.25">
      <c r="B77" s="10">
        <v>38457</v>
      </c>
      <c r="C77" s="2">
        <v>5.12</v>
      </c>
      <c r="D77" s="5">
        <v>9155.2000000000007</v>
      </c>
      <c r="F77" s="16">
        <f t="shared" si="2"/>
        <v>-1.5384615384615398E-2</v>
      </c>
      <c r="G77" s="13">
        <f t="shared" si="3"/>
        <v>-2.2350365742965377E-2</v>
      </c>
    </row>
    <row r="78" spans="2:7" x14ac:dyDescent="0.25">
      <c r="B78" s="10">
        <v>38460</v>
      </c>
      <c r="C78" s="2">
        <v>5.04</v>
      </c>
      <c r="D78" s="5">
        <v>9025.7999999999993</v>
      </c>
      <c r="F78" s="16">
        <f t="shared" si="2"/>
        <v>-1.5625000000000014E-2</v>
      </c>
      <c r="G78" s="13">
        <f t="shared" si="3"/>
        <v>-1.4134044040545421E-2</v>
      </c>
    </row>
    <row r="79" spans="2:7" x14ac:dyDescent="0.25">
      <c r="B79" s="10">
        <v>38461</v>
      </c>
      <c r="C79" s="2">
        <v>5.0599999999999996</v>
      </c>
      <c r="D79" s="5">
        <v>9046.2000000000007</v>
      </c>
      <c r="F79" s="16">
        <f t="shared" si="2"/>
        <v>3.9682539682538839E-3</v>
      </c>
      <c r="G79" s="13">
        <f t="shared" si="3"/>
        <v>2.2601874626073542E-3</v>
      </c>
    </row>
    <row r="80" spans="2:7" x14ac:dyDescent="0.25">
      <c r="B80" s="10">
        <v>38462</v>
      </c>
      <c r="C80" s="2">
        <v>5.0599999999999996</v>
      </c>
      <c r="D80" s="5">
        <v>9016.6</v>
      </c>
      <c r="F80" s="16">
        <f t="shared" si="2"/>
        <v>0</v>
      </c>
      <c r="G80" s="13">
        <f t="shared" si="3"/>
        <v>-3.2720921491897551E-3</v>
      </c>
    </row>
    <row r="81" spans="2:7" x14ac:dyDescent="0.25">
      <c r="B81" s="10">
        <v>38463</v>
      </c>
      <c r="C81" s="2">
        <v>5.04</v>
      </c>
      <c r="D81" s="5">
        <v>9018.7000000000007</v>
      </c>
      <c r="F81" s="16">
        <f t="shared" si="2"/>
        <v>-3.9525691699603908E-3</v>
      </c>
      <c r="G81" s="13">
        <f t="shared" si="3"/>
        <v>2.3290375529582809E-4</v>
      </c>
    </row>
    <row r="82" spans="2:7" x14ac:dyDescent="0.25">
      <c r="B82" s="10">
        <v>38464</v>
      </c>
      <c r="C82" s="2">
        <v>5.05</v>
      </c>
      <c r="D82" s="5">
        <v>9096.4</v>
      </c>
      <c r="F82" s="16">
        <f t="shared" si="2"/>
        <v>1.9841269841269419E-3</v>
      </c>
      <c r="G82" s="13">
        <f t="shared" si="3"/>
        <v>8.6154323793893699E-3</v>
      </c>
    </row>
    <row r="83" spans="2:7" x14ac:dyDescent="0.25">
      <c r="B83" s="10">
        <v>38467</v>
      </c>
      <c r="C83" s="2">
        <v>5.08</v>
      </c>
      <c r="D83" s="5">
        <v>9106.2000000000007</v>
      </c>
      <c r="F83" s="16">
        <f t="shared" si="2"/>
        <v>5.9405940594059901E-3</v>
      </c>
      <c r="G83" s="13">
        <f t="shared" si="3"/>
        <v>1.0773492810343753E-3</v>
      </c>
    </row>
    <row r="84" spans="2:7" x14ac:dyDescent="0.25">
      <c r="B84" s="10">
        <v>38468</v>
      </c>
      <c r="C84" s="2">
        <v>5.0599999999999996</v>
      </c>
      <c r="D84" s="5">
        <v>9083.7000000000007</v>
      </c>
      <c r="F84" s="16">
        <f t="shared" si="2"/>
        <v>-3.937007874015839E-3</v>
      </c>
      <c r="G84" s="13">
        <f t="shared" si="3"/>
        <v>-2.4708440403241744E-3</v>
      </c>
    </row>
    <row r="85" spans="2:7" x14ac:dyDescent="0.25">
      <c r="B85" s="10">
        <v>38469</v>
      </c>
      <c r="C85" s="2">
        <v>5.04</v>
      </c>
      <c r="D85" s="5">
        <v>8985</v>
      </c>
      <c r="F85" s="16">
        <f t="shared" si="2"/>
        <v>-3.9525691699603908E-3</v>
      </c>
      <c r="G85" s="13">
        <f t="shared" si="3"/>
        <v>-1.0865616433832107E-2</v>
      </c>
    </row>
    <row r="86" spans="2:7" x14ac:dyDescent="0.25">
      <c r="B86" s="10">
        <v>38470</v>
      </c>
      <c r="C86" s="2">
        <v>5.04</v>
      </c>
      <c r="D86" s="5">
        <v>8985.4</v>
      </c>
      <c r="F86" s="16">
        <f t="shared" si="2"/>
        <v>0</v>
      </c>
      <c r="G86" s="13">
        <f t="shared" si="3"/>
        <v>4.4518642181372975E-5</v>
      </c>
    </row>
    <row r="87" spans="2:7" x14ac:dyDescent="0.25">
      <c r="B87" s="10">
        <v>38471</v>
      </c>
      <c r="C87" s="2">
        <v>5.04</v>
      </c>
      <c r="D87" s="5">
        <v>9001.6</v>
      </c>
      <c r="F87" s="16">
        <f t="shared" si="2"/>
        <v>0</v>
      </c>
      <c r="G87" s="13">
        <f t="shared" si="3"/>
        <v>1.8029247445857423E-3</v>
      </c>
    </row>
    <row r="88" spans="2:7" x14ac:dyDescent="0.25">
      <c r="B88" s="10">
        <v>38474</v>
      </c>
      <c r="C88" s="2">
        <v>5.0999999999999996</v>
      </c>
      <c r="D88" s="5">
        <v>9119.9</v>
      </c>
      <c r="F88" s="16">
        <f t="shared" si="2"/>
        <v>1.1904761904761828E-2</v>
      </c>
      <c r="G88" s="13">
        <f t="shared" si="3"/>
        <v>1.314210806967642E-2</v>
      </c>
    </row>
    <row r="89" spans="2:7" x14ac:dyDescent="0.25">
      <c r="B89" s="10">
        <v>38475</v>
      </c>
      <c r="C89" s="2">
        <v>5.12</v>
      </c>
      <c r="D89" s="5">
        <v>9168.2999999999993</v>
      </c>
      <c r="F89" s="16">
        <f t="shared" si="2"/>
        <v>3.9215686274510714E-3</v>
      </c>
      <c r="G89" s="13">
        <f t="shared" si="3"/>
        <v>5.3070757354795163E-3</v>
      </c>
    </row>
    <row r="90" spans="2:7" x14ac:dyDescent="0.25">
      <c r="B90" s="10">
        <v>38476</v>
      </c>
      <c r="C90" s="2">
        <v>5.14</v>
      </c>
      <c r="D90" s="5">
        <v>9195.7000000000007</v>
      </c>
      <c r="F90" s="16">
        <f t="shared" si="2"/>
        <v>3.9062499999999167E-3</v>
      </c>
      <c r="G90" s="13">
        <f t="shared" si="3"/>
        <v>2.9885584023211999E-3</v>
      </c>
    </row>
    <row r="91" spans="2:7" x14ac:dyDescent="0.25">
      <c r="B91" s="10">
        <v>38477</v>
      </c>
      <c r="C91" s="2">
        <v>5.16</v>
      </c>
      <c r="D91" s="5">
        <v>9235.5</v>
      </c>
      <c r="F91" s="16">
        <f t="shared" si="2"/>
        <v>3.8910505836576778E-3</v>
      </c>
      <c r="G91" s="13">
        <f t="shared" si="3"/>
        <v>4.3281098774426386E-3</v>
      </c>
    </row>
    <row r="92" spans="2:7" x14ac:dyDescent="0.25">
      <c r="B92" s="10">
        <v>38478</v>
      </c>
      <c r="C92" s="2">
        <v>5.15</v>
      </c>
      <c r="D92" s="5">
        <v>9263.1</v>
      </c>
      <c r="F92" s="16">
        <f t="shared" si="2"/>
        <v>-1.9379844961239896E-3</v>
      </c>
      <c r="G92" s="13">
        <f t="shared" si="3"/>
        <v>2.988468409939945E-3</v>
      </c>
    </row>
    <row r="93" spans="2:7" x14ac:dyDescent="0.25">
      <c r="B93" s="10">
        <v>38481</v>
      </c>
      <c r="C93" s="2">
        <v>5.14</v>
      </c>
      <c r="D93" s="5">
        <v>9223.5</v>
      </c>
      <c r="F93" s="16">
        <f t="shared" si="2"/>
        <v>-1.9417475728156649E-3</v>
      </c>
      <c r="G93" s="13">
        <f t="shared" si="3"/>
        <v>-4.2750267189170322E-3</v>
      </c>
    </row>
    <row r="94" spans="2:7" x14ac:dyDescent="0.25">
      <c r="B94" s="10">
        <v>38482</v>
      </c>
      <c r="C94" s="2">
        <v>5.1100000000000003</v>
      </c>
      <c r="D94" s="5">
        <v>9146.1</v>
      </c>
      <c r="F94" s="16">
        <f t="shared" si="2"/>
        <v>-5.8365758754862574E-3</v>
      </c>
      <c r="G94" s="13">
        <f t="shared" si="3"/>
        <v>-8.3916083916083517E-3</v>
      </c>
    </row>
    <row r="95" spans="2:7" x14ac:dyDescent="0.25">
      <c r="B95" s="10">
        <v>38483</v>
      </c>
      <c r="C95" s="2">
        <v>5.09</v>
      </c>
      <c r="D95" s="5">
        <v>9149.9</v>
      </c>
      <c r="F95" s="16">
        <f t="shared" si="2"/>
        <v>-3.913894324853319E-3</v>
      </c>
      <c r="G95" s="13">
        <f t="shared" si="3"/>
        <v>4.1547763527615837E-4</v>
      </c>
    </row>
    <row r="96" spans="2:7" x14ac:dyDescent="0.25">
      <c r="B96" s="10">
        <v>38484</v>
      </c>
      <c r="C96" s="2">
        <v>5.09</v>
      </c>
      <c r="D96" s="5">
        <v>9213.1</v>
      </c>
      <c r="F96" s="16">
        <f t="shared" si="2"/>
        <v>0</v>
      </c>
      <c r="G96" s="13">
        <f t="shared" si="3"/>
        <v>6.9071793134351991E-3</v>
      </c>
    </row>
    <row r="97" spans="2:7" x14ac:dyDescent="0.25">
      <c r="B97" s="10">
        <v>38485</v>
      </c>
      <c r="C97" s="2">
        <v>5.08</v>
      </c>
      <c r="D97" s="5">
        <v>9222.5</v>
      </c>
      <c r="F97" s="16">
        <f t="shared" si="2"/>
        <v>-1.9646365422396439E-3</v>
      </c>
      <c r="G97" s="13">
        <f t="shared" si="3"/>
        <v>1.0202863314193525E-3</v>
      </c>
    </row>
    <row r="98" spans="2:7" x14ac:dyDescent="0.25">
      <c r="B98" s="10">
        <v>38488</v>
      </c>
      <c r="C98" s="2">
        <v>5.0599999999999996</v>
      </c>
      <c r="D98" s="5">
        <v>9217.7000000000007</v>
      </c>
      <c r="F98" s="16">
        <f t="shared" si="2"/>
        <v>-3.937007874015839E-3</v>
      </c>
      <c r="G98" s="13">
        <f t="shared" si="3"/>
        <v>-5.2046625101645678E-4</v>
      </c>
    </row>
    <row r="99" spans="2:7" x14ac:dyDescent="0.25">
      <c r="B99" s="10">
        <v>38489</v>
      </c>
      <c r="C99" s="2">
        <v>5.08</v>
      </c>
      <c r="D99" s="5">
        <v>9213.2999999999993</v>
      </c>
      <c r="F99" s="16">
        <f t="shared" si="2"/>
        <v>3.952569169960566E-3</v>
      </c>
      <c r="G99" s="13">
        <f t="shared" si="3"/>
        <v>-4.7734250409553952E-4</v>
      </c>
    </row>
    <row r="100" spans="2:7" x14ac:dyDescent="0.25">
      <c r="B100" s="10">
        <v>38490</v>
      </c>
      <c r="C100" s="2">
        <v>5.2</v>
      </c>
      <c r="D100" s="5">
        <v>9364.2000000000007</v>
      </c>
      <c r="F100" s="16">
        <f t="shared" si="2"/>
        <v>2.3622047244094509E-2</v>
      </c>
      <c r="G100" s="13">
        <f t="shared" si="3"/>
        <v>1.6378496304255964E-2</v>
      </c>
    </row>
    <row r="101" spans="2:7" x14ac:dyDescent="0.25">
      <c r="B101" s="10">
        <v>38491</v>
      </c>
      <c r="C101" s="2">
        <v>5.21</v>
      </c>
      <c r="D101" s="5">
        <v>9400.1</v>
      </c>
      <c r="F101" s="16">
        <f t="shared" si="2"/>
        <v>1.923076923076882E-3</v>
      </c>
      <c r="G101" s="13">
        <f t="shared" si="3"/>
        <v>3.8337498131180061E-3</v>
      </c>
    </row>
    <row r="102" spans="2:7" x14ac:dyDescent="0.25">
      <c r="B102" s="10">
        <v>38492</v>
      </c>
      <c r="C102" s="2">
        <v>5.18</v>
      </c>
      <c r="D102" s="5">
        <v>9368.5</v>
      </c>
      <c r="F102" s="16">
        <f t="shared" si="2"/>
        <v>-5.7581573896353646E-3</v>
      </c>
      <c r="G102" s="13">
        <f t="shared" si="3"/>
        <v>-3.361666365251472E-3</v>
      </c>
    </row>
    <row r="103" spans="2:7" x14ac:dyDescent="0.25">
      <c r="B103" s="10">
        <v>38495</v>
      </c>
      <c r="C103" s="2">
        <v>5.17</v>
      </c>
      <c r="D103" s="5">
        <v>9397</v>
      </c>
      <c r="F103" s="16">
        <f t="shared" si="2"/>
        <v>-1.9305019305018896E-3</v>
      </c>
      <c r="G103" s="13">
        <f t="shared" si="3"/>
        <v>3.0421091957090248E-3</v>
      </c>
    </row>
    <row r="104" spans="2:7" x14ac:dyDescent="0.25">
      <c r="B104" s="10">
        <v>38496</v>
      </c>
      <c r="C104" s="2">
        <v>5.15</v>
      </c>
      <c r="D104" s="5">
        <v>9372.4</v>
      </c>
      <c r="F104" s="16">
        <f t="shared" si="2"/>
        <v>-3.8684719535782542E-3</v>
      </c>
      <c r="G104" s="13">
        <f t="shared" si="3"/>
        <v>-2.6178567627966761E-3</v>
      </c>
    </row>
    <row r="105" spans="2:7" x14ac:dyDescent="0.25">
      <c r="B105" s="10">
        <v>38497</v>
      </c>
      <c r="C105" s="2">
        <v>5.13</v>
      </c>
      <c r="D105" s="5">
        <v>9351.2999999999993</v>
      </c>
      <c r="F105" s="16">
        <f t="shared" si="2"/>
        <v>-3.8834951456311576E-3</v>
      </c>
      <c r="G105" s="13">
        <f t="shared" si="3"/>
        <v>-2.2512910247108921E-3</v>
      </c>
    </row>
    <row r="106" spans="2:7" x14ac:dyDescent="0.25">
      <c r="B106" s="10">
        <v>38498</v>
      </c>
      <c r="C106" s="2">
        <v>5.17</v>
      </c>
      <c r="D106" s="5">
        <v>9417.9</v>
      </c>
      <c r="F106" s="16">
        <f t="shared" si="2"/>
        <v>7.7972709551656994E-3</v>
      </c>
      <c r="G106" s="13">
        <f t="shared" si="3"/>
        <v>7.1220044271919809E-3</v>
      </c>
    </row>
    <row r="107" spans="2:7" x14ac:dyDescent="0.25">
      <c r="B107" s="10">
        <v>38499</v>
      </c>
      <c r="C107" s="2">
        <v>5.15</v>
      </c>
      <c r="D107" s="5">
        <v>9381.5</v>
      </c>
      <c r="F107" s="16">
        <f t="shared" si="2"/>
        <v>-3.8684719535782542E-3</v>
      </c>
      <c r="G107" s="13">
        <f t="shared" si="3"/>
        <v>-3.8649805158262073E-3</v>
      </c>
    </row>
    <row r="108" spans="2:7" x14ac:dyDescent="0.25">
      <c r="B108" s="10">
        <v>38502</v>
      </c>
      <c r="C108" s="2">
        <v>5.2</v>
      </c>
      <c r="D108" s="5">
        <v>9466.7999999999993</v>
      </c>
      <c r="F108" s="16">
        <f t="shared" si="2"/>
        <v>9.7087378640776344E-3</v>
      </c>
      <c r="G108" s="13">
        <f t="shared" si="3"/>
        <v>9.0923626285774415E-3</v>
      </c>
    </row>
    <row r="109" spans="2:7" x14ac:dyDescent="0.25">
      <c r="B109" s="10">
        <v>38503</v>
      </c>
      <c r="C109" s="2">
        <v>5.19</v>
      </c>
      <c r="D109" s="5">
        <v>9427.1</v>
      </c>
      <c r="F109" s="16">
        <f t="shared" si="2"/>
        <v>-1.923076923076882E-3</v>
      </c>
      <c r="G109" s="13">
        <f t="shared" si="3"/>
        <v>-4.1936029070011949E-3</v>
      </c>
    </row>
    <row r="110" spans="2:7" x14ac:dyDescent="0.25">
      <c r="B110" s="10">
        <v>38504</v>
      </c>
      <c r="C110" s="2">
        <v>5.3</v>
      </c>
      <c r="D110" s="5">
        <v>9550.7999999999993</v>
      </c>
      <c r="F110" s="16">
        <f t="shared" si="2"/>
        <v>2.1194605009633799E-2</v>
      </c>
      <c r="G110" s="13">
        <f t="shared" si="3"/>
        <v>1.3121744757136225E-2</v>
      </c>
    </row>
    <row r="111" spans="2:7" x14ac:dyDescent="0.25">
      <c r="B111" s="10">
        <v>38505</v>
      </c>
      <c r="C111" s="2">
        <v>5.32</v>
      </c>
      <c r="D111" s="5">
        <v>9539.7000000000007</v>
      </c>
      <c r="F111" s="16">
        <f t="shared" si="2"/>
        <v>3.7735849056604646E-3</v>
      </c>
      <c r="G111" s="13">
        <f t="shared" si="3"/>
        <v>-1.1622063073248885E-3</v>
      </c>
    </row>
    <row r="112" spans="2:7" x14ac:dyDescent="0.25">
      <c r="B112" s="10">
        <v>38506</v>
      </c>
      <c r="C112" s="2">
        <v>5.27</v>
      </c>
      <c r="D112" s="5">
        <v>9497.7000000000007</v>
      </c>
      <c r="F112" s="16">
        <f t="shared" si="2"/>
        <v>-9.3984962406016368E-3</v>
      </c>
      <c r="G112" s="13">
        <f t="shared" si="3"/>
        <v>-4.4026541715148273E-3</v>
      </c>
    </row>
    <row r="113" spans="2:7" x14ac:dyDescent="0.25">
      <c r="B113" s="10">
        <v>38509</v>
      </c>
      <c r="C113" s="2">
        <v>5.27</v>
      </c>
      <c r="D113" s="5">
        <v>9449.4</v>
      </c>
      <c r="F113" s="16">
        <f t="shared" si="2"/>
        <v>0</v>
      </c>
      <c r="G113" s="13">
        <f t="shared" si="3"/>
        <v>-5.085441738526284E-3</v>
      </c>
    </row>
    <row r="114" spans="2:7" x14ac:dyDescent="0.25">
      <c r="B114" s="10">
        <v>38510</v>
      </c>
      <c r="C114" s="2">
        <v>5.33</v>
      </c>
      <c r="D114" s="5">
        <v>9535.5</v>
      </c>
      <c r="F114" s="16">
        <f t="shared" si="2"/>
        <v>1.1385199240986812E-2</v>
      </c>
      <c r="G114" s="13">
        <f t="shared" si="3"/>
        <v>9.1116896310877264E-3</v>
      </c>
    </row>
    <row r="115" spans="2:7" x14ac:dyDescent="0.25">
      <c r="B115" s="10">
        <v>38511</v>
      </c>
      <c r="C115" s="2">
        <v>5.33</v>
      </c>
      <c r="D115" s="5">
        <v>9487.7000000000007</v>
      </c>
      <c r="F115" s="16">
        <f t="shared" si="2"/>
        <v>0</v>
      </c>
      <c r="G115" s="13">
        <f t="shared" si="3"/>
        <v>-5.0128467306380653E-3</v>
      </c>
    </row>
    <row r="116" spans="2:7" x14ac:dyDescent="0.25">
      <c r="B116" s="10">
        <v>38512</v>
      </c>
      <c r="C116" s="2">
        <v>5.31</v>
      </c>
      <c r="D116" s="5">
        <v>9494</v>
      </c>
      <c r="F116" s="16">
        <f t="shared" si="2"/>
        <v>-3.7523452157599366E-3</v>
      </c>
      <c r="G116" s="13">
        <f t="shared" si="3"/>
        <v>6.6401762281683362E-4</v>
      </c>
    </row>
    <row r="117" spans="2:7" x14ac:dyDescent="0.25">
      <c r="B117" s="10">
        <v>38513</v>
      </c>
      <c r="C117" s="2">
        <v>5.33</v>
      </c>
      <c r="D117" s="5">
        <v>9561.5</v>
      </c>
      <c r="F117" s="16">
        <f t="shared" si="2"/>
        <v>3.7664783427496166E-3</v>
      </c>
      <c r="G117" s="13">
        <f t="shared" si="3"/>
        <v>7.1097535285443436E-3</v>
      </c>
    </row>
    <row r="118" spans="2:7" x14ac:dyDescent="0.25">
      <c r="B118" s="10">
        <v>38516</v>
      </c>
      <c r="C118" s="2">
        <v>5.35</v>
      </c>
      <c r="D118" s="5">
        <v>9579.2000000000007</v>
      </c>
      <c r="F118" s="16">
        <f t="shared" si="2"/>
        <v>3.7523452157597697E-3</v>
      </c>
      <c r="G118" s="13">
        <f t="shared" si="3"/>
        <v>1.85117397897827E-3</v>
      </c>
    </row>
    <row r="119" spans="2:7" x14ac:dyDescent="0.25">
      <c r="B119" s="10">
        <v>38517</v>
      </c>
      <c r="C119" s="2">
        <v>5.39</v>
      </c>
      <c r="D119" s="5">
        <v>9614.4</v>
      </c>
      <c r="F119" s="16">
        <f t="shared" si="2"/>
        <v>7.4766355140186988E-3</v>
      </c>
      <c r="G119" s="13">
        <f t="shared" si="3"/>
        <v>3.6746283614496936E-3</v>
      </c>
    </row>
    <row r="120" spans="2:7" x14ac:dyDescent="0.25">
      <c r="B120" s="10">
        <v>38518</v>
      </c>
      <c r="C120" s="2">
        <v>5.3</v>
      </c>
      <c r="D120" s="5">
        <v>9563.6</v>
      </c>
      <c r="F120" s="16">
        <f t="shared" si="2"/>
        <v>-1.669758812615953E-2</v>
      </c>
      <c r="G120" s="13">
        <f t="shared" si="3"/>
        <v>-5.283741055083965E-3</v>
      </c>
    </row>
    <row r="121" spans="2:7" x14ac:dyDescent="0.25">
      <c r="B121" s="10">
        <v>38519</v>
      </c>
      <c r="C121" s="2">
        <v>5.32</v>
      </c>
      <c r="D121" s="5">
        <v>9624.7000000000007</v>
      </c>
      <c r="F121" s="16">
        <f t="shared" si="2"/>
        <v>3.7735849056604646E-3</v>
      </c>
      <c r="G121" s="13">
        <f t="shared" si="3"/>
        <v>6.3888075620059772E-3</v>
      </c>
    </row>
    <row r="122" spans="2:7" x14ac:dyDescent="0.25">
      <c r="B122" s="10">
        <v>38520</v>
      </c>
      <c r="C122" s="2">
        <v>5.34</v>
      </c>
      <c r="D122" s="5">
        <v>9682.2999999999993</v>
      </c>
      <c r="F122" s="16">
        <f t="shared" si="2"/>
        <v>3.7593984962405211E-3</v>
      </c>
      <c r="G122" s="13">
        <f t="shared" si="3"/>
        <v>5.984602117468445E-3</v>
      </c>
    </row>
    <row r="123" spans="2:7" x14ac:dyDescent="0.25">
      <c r="B123" s="10">
        <v>38523</v>
      </c>
      <c r="C123" s="2">
        <v>5.33</v>
      </c>
      <c r="D123" s="5">
        <v>9659.5</v>
      </c>
      <c r="F123" s="16">
        <f t="shared" si="2"/>
        <v>-1.8726591760299227E-3</v>
      </c>
      <c r="G123" s="13">
        <f t="shared" si="3"/>
        <v>-2.3548123896180943E-3</v>
      </c>
    </row>
    <row r="124" spans="2:7" x14ac:dyDescent="0.25">
      <c r="B124" s="10">
        <v>38524</v>
      </c>
      <c r="C124" s="2">
        <v>5.38</v>
      </c>
      <c r="D124" s="5">
        <v>9712.5</v>
      </c>
      <c r="F124" s="16">
        <f t="shared" si="2"/>
        <v>9.3808630393995909E-3</v>
      </c>
      <c r="G124" s="13">
        <f t="shared" si="3"/>
        <v>5.4868264402919403E-3</v>
      </c>
    </row>
    <row r="125" spans="2:7" x14ac:dyDescent="0.25">
      <c r="B125" s="10">
        <v>38525</v>
      </c>
      <c r="C125" s="2">
        <v>5.37</v>
      </c>
      <c r="D125" s="5">
        <v>9726.2000000000007</v>
      </c>
      <c r="F125" s="16">
        <f t="shared" si="2"/>
        <v>-1.8587360594795144E-3</v>
      </c>
      <c r="G125" s="13">
        <f t="shared" si="3"/>
        <v>1.4105534105534855E-3</v>
      </c>
    </row>
    <row r="126" spans="2:7" x14ac:dyDescent="0.25">
      <c r="B126" s="10">
        <v>38526</v>
      </c>
      <c r="C126" s="2">
        <v>5.41</v>
      </c>
      <c r="D126" s="5">
        <v>9769.6</v>
      </c>
      <c r="F126" s="16">
        <f t="shared" si="2"/>
        <v>7.4487895716946065E-3</v>
      </c>
      <c r="G126" s="13">
        <f t="shared" si="3"/>
        <v>4.4621743332441894E-3</v>
      </c>
    </row>
    <row r="127" spans="2:7" x14ac:dyDescent="0.25">
      <c r="B127" s="10">
        <v>38527</v>
      </c>
      <c r="C127" s="2">
        <v>5.38</v>
      </c>
      <c r="D127" s="5">
        <v>9677.4</v>
      </c>
      <c r="F127" s="16">
        <f t="shared" si="2"/>
        <v>-5.5452865064695468E-3</v>
      </c>
      <c r="G127" s="13">
        <f t="shared" si="3"/>
        <v>-9.4374385849984362E-3</v>
      </c>
    </row>
    <row r="128" spans="2:7" x14ac:dyDescent="0.25">
      <c r="B128" s="10">
        <v>38530</v>
      </c>
      <c r="C128" s="2">
        <v>5.37</v>
      </c>
      <c r="D128" s="5">
        <v>9622.9</v>
      </c>
      <c r="F128" s="16">
        <f t="shared" si="2"/>
        <v>-1.8587360594795144E-3</v>
      </c>
      <c r="G128" s="13">
        <f t="shared" si="3"/>
        <v>-5.6316779300225267E-3</v>
      </c>
    </row>
    <row r="129" spans="2:7" x14ac:dyDescent="0.25">
      <c r="B129" s="10">
        <v>38531</v>
      </c>
      <c r="C129" s="2">
        <v>5.42</v>
      </c>
      <c r="D129" s="5">
        <v>9682.5</v>
      </c>
      <c r="F129" s="16">
        <f t="shared" si="2"/>
        <v>9.3109869646182154E-3</v>
      </c>
      <c r="G129" s="13">
        <f t="shared" si="3"/>
        <v>6.1935591141963819E-3</v>
      </c>
    </row>
    <row r="130" spans="2:7" x14ac:dyDescent="0.25">
      <c r="B130" s="10">
        <v>38532</v>
      </c>
      <c r="C130" s="2">
        <v>5.44</v>
      </c>
      <c r="D130" s="5">
        <v>9769.2000000000007</v>
      </c>
      <c r="F130" s="16">
        <f t="shared" si="2"/>
        <v>3.690036900369089E-3</v>
      </c>
      <c r="G130" s="13">
        <f t="shared" si="3"/>
        <v>8.9542989930287351E-3</v>
      </c>
    </row>
    <row r="131" spans="2:7" x14ac:dyDescent="0.25">
      <c r="B131" s="10">
        <v>38533</v>
      </c>
      <c r="C131" s="2">
        <v>5.46</v>
      </c>
      <c r="D131" s="5">
        <v>9783.2000000000007</v>
      </c>
      <c r="F131" s="16">
        <f t="shared" si="2"/>
        <v>3.6764705882352156E-3</v>
      </c>
      <c r="G131" s="13">
        <f t="shared" si="3"/>
        <v>1.4330753797649756E-3</v>
      </c>
    </row>
    <row r="132" spans="2:7" x14ac:dyDescent="0.25">
      <c r="B132" s="10">
        <v>38534</v>
      </c>
      <c r="C132" s="2">
        <v>5.38</v>
      </c>
      <c r="D132" s="5">
        <v>9829.1</v>
      </c>
      <c r="F132" s="16">
        <f t="shared" si="2"/>
        <v>-1.4652014652014666E-2</v>
      </c>
      <c r="G132" s="13">
        <f t="shared" si="3"/>
        <v>4.6917164118079595E-3</v>
      </c>
    </row>
    <row r="133" spans="2:7" x14ac:dyDescent="0.25">
      <c r="B133" s="10">
        <v>38537</v>
      </c>
      <c r="C133" s="2">
        <v>5.37</v>
      </c>
      <c r="D133" s="5">
        <v>9815</v>
      </c>
      <c r="F133" s="16">
        <f t="shared" si="2"/>
        <v>-1.8587360594795144E-3</v>
      </c>
      <c r="G133" s="13">
        <f t="shared" si="3"/>
        <v>-1.4345158763264556E-3</v>
      </c>
    </row>
    <row r="134" spans="2:7" x14ac:dyDescent="0.25">
      <c r="B134" s="10">
        <v>38538</v>
      </c>
      <c r="C134" s="2">
        <v>5.35</v>
      </c>
      <c r="D134" s="5">
        <v>9807.4</v>
      </c>
      <c r="F134" s="16">
        <f t="shared" si="2"/>
        <v>-3.7243947858473857E-3</v>
      </c>
      <c r="G134" s="13">
        <f t="shared" si="3"/>
        <v>-7.7432501273564584E-4</v>
      </c>
    </row>
    <row r="135" spans="2:7" x14ac:dyDescent="0.25">
      <c r="B135" s="10">
        <v>38539</v>
      </c>
      <c r="C135" s="2">
        <v>5.36</v>
      </c>
      <c r="D135" s="5">
        <v>9832.5</v>
      </c>
      <c r="F135" s="16">
        <f t="shared" si="2"/>
        <v>1.8691588785047992E-3</v>
      </c>
      <c r="G135" s="13">
        <f t="shared" si="3"/>
        <v>2.5592919632114897E-3</v>
      </c>
    </row>
    <row r="136" spans="2:7" x14ac:dyDescent="0.25">
      <c r="B136" s="10">
        <v>38540</v>
      </c>
      <c r="C136" s="2">
        <v>5.27</v>
      </c>
      <c r="D136" s="5">
        <v>9644.4</v>
      </c>
      <c r="F136" s="16">
        <f t="shared" ref="F136:F199" si="4">(C136-C135)/C135</f>
        <v>-1.6791044776119542E-2</v>
      </c>
      <c r="G136" s="13">
        <f t="shared" ref="G136:G199" si="5">(D136-D135)/D135</f>
        <v>-1.9130434782608733E-2</v>
      </c>
    </row>
    <row r="137" spans="2:7" x14ac:dyDescent="0.25">
      <c r="B137" s="10">
        <v>38541</v>
      </c>
      <c r="C137" s="2">
        <v>5.31</v>
      </c>
      <c r="D137" s="5">
        <v>9793.2000000000007</v>
      </c>
      <c r="F137" s="16">
        <f t="shared" si="4"/>
        <v>7.5901328273244853E-3</v>
      </c>
      <c r="G137" s="13">
        <f t="shared" si="5"/>
        <v>1.5428642528306696E-2</v>
      </c>
    </row>
    <row r="138" spans="2:7" x14ac:dyDescent="0.25">
      <c r="B138" s="10">
        <v>38544</v>
      </c>
      <c r="C138" s="2">
        <v>5.32</v>
      </c>
      <c r="D138" s="5">
        <v>9876.2999999999993</v>
      </c>
      <c r="F138" s="16">
        <f t="shared" si="4"/>
        <v>1.8832391713748918E-3</v>
      </c>
      <c r="G138" s="13">
        <f t="shared" si="5"/>
        <v>8.4854797206223229E-3</v>
      </c>
    </row>
    <row r="139" spans="2:7" x14ac:dyDescent="0.25">
      <c r="B139" s="10">
        <v>38545</v>
      </c>
      <c r="C139" s="2">
        <v>5.34</v>
      </c>
      <c r="D139" s="5">
        <v>9873.4</v>
      </c>
      <c r="F139" s="16">
        <f t="shared" si="4"/>
        <v>3.7593984962405211E-3</v>
      </c>
      <c r="G139" s="13">
        <f t="shared" si="5"/>
        <v>-2.9363223069364403E-4</v>
      </c>
    </row>
    <row r="140" spans="2:7" x14ac:dyDescent="0.25">
      <c r="B140" s="10">
        <v>38546</v>
      </c>
      <c r="C140" s="2">
        <v>5.34</v>
      </c>
      <c r="D140" s="5">
        <v>9937.7999999999993</v>
      </c>
      <c r="F140" s="16">
        <f t="shared" si="4"/>
        <v>0</v>
      </c>
      <c r="G140" s="13">
        <f t="shared" si="5"/>
        <v>6.522575809751417E-3</v>
      </c>
    </row>
    <row r="141" spans="2:7" x14ac:dyDescent="0.25">
      <c r="B141" s="10">
        <v>38547</v>
      </c>
      <c r="C141" s="2">
        <v>5.33</v>
      </c>
      <c r="D141" s="5">
        <v>9965.2000000000007</v>
      </c>
      <c r="F141" s="16">
        <f t="shared" si="4"/>
        <v>-1.8726591760299227E-3</v>
      </c>
      <c r="G141" s="13">
        <f t="shared" si="5"/>
        <v>2.7571494697016903E-3</v>
      </c>
    </row>
    <row r="142" spans="2:7" x14ac:dyDescent="0.25">
      <c r="B142" s="10">
        <v>38548</v>
      </c>
      <c r="C142" s="2">
        <v>5.29</v>
      </c>
      <c r="D142" s="5">
        <v>9943.7999999999993</v>
      </c>
      <c r="F142" s="16">
        <f t="shared" si="4"/>
        <v>-7.5046904315197067E-3</v>
      </c>
      <c r="G142" s="13">
        <f t="shared" si="5"/>
        <v>-2.1474732067596689E-3</v>
      </c>
    </row>
    <row r="143" spans="2:7" x14ac:dyDescent="0.25">
      <c r="B143" s="10">
        <v>38551</v>
      </c>
      <c r="C143" s="2">
        <v>5.3</v>
      </c>
      <c r="D143" s="5">
        <v>9961</v>
      </c>
      <c r="F143" s="16">
        <f t="shared" si="4"/>
        <v>1.8903591682419257E-3</v>
      </c>
      <c r="G143" s="13">
        <f t="shared" si="5"/>
        <v>1.7297210322010426E-3</v>
      </c>
    </row>
    <row r="144" spans="2:7" x14ac:dyDescent="0.25">
      <c r="B144" s="10">
        <v>38552</v>
      </c>
      <c r="C144" s="2">
        <v>5.3</v>
      </c>
      <c r="D144" s="5">
        <v>10045</v>
      </c>
      <c r="F144" s="16">
        <f t="shared" si="4"/>
        <v>0</v>
      </c>
      <c r="G144" s="13">
        <f t="shared" si="5"/>
        <v>8.4328882642304981E-3</v>
      </c>
    </row>
    <row r="145" spans="2:7" x14ac:dyDescent="0.25">
      <c r="B145" s="10">
        <v>38553</v>
      </c>
      <c r="C145" s="2">
        <v>5.26</v>
      </c>
      <c r="D145" s="5">
        <v>10007</v>
      </c>
      <c r="F145" s="16">
        <f t="shared" si="4"/>
        <v>-7.5471698113207617E-3</v>
      </c>
      <c r="G145" s="13">
        <f t="shared" si="5"/>
        <v>-3.782976605276257E-3</v>
      </c>
    </row>
    <row r="146" spans="2:7" x14ac:dyDescent="0.25">
      <c r="B146" s="10">
        <v>38554</v>
      </c>
      <c r="C146" s="2">
        <v>5.27</v>
      </c>
      <c r="D146" s="5">
        <v>10021.5</v>
      </c>
      <c r="F146" s="16">
        <f t="shared" si="4"/>
        <v>1.901140684410606E-3</v>
      </c>
      <c r="G146" s="13">
        <f t="shared" si="5"/>
        <v>1.4489857100029979E-3</v>
      </c>
    </row>
    <row r="147" spans="2:7" x14ac:dyDescent="0.25">
      <c r="B147" s="10">
        <v>38555</v>
      </c>
      <c r="C147" s="2">
        <v>5.27</v>
      </c>
      <c r="D147" s="5">
        <v>10018.799999999999</v>
      </c>
      <c r="F147" s="16">
        <f t="shared" si="4"/>
        <v>0</v>
      </c>
      <c r="G147" s="13">
        <f t="shared" si="5"/>
        <v>-2.6942074539746823E-4</v>
      </c>
    </row>
    <row r="148" spans="2:7" x14ac:dyDescent="0.25">
      <c r="B148" s="10">
        <v>38558</v>
      </c>
      <c r="C148" s="2">
        <v>5.27</v>
      </c>
      <c r="D148" s="5">
        <v>10017.1</v>
      </c>
      <c r="F148" s="16">
        <f t="shared" si="4"/>
        <v>0</v>
      </c>
      <c r="G148" s="13">
        <f t="shared" si="5"/>
        <v>-1.6968099972041649E-4</v>
      </c>
    </row>
    <row r="149" spans="2:7" x14ac:dyDescent="0.25">
      <c r="B149" s="10">
        <v>38559</v>
      </c>
      <c r="C149" s="2">
        <v>5.27</v>
      </c>
      <c r="D149" s="5">
        <v>10043.299999999999</v>
      </c>
      <c r="F149" s="16">
        <f t="shared" si="4"/>
        <v>0</v>
      </c>
      <c r="G149" s="13">
        <f t="shared" si="5"/>
        <v>2.6155274480637019E-3</v>
      </c>
    </row>
    <row r="150" spans="2:7" x14ac:dyDescent="0.25">
      <c r="B150" s="10">
        <v>38560</v>
      </c>
      <c r="C150" s="2">
        <v>5.25</v>
      </c>
      <c r="D150" s="5">
        <v>10088.700000000001</v>
      </c>
      <c r="F150" s="16">
        <f t="shared" si="4"/>
        <v>-3.7950664136621585E-3</v>
      </c>
      <c r="G150" s="13">
        <f t="shared" si="5"/>
        <v>4.5204265530255456E-3</v>
      </c>
    </row>
    <row r="151" spans="2:7" x14ac:dyDescent="0.25">
      <c r="B151" s="10">
        <v>38561</v>
      </c>
      <c r="C151" s="2">
        <v>5.26</v>
      </c>
      <c r="D151" s="5">
        <v>10128.799999999999</v>
      </c>
      <c r="F151" s="16">
        <f t="shared" si="4"/>
        <v>1.9047619047618642E-3</v>
      </c>
      <c r="G151" s="13">
        <f t="shared" si="5"/>
        <v>3.9747440205376849E-3</v>
      </c>
    </row>
    <row r="152" spans="2:7" x14ac:dyDescent="0.25">
      <c r="B152" s="10">
        <v>38562</v>
      </c>
      <c r="C152" s="2">
        <v>5.26</v>
      </c>
      <c r="D152" s="5">
        <v>10115.6</v>
      </c>
      <c r="F152" s="16">
        <f t="shared" si="4"/>
        <v>0</v>
      </c>
      <c r="G152" s="13">
        <f t="shared" si="5"/>
        <v>-1.3032145960033676E-3</v>
      </c>
    </row>
    <row r="153" spans="2:7" x14ac:dyDescent="0.25">
      <c r="B153" s="10">
        <v>38565</v>
      </c>
      <c r="C153" s="2">
        <v>5.23</v>
      </c>
      <c r="D153" s="5">
        <v>10068.9</v>
      </c>
      <c r="F153" s="16">
        <f t="shared" si="4"/>
        <v>-5.7034220532318179E-3</v>
      </c>
      <c r="G153" s="13">
        <f t="shared" si="5"/>
        <v>-4.6166317371189773E-3</v>
      </c>
    </row>
    <row r="154" spans="2:7" x14ac:dyDescent="0.25">
      <c r="B154" s="10">
        <v>38566</v>
      </c>
      <c r="C154" s="2">
        <v>5.28</v>
      </c>
      <c r="D154" s="5">
        <v>10113.9</v>
      </c>
      <c r="F154" s="16">
        <f t="shared" si="4"/>
        <v>9.5602294455066576E-3</v>
      </c>
      <c r="G154" s="13">
        <f t="shared" si="5"/>
        <v>4.4692071626493465E-3</v>
      </c>
    </row>
    <row r="155" spans="2:7" x14ac:dyDescent="0.25">
      <c r="B155" s="10">
        <v>38567</v>
      </c>
      <c r="C155" s="2">
        <v>5.25</v>
      </c>
      <c r="D155" s="5">
        <v>10149.700000000001</v>
      </c>
      <c r="F155" s="16">
        <f t="shared" si="4"/>
        <v>-5.6818181818182288E-3</v>
      </c>
      <c r="G155" s="13">
        <f t="shared" si="5"/>
        <v>3.539683010510396E-3</v>
      </c>
    </row>
    <row r="156" spans="2:7" x14ac:dyDescent="0.25">
      <c r="B156" s="10">
        <v>38568</v>
      </c>
      <c r="C156" s="2">
        <v>5.21</v>
      </c>
      <c r="D156" s="5">
        <v>10074.299999999999</v>
      </c>
      <c r="F156" s="16">
        <f t="shared" si="4"/>
        <v>-7.619047619047626E-3</v>
      </c>
      <c r="G156" s="13">
        <f t="shared" si="5"/>
        <v>-7.4287909987488746E-3</v>
      </c>
    </row>
    <row r="157" spans="2:7" x14ac:dyDescent="0.25">
      <c r="B157" s="10">
        <v>38569</v>
      </c>
      <c r="C157" s="2">
        <v>5.2</v>
      </c>
      <c r="D157" s="5">
        <v>10045.4</v>
      </c>
      <c r="F157" s="16">
        <f t="shared" si="4"/>
        <v>-1.9193857965450647E-3</v>
      </c>
      <c r="G157" s="13">
        <f t="shared" si="5"/>
        <v>-2.8686856655052596E-3</v>
      </c>
    </row>
    <row r="158" spans="2:7" x14ac:dyDescent="0.25">
      <c r="B158" s="10">
        <v>38572</v>
      </c>
      <c r="C158" s="2">
        <v>5.21</v>
      </c>
      <c r="D158" s="5">
        <v>10115.5</v>
      </c>
      <c r="F158" s="16">
        <f t="shared" si="4"/>
        <v>1.923076923076882E-3</v>
      </c>
      <c r="G158" s="13">
        <f t="shared" si="5"/>
        <v>6.9783184343082767E-3</v>
      </c>
    </row>
    <row r="159" spans="2:7" x14ac:dyDescent="0.25">
      <c r="B159" s="10">
        <v>38573</v>
      </c>
      <c r="C159" s="2">
        <v>5.21</v>
      </c>
      <c r="D159" s="5">
        <v>10145.6</v>
      </c>
      <c r="F159" s="16">
        <f t="shared" si="4"/>
        <v>0</v>
      </c>
      <c r="G159" s="13">
        <f t="shared" si="5"/>
        <v>2.9756314566754352E-3</v>
      </c>
    </row>
    <row r="160" spans="2:7" x14ac:dyDescent="0.25">
      <c r="B160" s="10">
        <v>38574</v>
      </c>
      <c r="C160" s="2">
        <v>5.31</v>
      </c>
      <c r="D160" s="5">
        <v>10229.200000000001</v>
      </c>
      <c r="F160" s="16">
        <f t="shared" si="4"/>
        <v>1.9193857965450988E-2</v>
      </c>
      <c r="G160" s="13">
        <f t="shared" si="5"/>
        <v>8.2400252326131889E-3</v>
      </c>
    </row>
    <row r="161" spans="2:7" x14ac:dyDescent="0.25">
      <c r="B161" s="10">
        <v>38575</v>
      </c>
      <c r="C161" s="2">
        <v>5.31</v>
      </c>
      <c r="D161" s="5">
        <v>10222.1</v>
      </c>
      <c r="F161" s="16">
        <f t="shared" si="4"/>
        <v>0</v>
      </c>
      <c r="G161" s="13">
        <f t="shared" si="5"/>
        <v>-6.9409142454936493E-4</v>
      </c>
    </row>
    <row r="162" spans="2:7" x14ac:dyDescent="0.25">
      <c r="B162" s="10">
        <v>38576</v>
      </c>
      <c r="C162" s="2">
        <v>5.29</v>
      </c>
      <c r="D162" s="5">
        <v>10187.200000000001</v>
      </c>
      <c r="F162" s="16">
        <f t="shared" si="4"/>
        <v>-3.7664783427494492E-3</v>
      </c>
      <c r="G162" s="13">
        <f t="shared" si="5"/>
        <v>-3.4141712563954211E-3</v>
      </c>
    </row>
    <row r="163" spans="2:7" x14ac:dyDescent="0.25">
      <c r="B163" s="10">
        <v>38579</v>
      </c>
      <c r="C163" s="2">
        <v>5.27</v>
      </c>
      <c r="D163" s="5">
        <v>10184.9</v>
      </c>
      <c r="F163" s="16">
        <f t="shared" si="4"/>
        <v>-3.7807183364840192E-3</v>
      </c>
      <c r="G163" s="13">
        <f t="shared" si="5"/>
        <v>-2.2577351971111702E-4</v>
      </c>
    </row>
    <row r="164" spans="2:7" x14ac:dyDescent="0.25">
      <c r="B164" s="10">
        <v>38580</v>
      </c>
      <c r="C164" s="2">
        <v>5.26</v>
      </c>
      <c r="D164" s="5">
        <v>10139.799999999999</v>
      </c>
      <c r="F164" s="16">
        <f t="shared" si="4"/>
        <v>-1.8975332068310792E-3</v>
      </c>
      <c r="G164" s="13">
        <f t="shared" si="5"/>
        <v>-4.4281239874716851E-3</v>
      </c>
    </row>
    <row r="165" spans="2:7" x14ac:dyDescent="0.25">
      <c r="B165" s="10">
        <v>38581</v>
      </c>
      <c r="C165" s="2">
        <v>5.25</v>
      </c>
      <c r="D165" s="5">
        <v>10094.1</v>
      </c>
      <c r="F165" s="16">
        <f t="shared" si="4"/>
        <v>-1.901140684410606E-3</v>
      </c>
      <c r="G165" s="13">
        <f t="shared" si="5"/>
        <v>-4.5069922483677105E-3</v>
      </c>
    </row>
    <row r="166" spans="2:7" x14ac:dyDescent="0.25">
      <c r="B166" s="10">
        <v>38582</v>
      </c>
      <c r="C166" s="2">
        <v>5.24</v>
      </c>
      <c r="D166" s="5">
        <v>10037.9</v>
      </c>
      <c r="F166" s="16">
        <f t="shared" si="4"/>
        <v>-1.9047619047618642E-3</v>
      </c>
      <c r="G166" s="13">
        <f t="shared" si="5"/>
        <v>-5.56760880118096E-3</v>
      </c>
    </row>
    <row r="167" spans="2:7" x14ac:dyDescent="0.25">
      <c r="B167" s="10">
        <v>38583</v>
      </c>
      <c r="C167" s="2">
        <v>5.29</v>
      </c>
      <c r="D167" s="5">
        <v>10132.9</v>
      </c>
      <c r="F167" s="16">
        <f t="shared" si="4"/>
        <v>9.5419847328243931E-3</v>
      </c>
      <c r="G167" s="13">
        <f t="shared" si="5"/>
        <v>9.4641309437232899E-3</v>
      </c>
    </row>
    <row r="168" spans="2:7" x14ac:dyDescent="0.25">
      <c r="B168" s="10">
        <v>38586</v>
      </c>
      <c r="C168" s="2">
        <v>5.29</v>
      </c>
      <c r="D168" s="5">
        <v>10174.799999999999</v>
      </c>
      <c r="F168" s="16">
        <f t="shared" si="4"/>
        <v>0</v>
      </c>
      <c r="G168" s="13">
        <f t="shared" si="5"/>
        <v>4.1350452486454657E-3</v>
      </c>
    </row>
    <row r="169" spans="2:7" x14ac:dyDescent="0.25">
      <c r="B169" s="10">
        <v>38587</v>
      </c>
      <c r="C169" s="2">
        <v>5.25</v>
      </c>
      <c r="D169" s="5">
        <v>10104.1</v>
      </c>
      <c r="F169" s="16">
        <f t="shared" si="4"/>
        <v>-7.5614366729678702E-3</v>
      </c>
      <c r="G169" s="13">
        <f t="shared" si="5"/>
        <v>-6.9485395290324048E-3</v>
      </c>
    </row>
    <row r="170" spans="2:7" x14ac:dyDescent="0.25">
      <c r="B170" s="10">
        <v>38588</v>
      </c>
      <c r="C170" s="2">
        <v>5.24</v>
      </c>
      <c r="D170" s="5">
        <v>10078.9</v>
      </c>
      <c r="F170" s="16">
        <f t="shared" si="4"/>
        <v>-1.9047619047618642E-3</v>
      </c>
      <c r="G170" s="13">
        <f t="shared" si="5"/>
        <v>-2.4940370740591171E-3</v>
      </c>
    </row>
    <row r="171" spans="2:7" x14ac:dyDescent="0.25">
      <c r="B171" s="10">
        <v>38589</v>
      </c>
      <c r="C171" s="2">
        <v>5.21</v>
      </c>
      <c r="D171" s="5">
        <v>9983.2000000000007</v>
      </c>
      <c r="F171" s="16">
        <f t="shared" si="4"/>
        <v>-5.7251908396947033E-3</v>
      </c>
      <c r="G171" s="13">
        <f t="shared" si="5"/>
        <v>-9.4950837889054267E-3</v>
      </c>
    </row>
    <row r="172" spans="2:7" x14ac:dyDescent="0.25">
      <c r="B172" s="10">
        <v>38590</v>
      </c>
      <c r="C172" s="2">
        <v>5.18</v>
      </c>
      <c r="D172" s="5">
        <v>9904.7999999999993</v>
      </c>
      <c r="F172" s="16">
        <f t="shared" si="4"/>
        <v>-5.7581573896353646E-3</v>
      </c>
      <c r="G172" s="13">
        <f t="shared" si="5"/>
        <v>-7.8531933648530988E-3</v>
      </c>
    </row>
    <row r="173" spans="2:7" x14ac:dyDescent="0.25">
      <c r="B173" s="10">
        <v>38593</v>
      </c>
      <c r="C173" s="2">
        <v>5.16</v>
      </c>
      <c r="D173" s="5">
        <v>9938.5</v>
      </c>
      <c r="F173" s="16">
        <f t="shared" si="4"/>
        <v>-3.8610038610037791E-3</v>
      </c>
      <c r="G173" s="13">
        <f t="shared" si="5"/>
        <v>3.4023907600356121E-3</v>
      </c>
    </row>
    <row r="174" spans="2:7" x14ac:dyDescent="0.25">
      <c r="B174" s="10">
        <v>38594</v>
      </c>
      <c r="C174" s="2">
        <v>5.14</v>
      </c>
      <c r="D174" s="5">
        <v>9922.2999999999993</v>
      </c>
      <c r="F174" s="16">
        <f t="shared" si="4"/>
        <v>-3.8759689922481513E-3</v>
      </c>
      <c r="G174" s="13">
        <f t="shared" si="5"/>
        <v>-1.6300246516074586E-3</v>
      </c>
    </row>
    <row r="175" spans="2:7" x14ac:dyDescent="0.25">
      <c r="B175" s="10">
        <v>38595</v>
      </c>
      <c r="C175" s="2">
        <v>5.22</v>
      </c>
      <c r="D175" s="5">
        <v>10008.9</v>
      </c>
      <c r="F175" s="16">
        <f t="shared" si="4"/>
        <v>1.5564202334630364E-2</v>
      </c>
      <c r="G175" s="13">
        <f t="shared" si="5"/>
        <v>8.7278151235097075E-3</v>
      </c>
    </row>
    <row r="176" spans="2:7" x14ac:dyDescent="0.25">
      <c r="B176" s="10">
        <v>38596</v>
      </c>
      <c r="C176" s="2">
        <v>5.26</v>
      </c>
      <c r="D176" s="5">
        <v>10134.1</v>
      </c>
      <c r="F176" s="16">
        <f t="shared" si="4"/>
        <v>7.662835249042153E-3</v>
      </c>
      <c r="G176" s="13">
        <f t="shared" si="5"/>
        <v>1.2508867108273709E-2</v>
      </c>
    </row>
    <row r="177" spans="2:7" x14ac:dyDescent="0.25">
      <c r="B177" s="10">
        <v>38597</v>
      </c>
      <c r="C177" s="2">
        <v>5.27</v>
      </c>
      <c r="D177" s="5">
        <v>10145</v>
      </c>
      <c r="F177" s="16">
        <f t="shared" si="4"/>
        <v>1.901140684410606E-3</v>
      </c>
      <c r="G177" s="13">
        <f t="shared" si="5"/>
        <v>1.0755765188817591E-3</v>
      </c>
    </row>
    <row r="178" spans="2:7" x14ac:dyDescent="0.25">
      <c r="B178" s="10">
        <v>38600</v>
      </c>
      <c r="C178" s="2">
        <v>5.38</v>
      </c>
      <c r="D178" s="5">
        <v>10250.9</v>
      </c>
      <c r="F178" s="16">
        <f t="shared" si="4"/>
        <v>2.0872865275142378E-2</v>
      </c>
      <c r="G178" s="13">
        <f t="shared" si="5"/>
        <v>1.0438639724001936E-2</v>
      </c>
    </row>
    <row r="179" spans="2:7" x14ac:dyDescent="0.25">
      <c r="B179" s="10">
        <v>38601</v>
      </c>
      <c r="C179" s="2">
        <v>5.51</v>
      </c>
      <c r="D179" s="5">
        <v>10373.200000000001</v>
      </c>
      <c r="F179" s="16">
        <f t="shared" si="4"/>
        <v>2.4163568773234181E-2</v>
      </c>
      <c r="G179" s="13">
        <f t="shared" si="5"/>
        <v>1.1930659746949155E-2</v>
      </c>
    </row>
    <row r="180" spans="2:7" x14ac:dyDescent="0.25">
      <c r="B180" s="10">
        <v>38602</v>
      </c>
      <c r="C180" s="2">
        <v>5.53</v>
      </c>
      <c r="D180" s="5">
        <v>10408</v>
      </c>
      <c r="F180" s="16">
        <f t="shared" si="4"/>
        <v>3.6297640653358372E-3</v>
      </c>
      <c r="G180" s="13">
        <f t="shared" si="5"/>
        <v>3.3547989048701723E-3</v>
      </c>
    </row>
    <row r="181" spans="2:7" x14ac:dyDescent="0.25">
      <c r="B181" s="10">
        <v>38603</v>
      </c>
      <c r="C181" s="2">
        <v>5.53</v>
      </c>
      <c r="D181" s="5">
        <v>10441.200000000001</v>
      </c>
      <c r="F181" s="16">
        <f t="shared" si="4"/>
        <v>0</v>
      </c>
      <c r="G181" s="13">
        <f t="shared" si="5"/>
        <v>3.1898539584935366E-3</v>
      </c>
    </row>
    <row r="182" spans="2:7" x14ac:dyDescent="0.25">
      <c r="B182" s="10">
        <v>38604</v>
      </c>
      <c r="C182" s="2">
        <v>5.56</v>
      </c>
      <c r="D182" s="5">
        <v>10486.6</v>
      </c>
      <c r="F182" s="16">
        <f t="shared" si="4"/>
        <v>5.4249547920432835E-3</v>
      </c>
      <c r="G182" s="13">
        <f t="shared" si="5"/>
        <v>4.348159215415817E-3</v>
      </c>
    </row>
    <row r="183" spans="2:7" x14ac:dyDescent="0.25">
      <c r="B183" s="10">
        <v>38607</v>
      </c>
      <c r="C183" s="2">
        <v>5.58</v>
      </c>
      <c r="D183" s="5">
        <v>10494.7</v>
      </c>
      <c r="F183" s="16">
        <f t="shared" si="4"/>
        <v>3.5971223021583568E-3</v>
      </c>
      <c r="G183" s="13">
        <f t="shared" si="5"/>
        <v>7.72414319226476E-4</v>
      </c>
    </row>
    <row r="184" spans="2:7" x14ac:dyDescent="0.25">
      <c r="B184" s="10">
        <v>38608</v>
      </c>
      <c r="C184" s="2">
        <v>5.59</v>
      </c>
      <c r="D184" s="5">
        <v>10429.799999999999</v>
      </c>
      <c r="F184" s="16">
        <f t="shared" si="4"/>
        <v>1.7921146953404636E-3</v>
      </c>
      <c r="G184" s="13">
        <f t="shared" si="5"/>
        <v>-6.1840738658562374E-3</v>
      </c>
    </row>
    <row r="185" spans="2:7" x14ac:dyDescent="0.25">
      <c r="B185" s="10">
        <v>38609</v>
      </c>
      <c r="C185" s="2">
        <v>5.57</v>
      </c>
      <c r="D185" s="5">
        <v>10459.1</v>
      </c>
      <c r="F185" s="16">
        <f t="shared" si="4"/>
        <v>-3.5778175313058271E-3</v>
      </c>
      <c r="G185" s="13">
        <f t="shared" si="5"/>
        <v>2.8092580874035065E-3</v>
      </c>
    </row>
    <row r="186" spans="2:7" x14ac:dyDescent="0.25">
      <c r="B186" s="10">
        <v>38610</v>
      </c>
      <c r="C186" s="2">
        <v>5.6</v>
      </c>
      <c r="D186" s="5">
        <v>10475.700000000001</v>
      </c>
      <c r="F186" s="16">
        <f t="shared" si="4"/>
        <v>5.3859964093356119E-3</v>
      </c>
      <c r="G186" s="13">
        <f t="shared" si="5"/>
        <v>1.5871346482967334E-3</v>
      </c>
    </row>
    <row r="187" spans="2:7" x14ac:dyDescent="0.25">
      <c r="B187" s="10">
        <v>38611</v>
      </c>
      <c r="C187" s="2">
        <v>5.61</v>
      </c>
      <c r="D187" s="5">
        <v>10532.1</v>
      </c>
      <c r="F187" s="16">
        <f t="shared" si="4"/>
        <v>1.7857142857144064E-3</v>
      </c>
      <c r="G187" s="13">
        <f t="shared" si="5"/>
        <v>5.3838884275036166E-3</v>
      </c>
    </row>
    <row r="188" spans="2:7" x14ac:dyDescent="0.25">
      <c r="B188" s="10">
        <v>38614</v>
      </c>
      <c r="C188" s="2">
        <v>5.61</v>
      </c>
      <c r="D188" s="5">
        <v>10536</v>
      </c>
      <c r="F188" s="16">
        <f t="shared" si="4"/>
        <v>0</v>
      </c>
      <c r="G188" s="13">
        <f t="shared" si="5"/>
        <v>3.7029652206109286E-4</v>
      </c>
    </row>
    <row r="189" spans="2:7" x14ac:dyDescent="0.25">
      <c r="B189" s="10">
        <v>38615</v>
      </c>
      <c r="C189" s="2">
        <v>5.64</v>
      </c>
      <c r="D189" s="5">
        <v>10583.4</v>
      </c>
      <c r="F189" s="16">
        <f t="shared" si="4"/>
        <v>5.3475935828875866E-3</v>
      </c>
      <c r="G189" s="13">
        <f t="shared" si="5"/>
        <v>4.4988610478359564E-3</v>
      </c>
    </row>
    <row r="190" spans="2:7" x14ac:dyDescent="0.25">
      <c r="B190" s="10">
        <v>38616</v>
      </c>
      <c r="C190" s="2">
        <v>5.58</v>
      </c>
      <c r="D190" s="5">
        <v>10500.3</v>
      </c>
      <c r="F190" s="16">
        <f t="shared" si="4"/>
        <v>-1.0638297872340358E-2</v>
      </c>
      <c r="G190" s="13">
        <f t="shared" si="5"/>
        <v>-7.8519190430296846E-3</v>
      </c>
    </row>
    <row r="191" spans="2:7" x14ac:dyDescent="0.25">
      <c r="B191" s="10">
        <v>38617</v>
      </c>
      <c r="C191" s="2">
        <v>5.59</v>
      </c>
      <c r="D191" s="5">
        <v>10536.6</v>
      </c>
      <c r="F191" s="16">
        <f t="shared" si="4"/>
        <v>1.7921146953404636E-3</v>
      </c>
      <c r="G191" s="13">
        <f t="shared" si="5"/>
        <v>3.457044084454834E-3</v>
      </c>
    </row>
    <row r="192" spans="2:7" x14ac:dyDescent="0.25">
      <c r="B192" s="10">
        <v>38618</v>
      </c>
      <c r="C192" s="2">
        <v>5.69</v>
      </c>
      <c r="D192" s="5">
        <v>10631.2</v>
      </c>
      <c r="F192" s="16">
        <f t="shared" si="4"/>
        <v>1.7889087656529613E-2</v>
      </c>
      <c r="G192" s="13">
        <f t="shared" si="5"/>
        <v>8.9782282709792872E-3</v>
      </c>
    </row>
    <row r="193" spans="2:7" x14ac:dyDescent="0.25">
      <c r="B193" s="10">
        <v>38621</v>
      </c>
      <c r="C193" s="2">
        <v>5.78</v>
      </c>
      <c r="D193" s="5">
        <v>10724.9</v>
      </c>
      <c r="F193" s="16">
        <f t="shared" si="4"/>
        <v>1.5817223198593997E-2</v>
      </c>
      <c r="G193" s="13">
        <f t="shared" si="5"/>
        <v>8.8136804876212376E-3</v>
      </c>
    </row>
    <row r="194" spans="2:7" x14ac:dyDescent="0.25">
      <c r="B194" s="10">
        <v>38622</v>
      </c>
      <c r="C194" s="2">
        <v>5.76</v>
      </c>
      <c r="D194" s="5">
        <v>10678.5</v>
      </c>
      <c r="F194" s="16">
        <f t="shared" si="4"/>
        <v>-3.4602076124568273E-3</v>
      </c>
      <c r="G194" s="13">
        <f t="shared" si="5"/>
        <v>-4.3263806655539578E-3</v>
      </c>
    </row>
    <row r="195" spans="2:7" x14ac:dyDescent="0.25">
      <c r="B195" s="10">
        <v>38623</v>
      </c>
      <c r="C195" s="2">
        <v>5.84</v>
      </c>
      <c r="D195" s="5">
        <v>10801.7</v>
      </c>
      <c r="F195" s="16">
        <f t="shared" si="4"/>
        <v>1.3888888888888902E-2</v>
      </c>
      <c r="G195" s="13">
        <f t="shared" si="5"/>
        <v>1.1537200917731959E-2</v>
      </c>
    </row>
    <row r="196" spans="2:7" x14ac:dyDescent="0.25">
      <c r="B196" s="10">
        <v>38624</v>
      </c>
      <c r="C196" s="2">
        <v>5.78</v>
      </c>
      <c r="D196" s="5">
        <v>10780.6</v>
      </c>
      <c r="F196" s="16">
        <f t="shared" si="4"/>
        <v>-1.027397260273966E-2</v>
      </c>
      <c r="G196" s="13">
        <f t="shared" si="5"/>
        <v>-1.9533962246683729E-3</v>
      </c>
    </row>
    <row r="197" spans="2:7" x14ac:dyDescent="0.25">
      <c r="B197" s="10">
        <v>38625</v>
      </c>
      <c r="C197" s="2">
        <v>5.81</v>
      </c>
      <c r="D197" s="5">
        <v>10813.9</v>
      </c>
      <c r="F197" s="16">
        <f t="shared" si="4"/>
        <v>5.1903114186850107E-3</v>
      </c>
      <c r="G197" s="13">
        <f t="shared" si="5"/>
        <v>3.0888818804147514E-3</v>
      </c>
    </row>
    <row r="198" spans="2:7" x14ac:dyDescent="0.25">
      <c r="B198" s="10">
        <v>38628</v>
      </c>
      <c r="C198" s="2">
        <v>5.87</v>
      </c>
      <c r="D198" s="5">
        <v>10880.7</v>
      </c>
      <c r="F198" s="16">
        <f t="shared" si="4"/>
        <v>1.0327022375215232E-2</v>
      </c>
      <c r="G198" s="13">
        <f t="shared" si="5"/>
        <v>6.1772348551402453E-3</v>
      </c>
    </row>
    <row r="199" spans="2:7" x14ac:dyDescent="0.25">
      <c r="B199" s="10">
        <v>38629</v>
      </c>
      <c r="C199" s="2">
        <v>5.92</v>
      </c>
      <c r="D199" s="5">
        <v>10919.2</v>
      </c>
      <c r="F199" s="16">
        <f t="shared" si="4"/>
        <v>8.5178875638841269E-3</v>
      </c>
      <c r="G199" s="13">
        <f t="shared" si="5"/>
        <v>3.5383752883546091E-3</v>
      </c>
    </row>
    <row r="200" spans="2:7" x14ac:dyDescent="0.25">
      <c r="B200" s="10">
        <v>38630</v>
      </c>
      <c r="C200" s="2">
        <v>5.88</v>
      </c>
      <c r="D200" s="5">
        <v>10823.1</v>
      </c>
      <c r="F200" s="16">
        <f t="shared" ref="F200:F263" si="6">(C200-C199)/C199</f>
        <v>-6.7567567567567632E-3</v>
      </c>
      <c r="G200" s="13">
        <f t="shared" ref="G200:G263" si="7">(D200-D199)/D199</f>
        <v>-8.8010110630815774E-3</v>
      </c>
    </row>
    <row r="201" spans="2:7" x14ac:dyDescent="0.25">
      <c r="B201" s="10">
        <v>38631</v>
      </c>
      <c r="C201" s="2">
        <v>5.83</v>
      </c>
      <c r="D201" s="5">
        <v>10750.9</v>
      </c>
      <c r="F201" s="16">
        <f t="shared" si="6"/>
        <v>-8.5034013605441872E-3</v>
      </c>
      <c r="G201" s="13">
        <f t="shared" si="7"/>
        <v>-6.6709168352875542E-3</v>
      </c>
    </row>
    <row r="202" spans="2:7" x14ac:dyDescent="0.25">
      <c r="B202" s="10">
        <v>38632</v>
      </c>
      <c r="C202" s="2">
        <v>5.78</v>
      </c>
      <c r="D202" s="5">
        <v>10732.4</v>
      </c>
      <c r="F202" s="16">
        <f t="shared" si="6"/>
        <v>-8.5763293310462813E-3</v>
      </c>
      <c r="G202" s="13">
        <f t="shared" si="7"/>
        <v>-1.7207861667395288E-3</v>
      </c>
    </row>
    <row r="203" spans="2:7" x14ac:dyDescent="0.25">
      <c r="B203" s="10">
        <v>38635</v>
      </c>
      <c r="C203" s="2">
        <v>5.78</v>
      </c>
      <c r="D203" s="5">
        <v>10800.6</v>
      </c>
      <c r="F203" s="16">
        <f t="shared" si="6"/>
        <v>0</v>
      </c>
      <c r="G203" s="13">
        <f t="shared" si="7"/>
        <v>6.3545898401103883E-3</v>
      </c>
    </row>
    <row r="204" spans="2:7" x14ac:dyDescent="0.25">
      <c r="B204" s="10">
        <v>38636</v>
      </c>
      <c r="C204" s="2">
        <v>5.75</v>
      </c>
      <c r="D204" s="5">
        <v>10810.2</v>
      </c>
      <c r="F204" s="16">
        <f t="shared" si="6"/>
        <v>-5.1903114186851642E-3</v>
      </c>
      <c r="G204" s="13">
        <f t="shared" si="7"/>
        <v>8.8883950891620496E-4</v>
      </c>
    </row>
    <row r="205" spans="2:7" x14ac:dyDescent="0.25">
      <c r="B205" s="10">
        <v>38637</v>
      </c>
      <c r="C205" s="2">
        <v>5.68</v>
      </c>
      <c r="D205" s="5">
        <v>10721.8</v>
      </c>
      <c r="F205" s="16">
        <f t="shared" si="6"/>
        <v>-1.2173913043478311E-2</v>
      </c>
      <c r="G205" s="13">
        <f t="shared" si="7"/>
        <v>-8.1774620266046368E-3</v>
      </c>
    </row>
    <row r="206" spans="2:7" x14ac:dyDescent="0.25">
      <c r="B206" s="10">
        <v>38638</v>
      </c>
      <c r="C206" s="2">
        <v>5.63</v>
      </c>
      <c r="D206" s="5">
        <v>10567.1</v>
      </c>
      <c r="F206" s="16">
        <f t="shared" si="6"/>
        <v>-8.8028169014084199E-3</v>
      </c>
      <c r="G206" s="13">
        <f t="shared" si="7"/>
        <v>-1.4428547445391531E-2</v>
      </c>
    </row>
    <row r="207" spans="2:7" x14ac:dyDescent="0.25">
      <c r="B207" s="10">
        <v>38639</v>
      </c>
      <c r="C207" s="2">
        <v>5.66</v>
      </c>
      <c r="D207" s="5">
        <v>10629.3</v>
      </c>
      <c r="F207" s="16">
        <f t="shared" si="6"/>
        <v>5.3285968028419627E-3</v>
      </c>
      <c r="G207" s="13">
        <f t="shared" si="7"/>
        <v>5.8861939415732704E-3</v>
      </c>
    </row>
    <row r="208" spans="2:7" x14ac:dyDescent="0.25">
      <c r="B208" s="10">
        <v>38642</v>
      </c>
      <c r="C208" s="2">
        <v>5.62</v>
      </c>
      <c r="D208" s="5">
        <v>10629.5</v>
      </c>
      <c r="F208" s="16">
        <f t="shared" si="6"/>
        <v>-7.0671378091872851E-3</v>
      </c>
      <c r="G208" s="13">
        <f t="shared" si="7"/>
        <v>1.8815914500552964E-5</v>
      </c>
    </row>
    <row r="209" spans="2:7" x14ac:dyDescent="0.25">
      <c r="B209" s="10">
        <v>38643</v>
      </c>
      <c r="C209" s="2">
        <v>5.6</v>
      </c>
      <c r="D209" s="5">
        <v>10529.9</v>
      </c>
      <c r="F209" s="16">
        <f t="shared" si="6"/>
        <v>-3.5587188612100466E-3</v>
      </c>
      <c r="G209" s="13">
        <f t="shared" si="7"/>
        <v>-9.3701491133167478E-3</v>
      </c>
    </row>
    <row r="210" spans="2:7" x14ac:dyDescent="0.25">
      <c r="B210" s="10">
        <v>38644</v>
      </c>
      <c r="C210" s="2">
        <v>5.57</v>
      </c>
      <c r="D210" s="5">
        <v>10402.5</v>
      </c>
      <c r="F210" s="16">
        <f t="shared" si="6"/>
        <v>-5.3571428571427436E-3</v>
      </c>
      <c r="G210" s="13">
        <f t="shared" si="7"/>
        <v>-1.2098880331247177E-2</v>
      </c>
    </row>
    <row r="211" spans="2:7" x14ac:dyDescent="0.25">
      <c r="B211" s="10">
        <v>38645</v>
      </c>
      <c r="C211" s="2">
        <v>5.58</v>
      </c>
      <c r="D211" s="5">
        <v>10382.299999999999</v>
      </c>
      <c r="F211" s="16">
        <f t="shared" si="6"/>
        <v>1.7953321364452041E-3</v>
      </c>
      <c r="G211" s="13">
        <f t="shared" si="7"/>
        <v>-1.9418409036290052E-3</v>
      </c>
    </row>
    <row r="212" spans="2:7" x14ac:dyDescent="0.25">
      <c r="B212" s="10">
        <v>38646</v>
      </c>
      <c r="C212" s="2">
        <v>5.56</v>
      </c>
      <c r="D212" s="5">
        <v>10368.799999999999</v>
      </c>
      <c r="F212" s="16">
        <f t="shared" si="6"/>
        <v>-3.5842293906810864E-3</v>
      </c>
      <c r="G212" s="13">
        <f t="shared" si="7"/>
        <v>-1.3002899164924922E-3</v>
      </c>
    </row>
    <row r="213" spans="2:7" x14ac:dyDescent="0.25">
      <c r="B213" s="10">
        <v>38649</v>
      </c>
      <c r="C213" s="2">
        <v>5.61</v>
      </c>
      <c r="D213" s="5">
        <v>10534.5</v>
      </c>
      <c r="F213" s="16">
        <f t="shared" si="6"/>
        <v>8.9928057553958114E-3</v>
      </c>
      <c r="G213" s="13">
        <f t="shared" si="7"/>
        <v>1.598063421032335E-2</v>
      </c>
    </row>
    <row r="214" spans="2:7" x14ac:dyDescent="0.25">
      <c r="B214" s="10">
        <v>38650</v>
      </c>
      <c r="C214" s="2">
        <v>5.58</v>
      </c>
      <c r="D214" s="5">
        <v>10476.6</v>
      </c>
      <c r="F214" s="16">
        <f t="shared" si="6"/>
        <v>-5.3475935828877445E-3</v>
      </c>
      <c r="G214" s="13">
        <f t="shared" si="7"/>
        <v>-5.4962266837533472E-3</v>
      </c>
    </row>
    <row r="215" spans="2:7" x14ac:dyDescent="0.25">
      <c r="B215" s="10">
        <v>38651</v>
      </c>
      <c r="C215" s="2">
        <v>5.55</v>
      </c>
      <c r="D215" s="5">
        <v>10473.4</v>
      </c>
      <c r="F215" s="16">
        <f t="shared" si="6"/>
        <v>-5.37634408602155E-3</v>
      </c>
      <c r="G215" s="13">
        <f t="shared" si="7"/>
        <v>-3.0544260542549371E-4</v>
      </c>
    </row>
    <row r="216" spans="2:7" x14ac:dyDescent="0.25">
      <c r="B216" s="10">
        <v>38652</v>
      </c>
      <c r="C216" s="2">
        <v>5.48</v>
      </c>
      <c r="D216" s="5">
        <v>10328.6</v>
      </c>
      <c r="F216" s="16">
        <f t="shared" si="6"/>
        <v>-1.2612612612612505E-2</v>
      </c>
      <c r="G216" s="13">
        <f t="shared" si="7"/>
        <v>-1.3825500792483748E-2</v>
      </c>
    </row>
    <row r="217" spans="2:7" x14ac:dyDescent="0.25">
      <c r="B217" s="10">
        <v>38653</v>
      </c>
      <c r="C217" s="2">
        <v>5.48</v>
      </c>
      <c r="D217" s="5">
        <v>10339.5</v>
      </c>
      <c r="F217" s="16">
        <f t="shared" si="6"/>
        <v>0</v>
      </c>
      <c r="G217" s="13">
        <f t="shared" si="7"/>
        <v>1.0553221152914854E-3</v>
      </c>
    </row>
    <row r="218" spans="2:7" x14ac:dyDescent="0.25">
      <c r="B218" s="10">
        <v>38656</v>
      </c>
      <c r="C218" s="2">
        <v>5.59</v>
      </c>
      <c r="D218" s="5">
        <v>10493.8</v>
      </c>
      <c r="F218" s="16">
        <f t="shared" si="6"/>
        <v>2.0072992700729823E-2</v>
      </c>
      <c r="G218" s="13">
        <f t="shared" si="7"/>
        <v>1.4923352193046016E-2</v>
      </c>
    </row>
    <row r="219" spans="2:7" x14ac:dyDescent="0.25">
      <c r="B219" s="10">
        <v>38657</v>
      </c>
      <c r="C219" s="2">
        <v>5.56</v>
      </c>
      <c r="D219" s="5">
        <v>10427.200000000001</v>
      </c>
      <c r="F219" s="16">
        <f t="shared" si="6"/>
        <v>-5.3667262969588998E-3</v>
      </c>
      <c r="G219" s="13">
        <f t="shared" si="7"/>
        <v>-6.3466046618001629E-3</v>
      </c>
    </row>
    <row r="220" spans="2:7" x14ac:dyDescent="0.25">
      <c r="B220" s="10">
        <v>38658</v>
      </c>
      <c r="C220" s="2">
        <v>5.52</v>
      </c>
      <c r="D220" s="5">
        <v>10424.5</v>
      </c>
      <c r="F220" s="16">
        <f t="shared" si="6"/>
        <v>-7.1942446043165541E-3</v>
      </c>
      <c r="G220" s="13">
        <f t="shared" si="7"/>
        <v>-2.5893816173092754E-4</v>
      </c>
    </row>
    <row r="221" spans="2:7" x14ac:dyDescent="0.25">
      <c r="B221" s="10">
        <v>38659</v>
      </c>
      <c r="C221" s="2">
        <v>5.54</v>
      </c>
      <c r="D221" s="5">
        <v>10476.9</v>
      </c>
      <c r="F221" s="16">
        <f t="shared" si="6"/>
        <v>3.6231884057971852E-3</v>
      </c>
      <c r="G221" s="13">
        <f t="shared" si="7"/>
        <v>5.0266199817736714E-3</v>
      </c>
    </row>
    <row r="222" spans="2:7" x14ac:dyDescent="0.25">
      <c r="B222" s="10">
        <v>38660</v>
      </c>
      <c r="C222" s="2">
        <v>5.54</v>
      </c>
      <c r="D222" s="5">
        <v>10412.299999999999</v>
      </c>
      <c r="F222" s="16">
        <f t="shared" si="6"/>
        <v>0</v>
      </c>
      <c r="G222" s="13">
        <f t="shared" si="7"/>
        <v>-6.1659460336550287E-3</v>
      </c>
    </row>
    <row r="223" spans="2:7" x14ac:dyDescent="0.25">
      <c r="B223" s="10">
        <v>38663</v>
      </c>
      <c r="C223" s="2">
        <v>5.54</v>
      </c>
      <c r="D223" s="5">
        <v>10420.9</v>
      </c>
      <c r="F223" s="16">
        <f t="shared" si="6"/>
        <v>0</v>
      </c>
      <c r="G223" s="13">
        <f t="shared" si="7"/>
        <v>8.2594623666244391E-4</v>
      </c>
    </row>
    <row r="224" spans="2:7" x14ac:dyDescent="0.25">
      <c r="B224" s="10">
        <v>38664</v>
      </c>
      <c r="C224" s="2">
        <v>5.5</v>
      </c>
      <c r="D224" s="5">
        <v>10440.200000000001</v>
      </c>
      <c r="F224" s="16">
        <f t="shared" si="6"/>
        <v>-7.2202166064982013E-3</v>
      </c>
      <c r="G224" s="13">
        <f t="shared" si="7"/>
        <v>1.8520473279660195E-3</v>
      </c>
    </row>
    <row r="225" spans="2:7" x14ac:dyDescent="0.25">
      <c r="B225" s="10">
        <v>38665</v>
      </c>
      <c r="C225" s="2">
        <v>5.52</v>
      </c>
      <c r="D225" s="5">
        <v>10456.299999999999</v>
      </c>
      <c r="F225" s="16">
        <f t="shared" si="6"/>
        <v>3.6363636363635587E-3</v>
      </c>
      <c r="G225" s="13">
        <f t="shared" si="7"/>
        <v>1.5421160514165E-3</v>
      </c>
    </row>
    <row r="226" spans="2:7" x14ac:dyDescent="0.25">
      <c r="B226" s="10">
        <v>38666</v>
      </c>
      <c r="C226" s="2">
        <v>5.53</v>
      </c>
      <c r="D226" s="5">
        <v>10438.4</v>
      </c>
      <c r="F226" s="16">
        <f t="shared" si="6"/>
        <v>1.811594202898673E-3</v>
      </c>
      <c r="G226" s="13">
        <f t="shared" si="7"/>
        <v>-1.7118866138117342E-3</v>
      </c>
    </row>
    <row r="227" spans="2:7" x14ac:dyDescent="0.25">
      <c r="B227" s="10">
        <v>38667</v>
      </c>
      <c r="C227" s="2">
        <v>5.58</v>
      </c>
      <c r="D227" s="5">
        <v>10510.3</v>
      </c>
      <c r="F227" s="16">
        <f t="shared" si="6"/>
        <v>9.0415913200723001E-3</v>
      </c>
      <c r="G227" s="13">
        <f t="shared" si="7"/>
        <v>6.8880288166768503E-3</v>
      </c>
    </row>
    <row r="228" spans="2:7" x14ac:dyDescent="0.25">
      <c r="B228" s="10">
        <v>38670</v>
      </c>
      <c r="C228" s="2">
        <v>5.6</v>
      </c>
      <c r="D228" s="5">
        <v>10504.6</v>
      </c>
      <c r="F228" s="16">
        <f t="shared" si="6"/>
        <v>3.5842293906809273E-3</v>
      </c>
      <c r="G228" s="13">
        <f t="shared" si="7"/>
        <v>-5.4232514771214034E-4</v>
      </c>
    </row>
    <row r="229" spans="2:7" x14ac:dyDescent="0.25">
      <c r="B229" s="10">
        <v>38671</v>
      </c>
      <c r="C229" s="2">
        <v>5.59</v>
      </c>
      <c r="D229" s="5">
        <v>10456.299999999999</v>
      </c>
      <c r="F229" s="16">
        <f t="shared" si="6"/>
        <v>-1.7857142857142477E-3</v>
      </c>
      <c r="G229" s="13">
        <f t="shared" si="7"/>
        <v>-4.5979856443844683E-3</v>
      </c>
    </row>
    <row r="230" spans="2:7" x14ac:dyDescent="0.25">
      <c r="B230" s="10">
        <v>38672</v>
      </c>
      <c r="C230" s="2">
        <v>5.58</v>
      </c>
      <c r="D230" s="5">
        <v>10391.700000000001</v>
      </c>
      <c r="F230" s="16">
        <f t="shared" si="6"/>
        <v>-1.7889087656529135E-3</v>
      </c>
      <c r="G230" s="13">
        <f t="shared" si="7"/>
        <v>-6.1780935895104916E-3</v>
      </c>
    </row>
    <row r="231" spans="2:7" x14ac:dyDescent="0.25">
      <c r="B231" s="10">
        <v>38673</v>
      </c>
      <c r="C231" s="2">
        <v>5.61</v>
      </c>
      <c r="D231" s="5">
        <v>10445.200000000001</v>
      </c>
      <c r="F231" s="16">
        <f t="shared" si="6"/>
        <v>5.37634408602155E-3</v>
      </c>
      <c r="G231" s="13">
        <f t="shared" si="7"/>
        <v>5.1483395402099749E-3</v>
      </c>
    </row>
    <row r="232" spans="2:7" x14ac:dyDescent="0.25">
      <c r="B232" s="10">
        <v>38674</v>
      </c>
      <c r="C232" s="2">
        <v>5.61</v>
      </c>
      <c r="D232" s="5">
        <v>10527.1</v>
      </c>
      <c r="F232" s="16">
        <f t="shared" si="6"/>
        <v>0</v>
      </c>
      <c r="G232" s="13">
        <f t="shared" si="7"/>
        <v>7.840922146057484E-3</v>
      </c>
    </row>
    <row r="233" spans="2:7" x14ac:dyDescent="0.25">
      <c r="B233" s="10">
        <v>38677</v>
      </c>
      <c r="C233" s="2">
        <v>5.6</v>
      </c>
      <c r="D233" s="5">
        <v>10535.1</v>
      </c>
      <c r="F233" s="16">
        <f t="shared" si="6"/>
        <v>-1.7825311942960204E-3</v>
      </c>
      <c r="G233" s="13">
        <f t="shared" si="7"/>
        <v>7.5994338421787573E-4</v>
      </c>
    </row>
    <row r="234" spans="2:7" x14ac:dyDescent="0.25">
      <c r="B234" s="10">
        <v>38678</v>
      </c>
      <c r="C234" s="2">
        <v>5.55</v>
      </c>
      <c r="D234" s="5">
        <v>10522.9</v>
      </c>
      <c r="F234" s="16">
        <f t="shared" si="6"/>
        <v>-8.9285714285713969E-3</v>
      </c>
      <c r="G234" s="13">
        <f t="shared" si="7"/>
        <v>-1.1580336209433919E-3</v>
      </c>
    </row>
    <row r="235" spans="2:7" x14ac:dyDescent="0.25">
      <c r="B235" s="10">
        <v>38679</v>
      </c>
      <c r="C235" s="2">
        <v>5.62</v>
      </c>
      <c r="D235" s="5">
        <v>10626.7</v>
      </c>
      <c r="F235" s="16">
        <f t="shared" si="6"/>
        <v>1.2612612612612664E-2</v>
      </c>
      <c r="G235" s="13">
        <f t="shared" si="7"/>
        <v>9.8642009332029282E-3</v>
      </c>
    </row>
    <row r="236" spans="2:7" x14ac:dyDescent="0.25">
      <c r="B236" s="10">
        <v>38680</v>
      </c>
      <c r="C236" s="2">
        <v>5.64</v>
      </c>
      <c r="D236" s="5">
        <v>10634.2</v>
      </c>
      <c r="F236" s="16">
        <f t="shared" si="6"/>
        <v>3.5587188612098883E-3</v>
      </c>
      <c r="G236" s="13">
        <f t="shared" si="7"/>
        <v>7.0576942983240326E-4</v>
      </c>
    </row>
    <row r="237" spans="2:7" x14ac:dyDescent="0.25">
      <c r="B237" s="10">
        <v>38681</v>
      </c>
      <c r="C237" s="2">
        <v>5.64</v>
      </c>
      <c r="D237" s="5">
        <v>10656.3</v>
      </c>
      <c r="F237" s="16">
        <f t="shared" si="6"/>
        <v>0</v>
      </c>
      <c r="G237" s="13">
        <f t="shared" si="7"/>
        <v>2.0782005228412617E-3</v>
      </c>
    </row>
    <row r="238" spans="2:7" x14ac:dyDescent="0.25">
      <c r="B238" s="10">
        <v>38684</v>
      </c>
      <c r="C238" s="2">
        <v>5.64</v>
      </c>
      <c r="D238" s="5">
        <v>10618.8</v>
      </c>
      <c r="F238" s="16">
        <f t="shared" si="6"/>
        <v>0</v>
      </c>
      <c r="G238" s="13">
        <f t="shared" si="7"/>
        <v>-3.5190450719292817E-3</v>
      </c>
    </row>
    <row r="239" spans="2:7" x14ac:dyDescent="0.25">
      <c r="B239" s="10">
        <v>38685</v>
      </c>
      <c r="C239" s="2">
        <v>5.65</v>
      </c>
      <c r="D239" s="5">
        <v>10620.1</v>
      </c>
      <c r="F239" s="16">
        <f t="shared" si="6"/>
        <v>1.7730496453901908E-3</v>
      </c>
      <c r="G239" s="13">
        <f t="shared" si="7"/>
        <v>1.2242437940267182E-4</v>
      </c>
    </row>
    <row r="240" spans="2:7" x14ac:dyDescent="0.25">
      <c r="B240" s="10">
        <v>38686</v>
      </c>
      <c r="C240" s="2">
        <v>5.59</v>
      </c>
      <c r="D240" s="5">
        <v>10557.8</v>
      </c>
      <c r="F240" s="16">
        <f t="shared" si="6"/>
        <v>-1.0619469026548759E-2</v>
      </c>
      <c r="G240" s="13">
        <f t="shared" si="7"/>
        <v>-5.8662347812168522E-3</v>
      </c>
    </row>
    <row r="241" spans="2:7" x14ac:dyDescent="0.25">
      <c r="B241" s="10">
        <v>38687</v>
      </c>
      <c r="C241" s="2">
        <v>5.63</v>
      </c>
      <c r="D241" s="5">
        <v>10678.7</v>
      </c>
      <c r="F241" s="16">
        <f t="shared" si="6"/>
        <v>7.1556350626118129E-3</v>
      </c>
      <c r="G241" s="13">
        <f t="shared" si="7"/>
        <v>1.1451249313304046E-2</v>
      </c>
    </row>
    <row r="242" spans="2:7" x14ac:dyDescent="0.25">
      <c r="B242" s="10">
        <v>38688</v>
      </c>
      <c r="C242" s="2">
        <v>5.63</v>
      </c>
      <c r="D242" s="5">
        <v>10649.8</v>
      </c>
      <c r="F242" s="16">
        <f t="shared" si="6"/>
        <v>0</v>
      </c>
      <c r="G242" s="13">
        <f t="shared" si="7"/>
        <v>-2.7063219305722094E-3</v>
      </c>
    </row>
    <row r="243" spans="2:7" x14ac:dyDescent="0.25">
      <c r="B243" s="10">
        <v>38691</v>
      </c>
      <c r="C243" s="2">
        <v>5.6</v>
      </c>
      <c r="D243" s="5">
        <v>10532.1</v>
      </c>
      <c r="F243" s="16">
        <f t="shared" si="6"/>
        <v>-5.3285968028419627E-3</v>
      </c>
      <c r="G243" s="13">
        <f t="shared" si="7"/>
        <v>-1.1051850738980911E-2</v>
      </c>
    </row>
    <row r="244" spans="2:7" x14ac:dyDescent="0.25">
      <c r="B244" s="10">
        <v>38692</v>
      </c>
      <c r="C244" s="2">
        <v>5.63</v>
      </c>
      <c r="D244" s="5">
        <v>10539.3</v>
      </c>
      <c r="F244" s="16">
        <f t="shared" si="6"/>
        <v>5.3571428571429023E-3</v>
      </c>
      <c r="G244" s="13">
        <f t="shared" si="7"/>
        <v>6.8362434842043928E-4</v>
      </c>
    </row>
    <row r="245" spans="2:7" x14ac:dyDescent="0.25">
      <c r="B245" s="10">
        <v>38693</v>
      </c>
      <c r="C245" s="2">
        <v>5.65</v>
      </c>
      <c r="D245" s="5">
        <v>10506.6</v>
      </c>
      <c r="F245" s="16">
        <f t="shared" si="6"/>
        <v>3.552397868561361E-3</v>
      </c>
      <c r="G245" s="13">
        <f t="shared" si="7"/>
        <v>-3.1026728530356771E-3</v>
      </c>
    </row>
    <row r="246" spans="2:7" x14ac:dyDescent="0.25">
      <c r="B246" s="10">
        <v>38694</v>
      </c>
      <c r="C246" s="2">
        <v>5.64</v>
      </c>
      <c r="D246" s="5">
        <v>10495.8</v>
      </c>
      <c r="F246" s="16">
        <f t="shared" si="6"/>
        <v>-1.7699115044248982E-3</v>
      </c>
      <c r="G246" s="13">
        <f t="shared" si="7"/>
        <v>-1.0279253040946729E-3</v>
      </c>
    </row>
    <row r="247" spans="2:7" x14ac:dyDescent="0.25">
      <c r="B247" s="10">
        <v>38695</v>
      </c>
      <c r="C247" s="2">
        <v>5.61</v>
      </c>
      <c r="D247" s="5">
        <v>10489.3</v>
      </c>
      <c r="F247" s="16">
        <f t="shared" si="6"/>
        <v>-5.3191489361700999E-3</v>
      </c>
      <c r="G247" s="13">
        <f t="shared" si="7"/>
        <v>-6.1929533718249206E-4</v>
      </c>
    </row>
    <row r="248" spans="2:7" x14ac:dyDescent="0.25">
      <c r="B248" s="10">
        <v>38698</v>
      </c>
      <c r="C248" s="2">
        <v>5.63</v>
      </c>
      <c r="D248" s="5">
        <v>10540</v>
      </c>
      <c r="F248" s="16">
        <f t="shared" si="6"/>
        <v>3.5650623885917243E-3</v>
      </c>
      <c r="G248" s="13">
        <f t="shared" si="7"/>
        <v>4.8334969921730456E-3</v>
      </c>
    </row>
    <row r="249" spans="2:7" x14ac:dyDescent="0.25">
      <c r="B249" s="10">
        <v>38699</v>
      </c>
      <c r="C249" s="2">
        <v>5.58</v>
      </c>
      <c r="D249" s="5">
        <v>10533.6</v>
      </c>
      <c r="F249" s="16">
        <f t="shared" si="6"/>
        <v>-8.8809946714031654E-3</v>
      </c>
      <c r="G249" s="13">
        <f t="shared" si="7"/>
        <v>-6.0721062618592371E-4</v>
      </c>
    </row>
    <row r="250" spans="2:7" x14ac:dyDescent="0.25">
      <c r="B250" s="10">
        <v>38700</v>
      </c>
      <c r="C250" s="2">
        <v>5.6</v>
      </c>
      <c r="D250" s="5">
        <v>10502.4</v>
      </c>
      <c r="F250" s="16">
        <f t="shared" si="6"/>
        <v>3.5842293906809273E-3</v>
      </c>
      <c r="G250" s="13">
        <f t="shared" si="7"/>
        <v>-2.9619503303714521E-3</v>
      </c>
    </row>
    <row r="251" spans="2:7" x14ac:dyDescent="0.25">
      <c r="B251" s="10">
        <v>38701</v>
      </c>
      <c r="C251" s="2">
        <v>5.58</v>
      </c>
      <c r="D251" s="5">
        <v>10483.5</v>
      </c>
      <c r="F251" s="16">
        <f t="shared" si="6"/>
        <v>-3.5714285714284954E-3</v>
      </c>
      <c r="G251" s="13">
        <f t="shared" si="7"/>
        <v>-1.799588665447863E-3</v>
      </c>
    </row>
    <row r="252" spans="2:7" x14ac:dyDescent="0.25">
      <c r="B252" s="10">
        <v>38702</v>
      </c>
      <c r="C252" s="2">
        <v>5.62</v>
      </c>
      <c r="D252" s="5">
        <v>10555.3</v>
      </c>
      <c r="F252" s="16">
        <f t="shared" si="6"/>
        <v>7.1684587813620132E-3</v>
      </c>
      <c r="G252" s="13">
        <f t="shared" si="7"/>
        <v>6.8488577288118736E-3</v>
      </c>
    </row>
    <row r="253" spans="2:7" x14ac:dyDescent="0.25">
      <c r="B253" s="10">
        <v>38705</v>
      </c>
      <c r="C253" s="2">
        <v>5.59</v>
      </c>
      <c r="D253" s="5">
        <v>10528.3</v>
      </c>
      <c r="F253" s="16">
        <f t="shared" si="6"/>
        <v>-5.338078291814991E-3</v>
      </c>
      <c r="G253" s="13">
        <f t="shared" si="7"/>
        <v>-2.5579566663192902E-3</v>
      </c>
    </row>
    <row r="254" spans="2:7" x14ac:dyDescent="0.25">
      <c r="B254" s="10">
        <v>38706</v>
      </c>
      <c r="C254" s="2">
        <v>5.65</v>
      </c>
      <c r="D254" s="5">
        <v>10572.3</v>
      </c>
      <c r="F254" s="16">
        <f t="shared" si="6"/>
        <v>1.07334525939178E-2</v>
      </c>
      <c r="G254" s="13">
        <f t="shared" si="7"/>
        <v>4.1792122184968134E-3</v>
      </c>
    </row>
    <row r="255" spans="2:7" x14ac:dyDescent="0.25">
      <c r="B255" s="10">
        <v>38707</v>
      </c>
      <c r="C255" s="2">
        <v>5.71</v>
      </c>
      <c r="D255" s="5">
        <v>10682.7</v>
      </c>
      <c r="F255" s="16">
        <f t="shared" si="6"/>
        <v>1.0619469026548603E-2</v>
      </c>
      <c r="G255" s="13">
        <f t="shared" si="7"/>
        <v>1.0442382452257452E-2</v>
      </c>
    </row>
    <row r="256" spans="2:7" x14ac:dyDescent="0.25">
      <c r="B256" s="10">
        <v>38708</v>
      </c>
      <c r="C256" s="2">
        <v>5.74</v>
      </c>
      <c r="D256" s="5">
        <v>10701.3</v>
      </c>
      <c r="F256" s="16">
        <f t="shared" si="6"/>
        <v>5.2539404553415495E-3</v>
      </c>
      <c r="G256" s="13">
        <f t="shared" si="7"/>
        <v>1.7411328596701717E-3</v>
      </c>
    </row>
    <row r="257" spans="2:7" x14ac:dyDescent="0.25">
      <c r="B257" s="10">
        <v>38709</v>
      </c>
      <c r="C257" s="2">
        <v>5.73</v>
      </c>
      <c r="D257" s="5">
        <v>10723.9</v>
      </c>
      <c r="F257" s="16">
        <f t="shared" si="6"/>
        <v>-1.7421602787456073E-3</v>
      </c>
      <c r="G257" s="13">
        <f t="shared" si="7"/>
        <v>2.1118929475858416E-3</v>
      </c>
    </row>
    <row r="258" spans="2:7" x14ac:dyDescent="0.25">
      <c r="B258" s="10">
        <v>38713</v>
      </c>
      <c r="C258" s="2">
        <v>5.78</v>
      </c>
      <c r="D258" s="5">
        <v>10772.7</v>
      </c>
      <c r="F258" s="16">
        <f t="shared" si="6"/>
        <v>8.7260034904013649E-3</v>
      </c>
      <c r="G258" s="13">
        <f t="shared" si="7"/>
        <v>4.5505832766065601E-3</v>
      </c>
    </row>
    <row r="259" spans="2:7" x14ac:dyDescent="0.25">
      <c r="B259" s="10">
        <v>38714</v>
      </c>
      <c r="C259" s="2">
        <v>5.81</v>
      </c>
      <c r="D259" s="5">
        <v>10769.5</v>
      </c>
      <c r="F259" s="16">
        <f t="shared" si="6"/>
        <v>5.1903114186850107E-3</v>
      </c>
      <c r="G259" s="13">
        <f t="shared" si="7"/>
        <v>-2.9704716552031777E-4</v>
      </c>
    </row>
    <row r="260" spans="2:7" x14ac:dyDescent="0.25">
      <c r="B260" s="10">
        <v>38715</v>
      </c>
      <c r="C260" s="2">
        <v>5.81</v>
      </c>
      <c r="D260" s="5">
        <v>10778.1</v>
      </c>
      <c r="F260" s="16">
        <f t="shared" si="6"/>
        <v>0</v>
      </c>
      <c r="G260" s="13">
        <f t="shared" si="7"/>
        <v>7.9855146478484277E-4</v>
      </c>
    </row>
    <row r="261" spans="2:7" x14ac:dyDescent="0.25">
      <c r="B261" s="10">
        <v>38716</v>
      </c>
      <c r="C261" s="2">
        <v>5.77</v>
      </c>
      <c r="D261" s="5">
        <v>10733.9</v>
      </c>
      <c r="F261" s="16">
        <f t="shared" si="6"/>
        <v>-6.8846815834767705E-3</v>
      </c>
      <c r="G261" s="13">
        <f t="shared" si="7"/>
        <v>-4.1009083233594723E-3</v>
      </c>
    </row>
    <row r="262" spans="2:7" x14ac:dyDescent="0.25">
      <c r="B262" s="10">
        <v>38719</v>
      </c>
      <c r="C262" s="2">
        <v>5.7</v>
      </c>
      <c r="D262" s="5">
        <v>10786.7</v>
      </c>
      <c r="F262" s="16">
        <f t="shared" si="6"/>
        <v>-1.2131715771230399E-2</v>
      </c>
      <c r="G262" s="13">
        <f t="shared" si="7"/>
        <v>4.9189949598935235E-3</v>
      </c>
    </row>
    <row r="263" spans="2:7" x14ac:dyDescent="0.25">
      <c r="B263" s="10">
        <v>38720</v>
      </c>
      <c r="C263" s="2">
        <v>5.69</v>
      </c>
      <c r="D263" s="5">
        <v>10818.1</v>
      </c>
      <c r="F263" s="16">
        <f t="shared" si="6"/>
        <v>-1.7543859649122432E-3</v>
      </c>
      <c r="G263" s="13">
        <f t="shared" si="7"/>
        <v>2.9109922404442169E-3</v>
      </c>
    </row>
    <row r="264" spans="2:7" x14ac:dyDescent="0.25">
      <c r="B264" s="10">
        <v>38721</v>
      </c>
      <c r="C264" s="2">
        <v>5.71</v>
      </c>
      <c r="D264" s="5">
        <v>10895.8</v>
      </c>
      <c r="F264" s="16">
        <f t="shared" ref="F264:F327" si="8">(C264-C263)/C263</f>
        <v>3.5149384885763747E-3</v>
      </c>
      <c r="G264" s="13">
        <f t="shared" ref="G264:G327" si="9">(D264-D263)/D263</f>
        <v>7.1824072619035605E-3</v>
      </c>
    </row>
    <row r="265" spans="2:7" x14ac:dyDescent="0.25">
      <c r="B265" s="10">
        <v>38722</v>
      </c>
      <c r="C265" s="2">
        <v>5.68</v>
      </c>
      <c r="D265" s="5">
        <v>10913.6</v>
      </c>
      <c r="F265" s="16">
        <f t="shared" si="8"/>
        <v>-5.2539404553415495E-3</v>
      </c>
      <c r="G265" s="13">
        <f t="shared" si="9"/>
        <v>1.6336570054517421E-3</v>
      </c>
    </row>
    <row r="266" spans="2:7" x14ac:dyDescent="0.25">
      <c r="B266" s="10">
        <v>38726</v>
      </c>
      <c r="C266" s="2">
        <v>5.73</v>
      </c>
      <c r="D266" s="5">
        <v>10962.5</v>
      </c>
      <c r="F266" s="16">
        <f t="shared" si="8"/>
        <v>8.802816901408576E-3</v>
      </c>
      <c r="G266" s="13">
        <f t="shared" si="9"/>
        <v>4.4806479988271182E-3</v>
      </c>
    </row>
    <row r="267" spans="2:7" x14ac:dyDescent="0.25">
      <c r="B267" s="10">
        <v>38727</v>
      </c>
      <c r="C267" s="2">
        <v>5.71</v>
      </c>
      <c r="D267" s="5">
        <v>10869.9</v>
      </c>
      <c r="F267" s="16">
        <f t="shared" si="8"/>
        <v>-3.4904013961606388E-3</v>
      </c>
      <c r="G267" s="13">
        <f t="shared" si="9"/>
        <v>-8.4469783352337843E-3</v>
      </c>
    </row>
    <row r="268" spans="2:7" x14ac:dyDescent="0.25">
      <c r="B268" s="10">
        <v>38728</v>
      </c>
      <c r="C268" s="2">
        <v>5.75</v>
      </c>
      <c r="D268" s="5">
        <v>10966.2</v>
      </c>
      <c r="F268" s="16">
        <f t="shared" si="8"/>
        <v>7.0052539404553476E-3</v>
      </c>
      <c r="G268" s="13">
        <f t="shared" si="9"/>
        <v>8.8593271327244132E-3</v>
      </c>
    </row>
    <row r="269" spans="2:7" x14ac:dyDescent="0.25">
      <c r="B269" s="10">
        <v>38729</v>
      </c>
      <c r="C269" s="2">
        <v>5.73</v>
      </c>
      <c r="D269" s="5">
        <v>10955.8</v>
      </c>
      <c r="F269" s="16">
        <f t="shared" si="8"/>
        <v>-3.4782608695651434E-3</v>
      </c>
      <c r="G269" s="13">
        <f t="shared" si="9"/>
        <v>-9.4836862358897841E-4</v>
      </c>
    </row>
    <row r="270" spans="2:7" x14ac:dyDescent="0.25">
      <c r="B270" s="10">
        <v>38730</v>
      </c>
      <c r="C270" s="2">
        <v>5.69</v>
      </c>
      <c r="D270" s="5">
        <v>10850.7</v>
      </c>
      <c r="F270" s="16">
        <f t="shared" si="8"/>
        <v>-6.9808027923211223E-3</v>
      </c>
      <c r="G270" s="13">
        <f t="shared" si="9"/>
        <v>-9.593092243377805E-3</v>
      </c>
    </row>
    <row r="271" spans="2:7" x14ac:dyDescent="0.25">
      <c r="B271" s="10">
        <v>38733</v>
      </c>
      <c r="C271" s="2">
        <v>5.72</v>
      </c>
      <c r="D271" s="5">
        <v>10898.4</v>
      </c>
      <c r="F271" s="16">
        <f t="shared" si="8"/>
        <v>5.2724077328645622E-3</v>
      </c>
      <c r="G271" s="13">
        <f t="shared" si="9"/>
        <v>4.3960297492326673E-3</v>
      </c>
    </row>
    <row r="272" spans="2:7" x14ac:dyDescent="0.25">
      <c r="B272" s="10">
        <v>38734</v>
      </c>
      <c r="C272" s="2">
        <v>5.66</v>
      </c>
      <c r="D272" s="5">
        <v>10806.3</v>
      </c>
      <c r="F272" s="16">
        <f t="shared" si="8"/>
        <v>-1.0489510489510422E-2</v>
      </c>
      <c r="G272" s="13">
        <f t="shared" si="9"/>
        <v>-8.450781766130842E-3</v>
      </c>
    </row>
    <row r="273" spans="2:7" x14ac:dyDescent="0.25">
      <c r="B273" s="10">
        <v>38735</v>
      </c>
      <c r="C273" s="2">
        <v>5.62</v>
      </c>
      <c r="D273" s="5">
        <v>10708.1</v>
      </c>
      <c r="F273" s="16">
        <f t="shared" si="8"/>
        <v>-7.0671378091872851E-3</v>
      </c>
      <c r="G273" s="13">
        <f t="shared" si="9"/>
        <v>-9.08729167245023E-3</v>
      </c>
    </row>
    <row r="274" spans="2:7" x14ac:dyDescent="0.25">
      <c r="B274" s="10">
        <v>38736</v>
      </c>
      <c r="C274" s="2">
        <v>5.73</v>
      </c>
      <c r="D274" s="5">
        <v>10821.5</v>
      </c>
      <c r="F274" s="16">
        <f t="shared" si="8"/>
        <v>1.9572953736654859E-2</v>
      </c>
      <c r="G274" s="13">
        <f t="shared" si="9"/>
        <v>1.0590114025830879E-2</v>
      </c>
    </row>
    <row r="275" spans="2:7" x14ac:dyDescent="0.25">
      <c r="B275" s="10">
        <v>38737</v>
      </c>
      <c r="C275" s="2">
        <v>5.69</v>
      </c>
      <c r="D275" s="5">
        <v>10740.9</v>
      </c>
      <c r="F275" s="16">
        <f t="shared" si="8"/>
        <v>-6.9808027923211223E-3</v>
      </c>
      <c r="G275" s="13">
        <f t="shared" si="9"/>
        <v>-7.4481356558702919E-3</v>
      </c>
    </row>
    <row r="276" spans="2:7" x14ac:dyDescent="0.25">
      <c r="B276" s="10">
        <v>38740</v>
      </c>
      <c r="C276" s="2">
        <v>5.69</v>
      </c>
      <c r="D276" s="5">
        <v>10712.2</v>
      </c>
      <c r="F276" s="16">
        <f t="shared" si="8"/>
        <v>0</v>
      </c>
      <c r="G276" s="13">
        <f t="shared" si="9"/>
        <v>-2.6720293457716681E-3</v>
      </c>
    </row>
    <row r="277" spans="2:7" x14ac:dyDescent="0.25">
      <c r="B277" s="10">
        <v>38741</v>
      </c>
      <c r="C277" s="2">
        <v>5.68</v>
      </c>
      <c r="D277" s="5">
        <v>10665.6</v>
      </c>
      <c r="F277" s="16">
        <f t="shared" si="8"/>
        <v>-1.7574692442883435E-3</v>
      </c>
      <c r="G277" s="13">
        <f t="shared" si="9"/>
        <v>-4.3501801684061496E-3</v>
      </c>
    </row>
    <row r="278" spans="2:7" x14ac:dyDescent="0.25">
      <c r="B278" s="10">
        <v>38742</v>
      </c>
      <c r="C278" s="2">
        <v>5.74</v>
      </c>
      <c r="D278" s="5">
        <v>10824.1</v>
      </c>
      <c r="F278" s="16">
        <f t="shared" si="8"/>
        <v>1.0563380281690229E-2</v>
      </c>
      <c r="G278" s="13">
        <f t="shared" si="9"/>
        <v>1.4860861086108611E-2</v>
      </c>
    </row>
    <row r="279" spans="2:7" x14ac:dyDescent="0.25">
      <c r="B279" s="10">
        <v>38743</v>
      </c>
      <c r="C279" s="2">
        <v>5.79</v>
      </c>
      <c r="D279" s="5">
        <v>10890.2</v>
      </c>
      <c r="F279" s="16">
        <f t="shared" si="8"/>
        <v>8.7108013937281913E-3</v>
      </c>
      <c r="G279" s="13">
        <f t="shared" si="9"/>
        <v>6.1067432858159442E-3</v>
      </c>
    </row>
    <row r="280" spans="2:7" x14ac:dyDescent="0.25">
      <c r="B280" s="10">
        <v>38744</v>
      </c>
      <c r="C280" s="2">
        <v>5.83</v>
      </c>
      <c r="D280" s="5">
        <v>11023.2</v>
      </c>
      <c r="F280" s="16">
        <f t="shared" si="8"/>
        <v>6.9084628670120956E-3</v>
      </c>
      <c r="G280" s="13">
        <f t="shared" si="9"/>
        <v>1.221281519164019E-2</v>
      </c>
    </row>
    <row r="281" spans="2:7" x14ac:dyDescent="0.25">
      <c r="B281" s="10">
        <v>38747</v>
      </c>
      <c r="C281" s="2">
        <v>5.8</v>
      </c>
      <c r="D281" s="5">
        <v>11038</v>
      </c>
      <c r="F281" s="16">
        <f t="shared" si="8"/>
        <v>-5.1457975986278302E-3</v>
      </c>
      <c r="G281" s="13">
        <f t="shared" si="9"/>
        <v>1.342622831845496E-3</v>
      </c>
    </row>
    <row r="282" spans="2:7" x14ac:dyDescent="0.25">
      <c r="B282" s="10">
        <v>38748</v>
      </c>
      <c r="C282" s="2">
        <v>5.86</v>
      </c>
      <c r="D282" s="5">
        <v>11104.3</v>
      </c>
      <c r="F282" s="16">
        <f t="shared" si="8"/>
        <v>1.0344827586206983E-2</v>
      </c>
      <c r="G282" s="13">
        <f t="shared" si="9"/>
        <v>6.0065229208189231E-3</v>
      </c>
    </row>
    <row r="283" spans="2:7" x14ac:dyDescent="0.25">
      <c r="B283" s="10">
        <v>38749</v>
      </c>
      <c r="C283" s="2">
        <v>5.94</v>
      </c>
      <c r="D283" s="5">
        <v>11221.1</v>
      </c>
      <c r="F283" s="16">
        <f t="shared" si="8"/>
        <v>1.3651877133105813E-2</v>
      </c>
      <c r="G283" s="13">
        <f t="shared" si="9"/>
        <v>1.0518447808506713E-2</v>
      </c>
    </row>
    <row r="284" spans="2:7" x14ac:dyDescent="0.25">
      <c r="B284" s="10">
        <v>38750</v>
      </c>
      <c r="C284" s="2">
        <v>5.98</v>
      </c>
      <c r="D284" s="5">
        <v>11136</v>
      </c>
      <c r="F284" s="16">
        <f t="shared" si="8"/>
        <v>6.7340067340067398E-3</v>
      </c>
      <c r="G284" s="13">
        <f t="shared" si="9"/>
        <v>-7.5839267095026653E-3</v>
      </c>
    </row>
    <row r="285" spans="2:7" x14ac:dyDescent="0.25">
      <c r="B285" s="10">
        <v>38751</v>
      </c>
      <c r="C285" s="2">
        <v>6.13</v>
      </c>
      <c r="D285" s="5">
        <v>11175.8</v>
      </c>
      <c r="F285" s="16">
        <f t="shared" si="8"/>
        <v>2.508361204013369E-2</v>
      </c>
      <c r="G285" s="13">
        <f t="shared" si="9"/>
        <v>3.5739942528734978E-3</v>
      </c>
    </row>
    <row r="286" spans="2:7" x14ac:dyDescent="0.25">
      <c r="B286" s="10">
        <v>38754</v>
      </c>
      <c r="C286" s="2">
        <v>6.09</v>
      </c>
      <c r="D286" s="5">
        <v>11187.5</v>
      </c>
      <c r="F286" s="16">
        <f t="shared" si="8"/>
        <v>-6.5252854812398097E-3</v>
      </c>
      <c r="G286" s="13">
        <f t="shared" si="9"/>
        <v>1.0469049195583966E-3</v>
      </c>
    </row>
    <row r="287" spans="2:7" x14ac:dyDescent="0.25">
      <c r="B287" s="10">
        <v>38755</v>
      </c>
      <c r="C287" s="2">
        <v>6.04</v>
      </c>
      <c r="D287" s="5">
        <v>11175.1</v>
      </c>
      <c r="F287" s="16">
        <f t="shared" si="8"/>
        <v>-8.2101806239736983E-3</v>
      </c>
      <c r="G287" s="13">
        <f t="shared" si="9"/>
        <v>-1.1083798882681238E-3</v>
      </c>
    </row>
    <row r="288" spans="2:7" x14ac:dyDescent="0.25">
      <c r="B288" s="10">
        <v>38756</v>
      </c>
      <c r="C288" s="2">
        <v>6.01</v>
      </c>
      <c r="D288" s="5">
        <v>11202.6</v>
      </c>
      <c r="F288" s="16">
        <f t="shared" si="8"/>
        <v>-4.966887417218584E-3</v>
      </c>
      <c r="G288" s="13">
        <f t="shared" si="9"/>
        <v>2.4608280910237939E-3</v>
      </c>
    </row>
    <row r="289" spans="2:7" x14ac:dyDescent="0.25">
      <c r="B289" s="10">
        <v>38757</v>
      </c>
      <c r="C289" s="2">
        <v>6.1</v>
      </c>
      <c r="D289" s="5">
        <v>11344.9</v>
      </c>
      <c r="F289" s="16">
        <f t="shared" si="8"/>
        <v>1.4975041597337747E-2</v>
      </c>
      <c r="G289" s="13">
        <f t="shared" si="9"/>
        <v>1.270240836948559E-2</v>
      </c>
    </row>
    <row r="290" spans="2:7" x14ac:dyDescent="0.25">
      <c r="B290" s="10">
        <v>38758</v>
      </c>
      <c r="C290" s="2">
        <v>6.18</v>
      </c>
      <c r="D290" s="5">
        <v>11312.6</v>
      </c>
      <c r="F290" s="16">
        <f t="shared" si="8"/>
        <v>1.3114754098360668E-2</v>
      </c>
      <c r="G290" s="13">
        <f t="shared" si="9"/>
        <v>-2.8470942890637444E-3</v>
      </c>
    </row>
    <row r="291" spans="2:7" x14ac:dyDescent="0.25">
      <c r="B291" s="10">
        <v>38761</v>
      </c>
      <c r="C291" s="2">
        <v>6.24</v>
      </c>
      <c r="D291" s="5">
        <v>11395.5</v>
      </c>
      <c r="F291" s="16">
        <f t="shared" si="8"/>
        <v>9.7087378640777506E-3</v>
      </c>
      <c r="G291" s="13">
        <f t="shared" si="9"/>
        <v>7.328112016689323E-3</v>
      </c>
    </row>
    <row r="292" spans="2:7" x14ac:dyDescent="0.25">
      <c r="B292" s="10">
        <v>38762</v>
      </c>
      <c r="C292" s="2">
        <v>6.24</v>
      </c>
      <c r="D292" s="5">
        <v>11395.9</v>
      </c>
      <c r="F292" s="16">
        <f t="shared" si="8"/>
        <v>0</v>
      </c>
      <c r="G292" s="13">
        <f t="shared" si="9"/>
        <v>3.5101575183154423E-5</v>
      </c>
    </row>
    <row r="293" spans="2:7" x14ac:dyDescent="0.25">
      <c r="B293" s="10">
        <v>38763</v>
      </c>
      <c r="C293" s="2">
        <v>6.21</v>
      </c>
      <c r="D293" s="5">
        <v>11377.4</v>
      </c>
      <c r="F293" s="16">
        <f t="shared" si="8"/>
        <v>-4.807692307692347E-3</v>
      </c>
      <c r="G293" s="13">
        <f t="shared" si="9"/>
        <v>-1.623390868645741E-3</v>
      </c>
    </row>
    <row r="294" spans="2:7" x14ac:dyDescent="0.25">
      <c r="B294" s="10">
        <v>38764</v>
      </c>
      <c r="C294" s="2">
        <v>6.18</v>
      </c>
      <c r="D294" s="5">
        <v>11447.2</v>
      </c>
      <c r="F294" s="16">
        <f t="shared" si="8"/>
        <v>-4.8309178743961749E-3</v>
      </c>
      <c r="G294" s="13">
        <f t="shared" si="9"/>
        <v>6.1349693251534707E-3</v>
      </c>
    </row>
    <row r="295" spans="2:7" x14ac:dyDescent="0.25">
      <c r="B295" s="10">
        <v>38765</v>
      </c>
      <c r="C295" s="2">
        <v>6.21</v>
      </c>
      <c r="D295" s="5">
        <v>11491.3</v>
      </c>
      <c r="F295" s="16">
        <f t="shared" si="8"/>
        <v>4.8543689320388753E-3</v>
      </c>
      <c r="G295" s="13">
        <f t="shared" si="9"/>
        <v>3.8524704731286727E-3</v>
      </c>
    </row>
    <row r="296" spans="2:7" x14ac:dyDescent="0.25">
      <c r="B296" s="10">
        <v>38768</v>
      </c>
      <c r="C296" s="2">
        <v>6.34</v>
      </c>
      <c r="D296" s="5">
        <v>11535.6</v>
      </c>
      <c r="F296" s="16">
        <f t="shared" si="8"/>
        <v>2.0933977455716568E-2</v>
      </c>
      <c r="G296" s="13">
        <f t="shared" si="9"/>
        <v>3.8550903727168464E-3</v>
      </c>
    </row>
    <row r="297" spans="2:7" x14ac:dyDescent="0.25">
      <c r="B297" s="10">
        <v>38769</v>
      </c>
      <c r="C297" s="2">
        <v>6.73</v>
      </c>
      <c r="D297" s="5">
        <v>11626.9</v>
      </c>
      <c r="F297" s="16">
        <f t="shared" si="8"/>
        <v>6.1514195583596304E-2</v>
      </c>
      <c r="G297" s="13">
        <f t="shared" si="9"/>
        <v>7.9146294947813091E-3</v>
      </c>
    </row>
    <row r="298" spans="2:7" x14ac:dyDescent="0.25">
      <c r="B298" s="10">
        <v>38770</v>
      </c>
      <c r="C298" s="2">
        <v>6.85</v>
      </c>
      <c r="D298" s="5">
        <v>11755.3</v>
      </c>
      <c r="F298" s="16">
        <f t="shared" si="8"/>
        <v>1.7830609212481308E-2</v>
      </c>
      <c r="G298" s="13">
        <f t="shared" si="9"/>
        <v>1.1043356354660283E-2</v>
      </c>
    </row>
    <row r="299" spans="2:7" x14ac:dyDescent="0.25">
      <c r="B299" s="10">
        <v>38771</v>
      </c>
      <c r="C299" s="2">
        <v>6.77</v>
      </c>
      <c r="D299" s="5">
        <v>11739</v>
      </c>
      <c r="F299" s="16">
        <f t="shared" si="8"/>
        <v>-1.1678832116788333E-2</v>
      </c>
      <c r="G299" s="13">
        <f t="shared" si="9"/>
        <v>-1.3866085935704978E-3</v>
      </c>
    </row>
    <row r="300" spans="2:7" x14ac:dyDescent="0.25">
      <c r="B300" s="10">
        <v>38772</v>
      </c>
      <c r="C300" s="2">
        <v>6.91</v>
      </c>
      <c r="D300" s="5">
        <v>11786.9</v>
      </c>
      <c r="F300" s="16">
        <f t="shared" si="8"/>
        <v>2.0679468242245286E-2</v>
      </c>
      <c r="G300" s="13">
        <f t="shared" si="9"/>
        <v>4.0804157083226544E-3</v>
      </c>
    </row>
    <row r="301" spans="2:7" x14ac:dyDescent="0.25">
      <c r="B301" s="10">
        <v>38775</v>
      </c>
      <c r="C301" s="2">
        <v>6.8</v>
      </c>
      <c r="D301" s="5">
        <v>11832.8</v>
      </c>
      <c r="F301" s="16">
        <f t="shared" si="8"/>
        <v>-1.5918958031837963E-2</v>
      </c>
      <c r="G301" s="13">
        <f t="shared" si="9"/>
        <v>3.8941536790843764E-3</v>
      </c>
    </row>
    <row r="302" spans="2:7" x14ac:dyDescent="0.25">
      <c r="B302" s="10">
        <v>38776</v>
      </c>
      <c r="C302" s="2">
        <v>6.62</v>
      </c>
      <c r="D302" s="5">
        <v>11740.7</v>
      </c>
      <c r="F302" s="16">
        <f t="shared" si="8"/>
        <v>-2.6470588235294076E-2</v>
      </c>
      <c r="G302" s="13">
        <f t="shared" si="9"/>
        <v>-7.7834493949021826E-3</v>
      </c>
    </row>
    <row r="303" spans="2:7" x14ac:dyDescent="0.25">
      <c r="B303" s="10">
        <v>38777</v>
      </c>
      <c r="C303" s="2">
        <v>6.65</v>
      </c>
      <c r="D303" s="5">
        <v>11902.2</v>
      </c>
      <c r="F303" s="16">
        <f t="shared" si="8"/>
        <v>4.5317220543807024E-3</v>
      </c>
      <c r="G303" s="13">
        <f t="shared" si="9"/>
        <v>1.3755568236987573E-2</v>
      </c>
    </row>
    <row r="304" spans="2:7" x14ac:dyDescent="0.25">
      <c r="B304" s="10">
        <v>38778</v>
      </c>
      <c r="C304" s="2">
        <v>6.62</v>
      </c>
      <c r="D304" s="5">
        <v>11809.6</v>
      </c>
      <c r="F304" s="16">
        <f t="shared" si="8"/>
        <v>-4.5112781954887594E-3</v>
      </c>
      <c r="G304" s="13">
        <f t="shared" si="9"/>
        <v>-7.7800742719833609E-3</v>
      </c>
    </row>
    <row r="305" spans="2:7" x14ac:dyDescent="0.25">
      <c r="B305" s="10">
        <v>38779</v>
      </c>
      <c r="C305" s="2">
        <v>6.56</v>
      </c>
      <c r="D305" s="5">
        <v>11755.7</v>
      </c>
      <c r="F305" s="16">
        <f t="shared" si="8"/>
        <v>-9.0634441087614048E-3</v>
      </c>
      <c r="G305" s="13">
        <f t="shared" si="9"/>
        <v>-4.5640834575260492E-3</v>
      </c>
    </row>
    <row r="306" spans="2:7" x14ac:dyDescent="0.25">
      <c r="B306" s="10">
        <v>38782</v>
      </c>
      <c r="C306" s="2">
        <v>6.49</v>
      </c>
      <c r="D306" s="5">
        <v>11759.1</v>
      </c>
      <c r="F306" s="16">
        <f t="shared" si="8"/>
        <v>-1.0670731707316982E-2</v>
      </c>
      <c r="G306" s="13">
        <f t="shared" si="9"/>
        <v>2.8922139898088895E-4</v>
      </c>
    </row>
    <row r="307" spans="2:7" x14ac:dyDescent="0.25">
      <c r="B307" s="10">
        <v>38783</v>
      </c>
      <c r="C307" s="2">
        <v>6.48</v>
      </c>
      <c r="D307" s="5">
        <v>11701.3</v>
      </c>
      <c r="F307" s="16">
        <f t="shared" si="8"/>
        <v>-1.5408320493065927E-3</v>
      </c>
      <c r="G307" s="13">
        <f t="shared" si="9"/>
        <v>-4.9153421605395899E-3</v>
      </c>
    </row>
    <row r="308" spans="2:7" x14ac:dyDescent="0.25">
      <c r="B308" s="10">
        <v>38784</v>
      </c>
      <c r="C308" s="2">
        <v>6.48</v>
      </c>
      <c r="D308" s="5">
        <v>11629.2</v>
      </c>
      <c r="F308" s="16">
        <f t="shared" si="8"/>
        <v>0</v>
      </c>
      <c r="G308" s="13">
        <f t="shared" si="9"/>
        <v>-6.1617085281121375E-3</v>
      </c>
    </row>
    <row r="309" spans="2:7" x14ac:dyDescent="0.25">
      <c r="B309" s="10">
        <v>38785</v>
      </c>
      <c r="C309" s="2">
        <v>6.51</v>
      </c>
      <c r="D309" s="5">
        <v>11699.6</v>
      </c>
      <c r="F309" s="16">
        <f t="shared" si="8"/>
        <v>4.6296296296295305E-3</v>
      </c>
      <c r="G309" s="13">
        <f t="shared" si="9"/>
        <v>6.0537268255769642E-3</v>
      </c>
    </row>
    <row r="310" spans="2:7" x14ac:dyDescent="0.25">
      <c r="B310" s="10">
        <v>38786</v>
      </c>
      <c r="C310" s="2">
        <v>6.59</v>
      </c>
      <c r="D310" s="5">
        <v>11771.8</v>
      </c>
      <c r="F310" s="16">
        <f t="shared" si="8"/>
        <v>1.2288786482334882E-2</v>
      </c>
      <c r="G310" s="13">
        <f t="shared" si="9"/>
        <v>6.1711511504665894E-3</v>
      </c>
    </row>
    <row r="311" spans="2:7" x14ac:dyDescent="0.25">
      <c r="B311" s="10">
        <v>38789</v>
      </c>
      <c r="C311" s="2">
        <v>6.62</v>
      </c>
      <c r="D311" s="5">
        <v>11845.4</v>
      </c>
      <c r="F311" s="16">
        <f t="shared" si="8"/>
        <v>4.5523520485584593E-3</v>
      </c>
      <c r="G311" s="13">
        <f t="shared" si="9"/>
        <v>6.2522299053670953E-3</v>
      </c>
    </row>
    <row r="312" spans="2:7" x14ac:dyDescent="0.25">
      <c r="B312" s="10">
        <v>38790</v>
      </c>
      <c r="C312" s="2">
        <v>6.64</v>
      </c>
      <c r="D312" s="5">
        <v>11835</v>
      </c>
      <c r="F312" s="16">
        <f t="shared" si="8"/>
        <v>3.0211480362537118E-3</v>
      </c>
      <c r="G312" s="13">
        <f t="shared" si="9"/>
        <v>-8.7797794924609021E-4</v>
      </c>
    </row>
    <row r="313" spans="2:7" x14ac:dyDescent="0.25">
      <c r="B313" s="10">
        <v>38791</v>
      </c>
      <c r="C313" s="2">
        <v>6.63</v>
      </c>
      <c r="D313" s="5">
        <v>11845.7</v>
      </c>
      <c r="F313" s="16">
        <f t="shared" si="8"/>
        <v>-1.5060240963855102E-3</v>
      </c>
      <c r="G313" s="13">
        <f t="shared" si="9"/>
        <v>9.0409801436423548E-4</v>
      </c>
    </row>
    <row r="314" spans="2:7" x14ac:dyDescent="0.25">
      <c r="B314" s="10">
        <v>38792</v>
      </c>
      <c r="C314" s="2">
        <v>6.69</v>
      </c>
      <c r="D314" s="5">
        <v>11862.5</v>
      </c>
      <c r="F314" s="16">
        <f t="shared" si="8"/>
        <v>9.049773755656184E-3</v>
      </c>
      <c r="G314" s="13">
        <f t="shared" si="9"/>
        <v>1.4182361532032106E-3</v>
      </c>
    </row>
    <row r="315" spans="2:7" x14ac:dyDescent="0.25">
      <c r="B315" s="10">
        <v>38793</v>
      </c>
      <c r="C315" s="2">
        <v>6.73</v>
      </c>
      <c r="D315" s="5">
        <v>11872.9</v>
      </c>
      <c r="F315" s="16">
        <f t="shared" si="8"/>
        <v>5.9790732436472392E-3</v>
      </c>
      <c r="G315" s="13">
        <f t="shared" si="9"/>
        <v>8.7671232876709263E-4</v>
      </c>
    </row>
    <row r="316" spans="2:7" x14ac:dyDescent="0.25">
      <c r="B316" s="10">
        <v>38796</v>
      </c>
      <c r="C316" s="2">
        <v>6.81</v>
      </c>
      <c r="D316" s="5">
        <v>11922</v>
      </c>
      <c r="F316" s="16">
        <f t="shared" si="8"/>
        <v>1.1887072808320829E-2</v>
      </c>
      <c r="G316" s="13">
        <f t="shared" si="9"/>
        <v>4.1354681670021957E-3</v>
      </c>
    </row>
    <row r="317" spans="2:7" x14ac:dyDescent="0.25">
      <c r="B317" s="10">
        <v>38797</v>
      </c>
      <c r="C317" s="2">
        <v>6.81</v>
      </c>
      <c r="D317" s="5">
        <v>11933.4</v>
      </c>
      <c r="F317" s="16">
        <f t="shared" si="8"/>
        <v>0</v>
      </c>
      <c r="G317" s="13">
        <f t="shared" si="9"/>
        <v>9.562154001006237E-4</v>
      </c>
    </row>
    <row r="318" spans="2:7" x14ac:dyDescent="0.25">
      <c r="B318" s="10">
        <v>38798</v>
      </c>
      <c r="C318" s="2">
        <v>6.85</v>
      </c>
      <c r="D318" s="5">
        <v>11951.6</v>
      </c>
      <c r="F318" s="16">
        <f t="shared" si="8"/>
        <v>5.8737151248164522E-3</v>
      </c>
      <c r="G318" s="13">
        <f t="shared" si="9"/>
        <v>1.5251311445188067E-3</v>
      </c>
    </row>
    <row r="319" spans="2:7" x14ac:dyDescent="0.25">
      <c r="B319" s="10">
        <v>38799</v>
      </c>
      <c r="C319" s="2">
        <v>6.85</v>
      </c>
      <c r="D319" s="5">
        <v>11906.2</v>
      </c>
      <c r="F319" s="16">
        <f t="shared" si="8"/>
        <v>0</v>
      </c>
      <c r="G319" s="13">
        <f t="shared" si="9"/>
        <v>-3.7986545734462027E-3</v>
      </c>
    </row>
    <row r="320" spans="2:7" x14ac:dyDescent="0.25">
      <c r="B320" s="10">
        <v>38800</v>
      </c>
      <c r="C320" s="2">
        <v>6.85</v>
      </c>
      <c r="D320" s="5">
        <v>11954.4</v>
      </c>
      <c r="F320" s="16">
        <f t="shared" si="8"/>
        <v>0</v>
      </c>
      <c r="G320" s="13">
        <f t="shared" si="9"/>
        <v>4.0483109640354524E-3</v>
      </c>
    </row>
    <row r="321" spans="2:7" x14ac:dyDescent="0.25">
      <c r="B321" s="10">
        <v>38803</v>
      </c>
      <c r="C321" s="2">
        <v>6.74</v>
      </c>
      <c r="D321" s="5">
        <v>11839.6</v>
      </c>
      <c r="F321" s="16">
        <f t="shared" si="8"/>
        <v>-1.6058394160583859E-2</v>
      </c>
      <c r="G321" s="13">
        <f t="shared" si="9"/>
        <v>-9.6031586696111292E-3</v>
      </c>
    </row>
    <row r="322" spans="2:7" x14ac:dyDescent="0.25">
      <c r="B322" s="10">
        <v>38804</v>
      </c>
      <c r="C322" s="2">
        <v>6.68</v>
      </c>
      <c r="D322" s="5">
        <v>11774.2</v>
      </c>
      <c r="F322" s="16">
        <f t="shared" si="8"/>
        <v>-8.9020771513353848E-3</v>
      </c>
      <c r="G322" s="13">
        <f t="shared" si="9"/>
        <v>-5.5238352647048574E-3</v>
      </c>
    </row>
    <row r="323" spans="2:7" x14ac:dyDescent="0.25">
      <c r="B323" s="10">
        <v>38805</v>
      </c>
      <c r="C323" s="2">
        <v>6.69</v>
      </c>
      <c r="D323" s="5">
        <v>11817.3</v>
      </c>
      <c r="F323" s="16">
        <f t="shared" si="8"/>
        <v>1.4970059880240532E-3</v>
      </c>
      <c r="G323" s="13">
        <f t="shared" si="9"/>
        <v>3.6605459394267589E-3</v>
      </c>
    </row>
    <row r="324" spans="2:7" x14ac:dyDescent="0.25">
      <c r="B324" s="10">
        <v>38806</v>
      </c>
      <c r="C324" s="2">
        <v>6.7</v>
      </c>
      <c r="D324" s="5">
        <v>11869.8</v>
      </c>
      <c r="F324" s="16">
        <f t="shared" si="8"/>
        <v>1.4947683109117766E-3</v>
      </c>
      <c r="G324" s="13">
        <f t="shared" si="9"/>
        <v>4.4426391815389306E-3</v>
      </c>
    </row>
    <row r="325" spans="2:7" x14ac:dyDescent="0.25">
      <c r="B325" s="10">
        <v>38807</v>
      </c>
      <c r="C325" s="2">
        <v>6.66</v>
      </c>
      <c r="D325" s="5">
        <v>11854.3</v>
      </c>
      <c r="F325" s="16">
        <f t="shared" si="8"/>
        <v>-5.9701492537313485E-3</v>
      </c>
      <c r="G325" s="13">
        <f t="shared" si="9"/>
        <v>-1.3058349761579809E-3</v>
      </c>
    </row>
    <row r="326" spans="2:7" x14ac:dyDescent="0.25">
      <c r="B326" s="10">
        <v>38810</v>
      </c>
      <c r="C326" s="2">
        <v>6.61</v>
      </c>
      <c r="D326" s="5">
        <v>11920</v>
      </c>
      <c r="F326" s="16">
        <f t="shared" si="8"/>
        <v>-7.5075075075074806E-3</v>
      </c>
      <c r="G326" s="13">
        <f t="shared" si="9"/>
        <v>5.54229267017038E-3</v>
      </c>
    </row>
    <row r="327" spans="2:7" x14ac:dyDescent="0.25">
      <c r="B327" s="10">
        <v>38811</v>
      </c>
      <c r="C327" s="2">
        <v>6.62</v>
      </c>
      <c r="D327" s="5">
        <v>11893.8</v>
      </c>
      <c r="F327" s="16">
        <f t="shared" si="8"/>
        <v>1.5128593040846878E-3</v>
      </c>
      <c r="G327" s="13">
        <f t="shared" si="9"/>
        <v>-2.1979865771812692E-3</v>
      </c>
    </row>
    <row r="328" spans="2:7" x14ac:dyDescent="0.25">
      <c r="B328" s="10">
        <v>38812</v>
      </c>
      <c r="C328" s="2">
        <v>6.67</v>
      </c>
      <c r="D328" s="5">
        <v>11916.4</v>
      </c>
      <c r="F328" s="16">
        <f t="shared" ref="F328:F391" si="10">(C328-C327)/C327</f>
        <v>7.5528700906344138E-3</v>
      </c>
      <c r="G328" s="13">
        <f t="shared" ref="G328:G391" si="11">(D328-D327)/D327</f>
        <v>1.9001496578049375E-3</v>
      </c>
    </row>
    <row r="329" spans="2:7" x14ac:dyDescent="0.25">
      <c r="B329" s="10">
        <v>38813</v>
      </c>
      <c r="C329" s="2">
        <v>6.61</v>
      </c>
      <c r="D329" s="5">
        <v>11908.2</v>
      </c>
      <c r="F329" s="16">
        <f t="shared" si="10"/>
        <v>-8.9955022488755042E-3</v>
      </c>
      <c r="G329" s="13">
        <f t="shared" si="11"/>
        <v>-6.8812728676436753E-4</v>
      </c>
    </row>
    <row r="330" spans="2:7" x14ac:dyDescent="0.25">
      <c r="B330" s="10">
        <v>38814</v>
      </c>
      <c r="C330" s="2">
        <v>6.53</v>
      </c>
      <c r="D330" s="5">
        <v>11816.7</v>
      </c>
      <c r="F330" s="16">
        <f t="shared" si="10"/>
        <v>-1.2102874432677772E-2</v>
      </c>
      <c r="G330" s="13">
        <f t="shared" si="11"/>
        <v>-7.6837809240691279E-3</v>
      </c>
    </row>
    <row r="331" spans="2:7" x14ac:dyDescent="0.25">
      <c r="B331" s="10">
        <v>38817</v>
      </c>
      <c r="C331" s="2">
        <v>6.54</v>
      </c>
      <c r="D331" s="5">
        <v>11817.5</v>
      </c>
      <c r="F331" s="16">
        <f t="shared" si="10"/>
        <v>1.5313935681469811E-3</v>
      </c>
      <c r="G331" s="13">
        <f t="shared" si="11"/>
        <v>6.7700796330555255E-5</v>
      </c>
    </row>
    <row r="332" spans="2:7" x14ac:dyDescent="0.25">
      <c r="B332" s="10">
        <v>38818</v>
      </c>
      <c r="C332" s="2">
        <v>6.44</v>
      </c>
      <c r="D332" s="5">
        <v>11674.6</v>
      </c>
      <c r="F332" s="16">
        <f t="shared" si="10"/>
        <v>-1.5290519877675787E-2</v>
      </c>
      <c r="G332" s="13">
        <f t="shared" si="11"/>
        <v>-1.2092236090543655E-2</v>
      </c>
    </row>
    <row r="333" spans="2:7" x14ac:dyDescent="0.25">
      <c r="B333" s="10">
        <v>38819</v>
      </c>
      <c r="C333" s="2">
        <v>6.41</v>
      </c>
      <c r="D333" s="5">
        <v>11601.7</v>
      </c>
      <c r="F333" s="16">
        <f t="shared" si="10"/>
        <v>-4.6583850931677401E-3</v>
      </c>
      <c r="G333" s="13">
        <f t="shared" si="11"/>
        <v>-6.2443252873759817E-3</v>
      </c>
    </row>
    <row r="334" spans="2:7" x14ac:dyDescent="0.25">
      <c r="B334" s="10">
        <v>38820</v>
      </c>
      <c r="C334" s="2">
        <v>6.41</v>
      </c>
      <c r="D334" s="5">
        <v>11609.4</v>
      </c>
      <c r="F334" s="16">
        <f t="shared" si="10"/>
        <v>0</v>
      </c>
      <c r="G334" s="13">
        <f t="shared" si="11"/>
        <v>6.6369583767886676E-4</v>
      </c>
    </row>
    <row r="335" spans="2:7" x14ac:dyDescent="0.25">
      <c r="B335" s="10">
        <v>38825</v>
      </c>
      <c r="C335" s="2">
        <v>6.39</v>
      </c>
      <c r="D335" s="5">
        <v>11585</v>
      </c>
      <c r="F335" s="16">
        <f t="shared" si="10"/>
        <v>-3.1201248049922718E-3</v>
      </c>
      <c r="G335" s="13">
        <f t="shared" si="11"/>
        <v>-2.1017451375609109E-3</v>
      </c>
    </row>
    <row r="336" spans="2:7" x14ac:dyDescent="0.25">
      <c r="B336" s="10">
        <v>38826</v>
      </c>
      <c r="C336" s="2">
        <v>6.48</v>
      </c>
      <c r="D336" s="5">
        <v>11720.1</v>
      </c>
      <c r="F336" s="16">
        <f t="shared" si="10"/>
        <v>1.4084507042253639E-2</v>
      </c>
      <c r="G336" s="13">
        <f t="shared" si="11"/>
        <v>1.1661631419939608E-2</v>
      </c>
    </row>
    <row r="337" spans="2:7" x14ac:dyDescent="0.25">
      <c r="B337" s="10">
        <v>38827</v>
      </c>
      <c r="C337" s="2">
        <v>6.49</v>
      </c>
      <c r="D337" s="5">
        <v>11782.6</v>
      </c>
      <c r="F337" s="16">
        <f t="shared" si="10"/>
        <v>1.5432098765431768E-3</v>
      </c>
      <c r="G337" s="13">
        <f t="shared" si="11"/>
        <v>5.3327190041040605E-3</v>
      </c>
    </row>
    <row r="338" spans="2:7" x14ac:dyDescent="0.25">
      <c r="B338" s="10">
        <v>38828</v>
      </c>
      <c r="C338" s="2">
        <v>6.51</v>
      </c>
      <c r="D338" s="5">
        <v>11913.8</v>
      </c>
      <c r="F338" s="16">
        <f t="shared" si="10"/>
        <v>3.0816640986131853E-3</v>
      </c>
      <c r="G338" s="13">
        <f t="shared" si="11"/>
        <v>1.1135063568312504E-2</v>
      </c>
    </row>
    <row r="339" spans="2:7" x14ac:dyDescent="0.25">
      <c r="B339" s="10">
        <v>38831</v>
      </c>
      <c r="C339" s="2">
        <v>6.43</v>
      </c>
      <c r="D339" s="5">
        <v>11901.3</v>
      </c>
      <c r="F339" s="16">
        <f t="shared" si="10"/>
        <v>-1.2288786482334882E-2</v>
      </c>
      <c r="G339" s="13">
        <f t="shared" si="11"/>
        <v>-1.0492034447447498E-3</v>
      </c>
    </row>
    <row r="340" spans="2:7" x14ac:dyDescent="0.25">
      <c r="B340" s="10">
        <v>38832</v>
      </c>
      <c r="C340" s="2">
        <v>6.39</v>
      </c>
      <c r="D340" s="5">
        <v>11920.5</v>
      </c>
      <c r="F340" s="16">
        <f t="shared" si="10"/>
        <v>-6.2208398133748117E-3</v>
      </c>
      <c r="G340" s="13">
        <f t="shared" si="11"/>
        <v>1.6132691386655852E-3</v>
      </c>
    </row>
    <row r="341" spans="2:7" x14ac:dyDescent="0.25">
      <c r="B341" s="10">
        <v>38833</v>
      </c>
      <c r="C341" s="2">
        <v>6.43</v>
      </c>
      <c r="D341" s="5">
        <v>11925.6</v>
      </c>
      <c r="F341" s="16">
        <f t="shared" si="10"/>
        <v>6.2597809076682378E-3</v>
      </c>
      <c r="G341" s="13">
        <f t="shared" si="11"/>
        <v>4.2783440291937114E-4</v>
      </c>
    </row>
    <row r="342" spans="2:7" x14ac:dyDescent="0.25">
      <c r="B342" s="10">
        <v>38834</v>
      </c>
      <c r="C342" s="2">
        <v>6.43</v>
      </c>
      <c r="D342" s="5">
        <v>11891.3</v>
      </c>
      <c r="F342" s="16">
        <f t="shared" si="10"/>
        <v>0</v>
      </c>
      <c r="G342" s="13">
        <f t="shared" si="11"/>
        <v>-2.8761655598042103E-3</v>
      </c>
    </row>
    <row r="343" spans="2:7" x14ac:dyDescent="0.25">
      <c r="B343" s="10">
        <v>38835</v>
      </c>
      <c r="C343" s="2">
        <v>6.46</v>
      </c>
      <c r="D343" s="5">
        <v>11892.5</v>
      </c>
      <c r="F343" s="16">
        <f t="shared" si="10"/>
        <v>4.6656298600311428E-3</v>
      </c>
      <c r="G343" s="13">
        <f t="shared" si="11"/>
        <v>1.0091411367981025E-4</v>
      </c>
    </row>
    <row r="344" spans="2:7" x14ac:dyDescent="0.25">
      <c r="B344" s="10">
        <v>38839</v>
      </c>
      <c r="C344" s="2">
        <v>6.52</v>
      </c>
      <c r="D344" s="5">
        <v>11929.3</v>
      </c>
      <c r="F344" s="16">
        <f t="shared" si="10"/>
        <v>9.2879256965943662E-3</v>
      </c>
      <c r="G344" s="13">
        <f t="shared" si="11"/>
        <v>3.0943872188353393E-3</v>
      </c>
    </row>
    <row r="345" spans="2:7" x14ac:dyDescent="0.25">
      <c r="B345" s="10">
        <v>38840</v>
      </c>
      <c r="C345" s="2">
        <v>6.54</v>
      </c>
      <c r="D345" s="5">
        <v>11876.5</v>
      </c>
      <c r="F345" s="16">
        <f t="shared" si="10"/>
        <v>3.0674846625767583E-3</v>
      </c>
      <c r="G345" s="13">
        <f t="shared" si="11"/>
        <v>-4.426076970149068E-3</v>
      </c>
    </row>
    <row r="346" spans="2:7" x14ac:dyDescent="0.25">
      <c r="B346" s="10">
        <v>38841</v>
      </c>
      <c r="C346" s="2">
        <v>6.6</v>
      </c>
      <c r="D346" s="5">
        <v>11928.5</v>
      </c>
      <c r="F346" s="16">
        <f t="shared" si="10"/>
        <v>9.1743119266054444E-3</v>
      </c>
      <c r="G346" s="13">
        <f t="shared" si="11"/>
        <v>4.3783943080873992E-3</v>
      </c>
    </row>
    <row r="347" spans="2:7" x14ac:dyDescent="0.25">
      <c r="B347" s="10">
        <v>38842</v>
      </c>
      <c r="C347" s="2">
        <v>6.76</v>
      </c>
      <c r="D347" s="5">
        <v>12034.4</v>
      </c>
      <c r="F347" s="16">
        <f t="shared" si="10"/>
        <v>2.4242424242424267E-2</v>
      </c>
      <c r="G347" s="13">
        <f t="shared" si="11"/>
        <v>8.8778974724399249E-3</v>
      </c>
    </row>
    <row r="348" spans="2:7" x14ac:dyDescent="0.25">
      <c r="B348" s="10">
        <v>38845</v>
      </c>
      <c r="C348" s="2">
        <v>6.72</v>
      </c>
      <c r="D348" s="5">
        <v>12067.7</v>
      </c>
      <c r="F348" s="16">
        <f t="shared" si="10"/>
        <v>-5.9171597633136145E-3</v>
      </c>
      <c r="G348" s="13">
        <f t="shared" si="11"/>
        <v>2.7670677391478673E-3</v>
      </c>
    </row>
    <row r="349" spans="2:7" x14ac:dyDescent="0.25">
      <c r="B349" s="10">
        <v>38846</v>
      </c>
      <c r="C349" s="2">
        <v>6.72</v>
      </c>
      <c r="D349" s="5">
        <v>12083.3</v>
      </c>
      <c r="F349" s="16">
        <f t="shared" si="10"/>
        <v>0</v>
      </c>
      <c r="G349" s="13">
        <f t="shared" si="11"/>
        <v>1.2927069781315864E-3</v>
      </c>
    </row>
    <row r="350" spans="2:7" x14ac:dyDescent="0.25">
      <c r="B350" s="10">
        <v>38847</v>
      </c>
      <c r="C350" s="2">
        <v>6.67</v>
      </c>
      <c r="D350" s="5">
        <v>12064.8</v>
      </c>
      <c r="F350" s="16">
        <f t="shared" si="10"/>
        <v>-7.440476190476164E-3</v>
      </c>
      <c r="G350" s="13">
        <f t="shared" si="11"/>
        <v>-1.5310387063136727E-3</v>
      </c>
    </row>
    <row r="351" spans="2:7" x14ac:dyDescent="0.25">
      <c r="B351" s="10">
        <v>38848</v>
      </c>
      <c r="C351" s="2">
        <v>6.61</v>
      </c>
      <c r="D351" s="5">
        <v>12008.4</v>
      </c>
      <c r="F351" s="16">
        <f t="shared" si="10"/>
        <v>-8.9955022488755042E-3</v>
      </c>
      <c r="G351" s="13">
        <f t="shared" si="11"/>
        <v>-4.674756315894142E-3</v>
      </c>
    </row>
    <row r="352" spans="2:7" x14ac:dyDescent="0.25">
      <c r="B352" s="10">
        <v>38849</v>
      </c>
      <c r="C352" s="2">
        <v>6.48</v>
      </c>
      <c r="D352" s="5">
        <v>11710.2</v>
      </c>
      <c r="F352" s="16">
        <f t="shared" si="10"/>
        <v>-1.9667170953101346E-2</v>
      </c>
      <c r="G352" s="13">
        <f t="shared" si="11"/>
        <v>-2.4832617167982324E-2</v>
      </c>
    </row>
    <row r="353" spans="2:7" x14ac:dyDescent="0.25">
      <c r="B353" s="10">
        <v>38852</v>
      </c>
      <c r="C353" s="2">
        <v>6.37</v>
      </c>
      <c r="D353" s="5">
        <v>11587.7</v>
      </c>
      <c r="F353" s="16">
        <f t="shared" si="10"/>
        <v>-1.6975308641975356E-2</v>
      </c>
      <c r="G353" s="13">
        <f t="shared" si="11"/>
        <v>-1.04609656538744E-2</v>
      </c>
    </row>
    <row r="354" spans="2:7" x14ac:dyDescent="0.25">
      <c r="B354" s="10">
        <v>38853</v>
      </c>
      <c r="C354" s="2">
        <v>6.4</v>
      </c>
      <c r="D354" s="5">
        <v>11595.9</v>
      </c>
      <c r="F354" s="16">
        <f t="shared" si="10"/>
        <v>4.7095761381476054E-3</v>
      </c>
      <c r="G354" s="13">
        <f t="shared" si="11"/>
        <v>7.0764690145575979E-4</v>
      </c>
    </row>
    <row r="355" spans="2:7" x14ac:dyDescent="0.25">
      <c r="B355" s="10">
        <v>38854</v>
      </c>
      <c r="C355" s="2">
        <v>6.22</v>
      </c>
      <c r="D355" s="5">
        <v>11248.2</v>
      </c>
      <c r="F355" s="16">
        <f t="shared" si="10"/>
        <v>-2.8125000000000094E-2</v>
      </c>
      <c r="G355" s="13">
        <f t="shared" si="11"/>
        <v>-2.9984735984270209E-2</v>
      </c>
    </row>
    <row r="356" spans="2:7" x14ac:dyDescent="0.25">
      <c r="B356" s="10">
        <v>38855</v>
      </c>
      <c r="C356" s="2">
        <v>6.18</v>
      </c>
      <c r="D356" s="5">
        <v>11210.3</v>
      </c>
      <c r="F356" s="16">
        <f t="shared" si="10"/>
        <v>-6.4308681672025783E-3</v>
      </c>
      <c r="G356" s="13">
        <f t="shared" si="11"/>
        <v>-3.3694279973685969E-3</v>
      </c>
    </row>
    <row r="357" spans="2:7" x14ac:dyDescent="0.25">
      <c r="B357" s="10">
        <v>38856</v>
      </c>
      <c r="C357" s="2">
        <v>6.15</v>
      </c>
      <c r="D357" s="5">
        <v>11270.8</v>
      </c>
      <c r="F357" s="16">
        <f t="shared" si="10"/>
        <v>-4.8543689320387313E-3</v>
      </c>
      <c r="G357" s="13">
        <f t="shared" si="11"/>
        <v>5.3968225649625792E-3</v>
      </c>
    </row>
    <row r="358" spans="2:7" x14ac:dyDescent="0.25">
      <c r="B358" s="10">
        <v>38859</v>
      </c>
      <c r="C358" s="2">
        <v>6.04</v>
      </c>
      <c r="D358" s="5">
        <v>10950.2</v>
      </c>
      <c r="F358" s="16">
        <f t="shared" si="10"/>
        <v>-1.7886178861788667E-2</v>
      </c>
      <c r="G358" s="13">
        <f t="shared" si="11"/>
        <v>-2.8445185789828457E-2</v>
      </c>
    </row>
    <row r="359" spans="2:7" x14ac:dyDescent="0.25">
      <c r="B359" s="10">
        <v>38860</v>
      </c>
      <c r="C359" s="2">
        <v>6.16</v>
      </c>
      <c r="D359" s="5">
        <v>11160.7</v>
      </c>
      <c r="F359" s="16">
        <f t="shared" si="10"/>
        <v>1.986754966887419E-2</v>
      </c>
      <c r="G359" s="13">
        <f t="shared" si="11"/>
        <v>1.922339318003324E-2</v>
      </c>
    </row>
    <row r="360" spans="2:7" x14ac:dyDescent="0.25">
      <c r="B360" s="10">
        <v>38861</v>
      </c>
      <c r="C360" s="2">
        <v>6.15</v>
      </c>
      <c r="D360" s="5">
        <v>11047.2</v>
      </c>
      <c r="F360" s="16">
        <f t="shared" si="10"/>
        <v>-1.6233766233765888E-3</v>
      </c>
      <c r="G360" s="13">
        <f t="shared" si="11"/>
        <v>-1.0169613017104661E-2</v>
      </c>
    </row>
    <row r="361" spans="2:7" x14ac:dyDescent="0.25">
      <c r="B361" s="10">
        <v>38862</v>
      </c>
      <c r="C361" s="2">
        <v>6.25</v>
      </c>
      <c r="D361" s="5">
        <v>11208.2</v>
      </c>
      <c r="F361" s="16">
        <f t="shared" si="10"/>
        <v>1.6260162601625959E-2</v>
      </c>
      <c r="G361" s="13">
        <f t="shared" si="11"/>
        <v>1.4573828662466506E-2</v>
      </c>
    </row>
    <row r="362" spans="2:7" x14ac:dyDescent="0.25">
      <c r="B362" s="10">
        <v>38863</v>
      </c>
      <c r="C362" s="2">
        <v>6.33</v>
      </c>
      <c r="D362" s="5">
        <v>11414.8</v>
      </c>
      <c r="F362" s="16">
        <f t="shared" si="10"/>
        <v>1.2800000000000011E-2</v>
      </c>
      <c r="G362" s="13">
        <f t="shared" si="11"/>
        <v>1.8432933031173476E-2</v>
      </c>
    </row>
    <row r="363" spans="2:7" x14ac:dyDescent="0.25">
      <c r="B363" s="10">
        <v>38866</v>
      </c>
      <c r="C363" s="2">
        <v>6.31</v>
      </c>
      <c r="D363" s="5">
        <v>11371.4</v>
      </c>
      <c r="F363" s="16">
        <f t="shared" si="10"/>
        <v>-3.159557661927403E-3</v>
      </c>
      <c r="G363" s="13">
        <f t="shared" si="11"/>
        <v>-3.8020815082173702E-3</v>
      </c>
    </row>
    <row r="364" spans="2:7" x14ac:dyDescent="0.25">
      <c r="B364" s="10">
        <v>38867</v>
      </c>
      <c r="C364" s="2">
        <v>6.21</v>
      </c>
      <c r="D364" s="5">
        <v>11165.6</v>
      </c>
      <c r="F364" s="16">
        <f t="shared" si="10"/>
        <v>-1.5847860538827203E-2</v>
      </c>
      <c r="G364" s="13">
        <f t="shared" si="11"/>
        <v>-1.8098035422199489E-2</v>
      </c>
    </row>
    <row r="365" spans="2:7" x14ac:dyDescent="0.25">
      <c r="B365" s="10">
        <v>38868</v>
      </c>
      <c r="C365" s="2">
        <v>6.26</v>
      </c>
      <c r="D365" s="5">
        <v>11340.5</v>
      </c>
      <c r="F365" s="16">
        <f t="shared" si="10"/>
        <v>8.051529790660197E-3</v>
      </c>
      <c r="G365" s="13">
        <f t="shared" si="11"/>
        <v>1.5664182847316726E-2</v>
      </c>
    </row>
    <row r="366" spans="2:7" x14ac:dyDescent="0.25">
      <c r="B366" s="10">
        <v>38869</v>
      </c>
      <c r="C366" s="2">
        <v>6.22</v>
      </c>
      <c r="D366" s="5">
        <v>11346.4</v>
      </c>
      <c r="F366" s="16">
        <f t="shared" si="10"/>
        <v>-6.3897763578274818E-3</v>
      </c>
      <c r="G366" s="13">
        <f t="shared" si="11"/>
        <v>5.2025924782854688E-4</v>
      </c>
    </row>
    <row r="367" spans="2:7" x14ac:dyDescent="0.25">
      <c r="B367" s="10">
        <v>38870</v>
      </c>
      <c r="C367" s="2">
        <v>6.2</v>
      </c>
      <c r="D367" s="5">
        <v>11360.7</v>
      </c>
      <c r="F367" s="16">
        <f t="shared" si="10"/>
        <v>-3.2154340836012176E-3</v>
      </c>
      <c r="G367" s="13">
        <f t="shared" si="11"/>
        <v>1.2603116406967047E-3</v>
      </c>
    </row>
    <row r="368" spans="2:7" x14ac:dyDescent="0.25">
      <c r="B368" s="10">
        <v>38873</v>
      </c>
      <c r="C368" s="2">
        <v>6.19</v>
      </c>
      <c r="D368" s="5">
        <v>11287.8</v>
      </c>
      <c r="F368" s="16">
        <f t="shared" si="10"/>
        <v>-1.6129032258064171E-3</v>
      </c>
      <c r="G368" s="13">
        <f t="shared" si="11"/>
        <v>-6.4168581161373377E-3</v>
      </c>
    </row>
    <row r="369" spans="2:7" x14ac:dyDescent="0.25">
      <c r="B369" s="10">
        <v>38874</v>
      </c>
      <c r="C369" s="2">
        <v>6.16</v>
      </c>
      <c r="D369" s="5">
        <v>11112</v>
      </c>
      <c r="F369" s="16">
        <f t="shared" si="10"/>
        <v>-4.8465266558966472E-3</v>
      </c>
      <c r="G369" s="13">
        <f t="shared" si="11"/>
        <v>-1.557433689470041E-2</v>
      </c>
    </row>
    <row r="370" spans="2:7" x14ac:dyDescent="0.25">
      <c r="B370" s="10">
        <v>38875</v>
      </c>
      <c r="C370" s="2">
        <v>6.35</v>
      </c>
      <c r="D370" s="5">
        <v>11224.7</v>
      </c>
      <c r="F370" s="16">
        <f t="shared" si="10"/>
        <v>3.0844155844155764E-2</v>
      </c>
      <c r="G370" s="13">
        <f t="shared" si="11"/>
        <v>1.0142188624910073E-2</v>
      </c>
    </row>
    <row r="371" spans="2:7" x14ac:dyDescent="0.25">
      <c r="B371" s="10">
        <v>38876</v>
      </c>
      <c r="C371" s="2">
        <v>6.25</v>
      </c>
      <c r="D371" s="5">
        <v>10952.6</v>
      </c>
      <c r="F371" s="16">
        <f t="shared" si="10"/>
        <v>-1.5748031496062936E-2</v>
      </c>
      <c r="G371" s="13">
        <f t="shared" si="11"/>
        <v>-2.4241182392402499E-2</v>
      </c>
    </row>
    <row r="372" spans="2:7" x14ac:dyDescent="0.25">
      <c r="B372" s="10">
        <v>38877</v>
      </c>
      <c r="C372" s="2">
        <v>6.33</v>
      </c>
      <c r="D372" s="5">
        <v>11098.2</v>
      </c>
      <c r="F372" s="16">
        <f t="shared" si="10"/>
        <v>1.2800000000000011E-2</v>
      </c>
      <c r="G372" s="13">
        <f t="shared" si="11"/>
        <v>1.3293647170534884E-2</v>
      </c>
    </row>
    <row r="373" spans="2:7" x14ac:dyDescent="0.25">
      <c r="B373" s="10">
        <v>38880</v>
      </c>
      <c r="C373" s="2">
        <v>6.32</v>
      </c>
      <c r="D373" s="5">
        <v>11031.4</v>
      </c>
      <c r="F373" s="16">
        <f t="shared" si="10"/>
        <v>-1.5797788309636315E-3</v>
      </c>
      <c r="G373" s="13">
        <f t="shared" si="11"/>
        <v>-6.0189940711107282E-3</v>
      </c>
    </row>
    <row r="374" spans="2:7" x14ac:dyDescent="0.25">
      <c r="B374" s="10">
        <v>38881</v>
      </c>
      <c r="C374" s="2">
        <v>6.28</v>
      </c>
      <c r="D374" s="5">
        <v>10797.5</v>
      </c>
      <c r="F374" s="16">
        <f t="shared" si="10"/>
        <v>-6.329113924050638E-3</v>
      </c>
      <c r="G374" s="13">
        <f t="shared" si="11"/>
        <v>-2.1203111119168887E-2</v>
      </c>
    </row>
    <row r="375" spans="2:7" x14ac:dyDescent="0.25">
      <c r="B375" s="10">
        <v>38882</v>
      </c>
      <c r="C375" s="2">
        <v>6.28</v>
      </c>
      <c r="D375" s="5">
        <v>10852</v>
      </c>
      <c r="F375" s="16">
        <f t="shared" si="10"/>
        <v>0</v>
      </c>
      <c r="G375" s="13">
        <f t="shared" si="11"/>
        <v>5.0474646909006715E-3</v>
      </c>
    </row>
    <row r="376" spans="2:7" x14ac:dyDescent="0.25">
      <c r="B376" s="10">
        <v>38883</v>
      </c>
      <c r="C376" s="2">
        <v>6.33</v>
      </c>
      <c r="D376" s="5">
        <v>11036.3</v>
      </c>
      <c r="F376" s="16">
        <f t="shared" si="10"/>
        <v>7.9617834394904181E-3</v>
      </c>
      <c r="G376" s="13">
        <f t="shared" si="11"/>
        <v>1.6983044600073653E-2</v>
      </c>
    </row>
    <row r="377" spans="2:7" x14ac:dyDescent="0.25">
      <c r="B377" s="10">
        <v>38884</v>
      </c>
      <c r="C377" s="2">
        <v>6.33</v>
      </c>
      <c r="D377" s="5">
        <v>10962.8</v>
      </c>
      <c r="F377" s="16">
        <f t="shared" si="10"/>
        <v>0</v>
      </c>
      <c r="G377" s="13">
        <f t="shared" si="11"/>
        <v>-6.6598407074834869E-3</v>
      </c>
    </row>
    <row r="378" spans="2:7" x14ac:dyDescent="0.25">
      <c r="B378" s="10">
        <v>38887</v>
      </c>
      <c r="C378" s="2">
        <v>6.37</v>
      </c>
      <c r="D378" s="5">
        <v>11056.8</v>
      </c>
      <c r="F378" s="16">
        <f t="shared" si="10"/>
        <v>6.3191153238546655E-3</v>
      </c>
      <c r="G378" s="13">
        <f t="shared" si="11"/>
        <v>8.5744517823913603E-3</v>
      </c>
    </row>
    <row r="379" spans="2:7" x14ac:dyDescent="0.25">
      <c r="B379" s="10">
        <v>38888</v>
      </c>
      <c r="C379" s="2">
        <v>6.41</v>
      </c>
      <c r="D379" s="5">
        <v>11103.5</v>
      </c>
      <c r="F379" s="16">
        <f t="shared" si="10"/>
        <v>6.2794348508634279E-3</v>
      </c>
      <c r="G379" s="13">
        <f t="shared" si="11"/>
        <v>4.2236451776283129E-3</v>
      </c>
    </row>
    <row r="380" spans="2:7" x14ac:dyDescent="0.25">
      <c r="B380" s="10">
        <v>38889</v>
      </c>
      <c r="C380" s="2">
        <v>6.5</v>
      </c>
      <c r="D380" s="5">
        <v>11155.4</v>
      </c>
      <c r="F380" s="16">
        <f t="shared" si="10"/>
        <v>1.4040561622464877E-2</v>
      </c>
      <c r="G380" s="13">
        <f t="shared" si="11"/>
        <v>4.6742018282523203E-3</v>
      </c>
    </row>
    <row r="381" spans="2:7" x14ac:dyDescent="0.25">
      <c r="B381" s="10">
        <v>38890</v>
      </c>
      <c r="C381" s="2">
        <v>6.56</v>
      </c>
      <c r="D381" s="5">
        <v>11246.3</v>
      </c>
      <c r="F381" s="16">
        <f t="shared" si="10"/>
        <v>9.2307692307691709E-3</v>
      </c>
      <c r="G381" s="13">
        <f t="shared" si="11"/>
        <v>8.1485199992828265E-3</v>
      </c>
    </row>
    <row r="382" spans="2:7" x14ac:dyDescent="0.25">
      <c r="B382" s="10">
        <v>38891</v>
      </c>
      <c r="C382" s="2">
        <v>6.6</v>
      </c>
      <c r="D382" s="5">
        <v>11274.2</v>
      </c>
      <c r="F382" s="16">
        <f t="shared" si="10"/>
        <v>6.0975609756097615E-3</v>
      </c>
      <c r="G382" s="13">
        <f t="shared" si="11"/>
        <v>2.4808159127892248E-3</v>
      </c>
    </row>
    <row r="383" spans="2:7" x14ac:dyDescent="0.25">
      <c r="B383" s="10">
        <v>38894</v>
      </c>
      <c r="C383" s="2">
        <v>6.55</v>
      </c>
      <c r="D383" s="5">
        <v>11276.6</v>
      </c>
      <c r="F383" s="16">
        <f t="shared" si="10"/>
        <v>-7.5757575757575491E-3</v>
      </c>
      <c r="G383" s="13">
        <f t="shared" si="11"/>
        <v>2.1287541466353586E-4</v>
      </c>
    </row>
    <row r="384" spans="2:7" x14ac:dyDescent="0.25">
      <c r="B384" s="10">
        <v>38895</v>
      </c>
      <c r="C384" s="2">
        <v>6.52</v>
      </c>
      <c r="D384" s="5">
        <v>11214.5</v>
      </c>
      <c r="F384" s="16">
        <f t="shared" si="10"/>
        <v>-4.5801526717557635E-3</v>
      </c>
      <c r="G384" s="13">
        <f t="shared" si="11"/>
        <v>-5.5069790539702002E-3</v>
      </c>
    </row>
    <row r="385" spans="2:7" x14ac:dyDescent="0.25">
      <c r="B385" s="10">
        <v>38896</v>
      </c>
      <c r="C385" s="2">
        <v>6.5</v>
      </c>
      <c r="D385" s="5">
        <v>11188.8</v>
      </c>
      <c r="F385" s="16">
        <f t="shared" si="10"/>
        <v>-3.0674846625766221E-3</v>
      </c>
      <c r="G385" s="13">
        <f t="shared" si="11"/>
        <v>-2.291675955236589E-3</v>
      </c>
    </row>
    <row r="386" spans="2:7" x14ac:dyDescent="0.25">
      <c r="B386" s="10">
        <v>38897</v>
      </c>
      <c r="C386" s="2">
        <v>6.61</v>
      </c>
      <c r="D386" s="5">
        <v>11386.6</v>
      </c>
      <c r="F386" s="16">
        <f t="shared" si="10"/>
        <v>1.6923076923076971E-2</v>
      </c>
      <c r="G386" s="13">
        <f t="shared" si="11"/>
        <v>1.7678392678392777E-2</v>
      </c>
    </row>
    <row r="387" spans="2:7" x14ac:dyDescent="0.25">
      <c r="B387" s="10">
        <v>38898</v>
      </c>
      <c r="C387" s="2">
        <v>6.73</v>
      </c>
      <c r="D387" s="5">
        <v>11548.1</v>
      </c>
      <c r="F387" s="16">
        <f t="shared" si="10"/>
        <v>1.8154311649016656E-2</v>
      </c>
      <c r="G387" s="13">
        <f t="shared" si="11"/>
        <v>1.4183338309943266E-2</v>
      </c>
    </row>
    <row r="388" spans="2:7" x14ac:dyDescent="0.25">
      <c r="B388" s="10">
        <v>38901</v>
      </c>
      <c r="C388" s="2">
        <v>6.58</v>
      </c>
      <c r="D388" s="5">
        <v>11569.6</v>
      </c>
      <c r="F388" s="16">
        <f t="shared" si="10"/>
        <v>-2.2288261515601836E-2</v>
      </c>
      <c r="G388" s="13">
        <f t="shared" si="11"/>
        <v>1.8617781280037408E-3</v>
      </c>
    </row>
    <row r="389" spans="2:7" x14ac:dyDescent="0.25">
      <c r="B389" s="10">
        <v>38902</v>
      </c>
      <c r="C389" s="2">
        <v>6.58</v>
      </c>
      <c r="D389" s="5">
        <v>11603.1</v>
      </c>
      <c r="F389" s="16">
        <f t="shared" si="10"/>
        <v>0</v>
      </c>
      <c r="G389" s="13">
        <f t="shared" si="11"/>
        <v>2.8955192919374912E-3</v>
      </c>
    </row>
    <row r="390" spans="2:7" x14ac:dyDescent="0.25">
      <c r="B390" s="10">
        <v>38903</v>
      </c>
      <c r="C390" s="2">
        <v>6.57</v>
      </c>
      <c r="D390" s="5">
        <v>11521.2</v>
      </c>
      <c r="F390" s="16">
        <f t="shared" si="10"/>
        <v>-1.5197568389057428E-3</v>
      </c>
      <c r="G390" s="13">
        <f t="shared" si="11"/>
        <v>-7.0584585153967159E-3</v>
      </c>
    </row>
    <row r="391" spans="2:7" x14ac:dyDescent="0.25">
      <c r="B391" s="10">
        <v>38904</v>
      </c>
      <c r="C391" s="2">
        <v>6.58</v>
      </c>
      <c r="D391" s="5">
        <v>11636.8</v>
      </c>
      <c r="F391" s="16">
        <f t="shared" si="10"/>
        <v>1.5220700152206675E-3</v>
      </c>
      <c r="G391" s="13">
        <f t="shared" si="11"/>
        <v>1.0033677047529645E-2</v>
      </c>
    </row>
    <row r="392" spans="2:7" x14ac:dyDescent="0.25">
      <c r="B392" s="10">
        <v>38905</v>
      </c>
      <c r="C392" s="2">
        <v>6.59</v>
      </c>
      <c r="D392" s="5">
        <v>11626.7</v>
      </c>
      <c r="F392" s="16">
        <f t="shared" ref="F392:F455" si="12">(C392-C391)/C391</f>
        <v>1.5197568389057428E-3</v>
      </c>
      <c r="G392" s="13">
        <f t="shared" ref="G392:G455" si="13">(D392-D391)/D391</f>
        <v>-8.6793620239228526E-4</v>
      </c>
    </row>
    <row r="393" spans="2:7" x14ac:dyDescent="0.25">
      <c r="B393" s="10">
        <v>38908</v>
      </c>
      <c r="C393" s="2">
        <v>6.6</v>
      </c>
      <c r="D393" s="5">
        <v>11649.5</v>
      </c>
      <c r="F393" s="16">
        <f t="shared" si="12"/>
        <v>1.517450682852775E-3</v>
      </c>
      <c r="G393" s="13">
        <f t="shared" si="13"/>
        <v>1.9610035521686526E-3</v>
      </c>
    </row>
    <row r="394" spans="2:7" x14ac:dyDescent="0.25">
      <c r="B394" s="10">
        <v>38909</v>
      </c>
      <c r="C394" s="2">
        <v>6.57</v>
      </c>
      <c r="D394" s="5">
        <v>11535.2</v>
      </c>
      <c r="F394" s="16">
        <f t="shared" si="12"/>
        <v>-4.545454545454449E-3</v>
      </c>
      <c r="G394" s="13">
        <f t="shared" si="13"/>
        <v>-9.8115798961328181E-3</v>
      </c>
    </row>
    <row r="395" spans="2:7" x14ac:dyDescent="0.25">
      <c r="B395" s="10">
        <v>38910</v>
      </c>
      <c r="C395" s="2">
        <v>6.58</v>
      </c>
      <c r="D395" s="5">
        <v>11537.3</v>
      </c>
      <c r="F395" s="16">
        <f t="shared" si="12"/>
        <v>1.5220700152206675E-3</v>
      </c>
      <c r="G395" s="13">
        <f t="shared" si="13"/>
        <v>1.8205145987919971E-4</v>
      </c>
    </row>
    <row r="396" spans="2:7" x14ac:dyDescent="0.25">
      <c r="B396" s="10">
        <v>38911</v>
      </c>
      <c r="C396" s="2">
        <v>6.48</v>
      </c>
      <c r="D396" s="5">
        <v>11375</v>
      </c>
      <c r="F396" s="16">
        <f t="shared" si="12"/>
        <v>-1.5197568389057697E-2</v>
      </c>
      <c r="G396" s="13">
        <f t="shared" si="13"/>
        <v>-1.4067416119889341E-2</v>
      </c>
    </row>
    <row r="397" spans="2:7" x14ac:dyDescent="0.25">
      <c r="B397" s="10">
        <v>38912</v>
      </c>
      <c r="C397" s="2">
        <v>6.43</v>
      </c>
      <c r="D397" s="5">
        <v>11240.2</v>
      </c>
      <c r="F397" s="16">
        <f t="shared" si="12"/>
        <v>-7.7160493827161582E-3</v>
      </c>
      <c r="G397" s="13">
        <f t="shared" si="13"/>
        <v>-1.1850549450549386E-2</v>
      </c>
    </row>
    <row r="398" spans="2:7" x14ac:dyDescent="0.25">
      <c r="B398" s="10">
        <v>38915</v>
      </c>
      <c r="C398" s="2">
        <v>6.43</v>
      </c>
      <c r="D398" s="5">
        <v>11179.4</v>
      </c>
      <c r="F398" s="16">
        <f t="shared" si="12"/>
        <v>0</v>
      </c>
      <c r="G398" s="13">
        <f t="shared" si="13"/>
        <v>-5.4091564207043551E-3</v>
      </c>
    </row>
    <row r="399" spans="2:7" x14ac:dyDescent="0.25">
      <c r="B399" s="10">
        <v>38916</v>
      </c>
      <c r="C399" s="2">
        <v>6.43</v>
      </c>
      <c r="D399" s="5">
        <v>11161</v>
      </c>
      <c r="F399" s="16">
        <f t="shared" si="12"/>
        <v>0</v>
      </c>
      <c r="G399" s="13">
        <f t="shared" si="13"/>
        <v>-1.6458843945113008E-3</v>
      </c>
    </row>
    <row r="400" spans="2:7" x14ac:dyDescent="0.25">
      <c r="B400" s="10">
        <v>38917</v>
      </c>
      <c r="C400" s="2">
        <v>6.53</v>
      </c>
      <c r="D400" s="5">
        <v>11425.7</v>
      </c>
      <c r="F400" s="16">
        <f t="shared" si="12"/>
        <v>1.5552099533437098E-2</v>
      </c>
      <c r="G400" s="13">
        <f t="shared" si="13"/>
        <v>2.371651285727092E-2</v>
      </c>
    </row>
    <row r="401" spans="2:7" x14ac:dyDescent="0.25">
      <c r="B401" s="10">
        <v>38918</v>
      </c>
      <c r="C401" s="2">
        <v>6.58</v>
      </c>
      <c r="D401" s="5">
        <v>11446.4</v>
      </c>
      <c r="F401" s="16">
        <f t="shared" si="12"/>
        <v>7.6569678407350412E-3</v>
      </c>
      <c r="G401" s="13">
        <f t="shared" si="13"/>
        <v>1.8117051909291254E-3</v>
      </c>
    </row>
    <row r="402" spans="2:7" x14ac:dyDescent="0.25">
      <c r="B402" s="10">
        <v>38919</v>
      </c>
      <c r="C402" s="2">
        <v>6.49</v>
      </c>
      <c r="D402" s="5">
        <v>11333.9</v>
      </c>
      <c r="F402" s="16">
        <f t="shared" si="12"/>
        <v>-1.3677811550151953E-2</v>
      </c>
      <c r="G402" s="13">
        <f t="shared" si="13"/>
        <v>-9.8284176684372386E-3</v>
      </c>
    </row>
    <row r="403" spans="2:7" x14ac:dyDescent="0.25">
      <c r="B403" s="10">
        <v>38922</v>
      </c>
      <c r="C403" s="2">
        <v>6.62</v>
      </c>
      <c r="D403" s="5">
        <v>11561.6</v>
      </c>
      <c r="F403" s="16">
        <f t="shared" si="12"/>
        <v>2.0030816640986115E-2</v>
      </c>
      <c r="G403" s="13">
        <f t="shared" si="13"/>
        <v>2.00901719619902E-2</v>
      </c>
    </row>
    <row r="404" spans="2:7" x14ac:dyDescent="0.25">
      <c r="B404" s="10">
        <v>38923</v>
      </c>
      <c r="C404" s="2">
        <v>6.7</v>
      </c>
      <c r="D404" s="5">
        <v>11611.9</v>
      </c>
      <c r="F404" s="16">
        <f t="shared" si="12"/>
        <v>1.2084592145015116E-2</v>
      </c>
      <c r="G404" s="13">
        <f t="shared" si="13"/>
        <v>4.350608912261216E-3</v>
      </c>
    </row>
    <row r="405" spans="2:7" x14ac:dyDescent="0.25">
      <c r="B405" s="10">
        <v>38924</v>
      </c>
      <c r="C405" s="2">
        <v>6.73</v>
      </c>
      <c r="D405" s="5">
        <v>11635.2</v>
      </c>
      <c r="F405" s="16">
        <f t="shared" si="12"/>
        <v>4.4776119402985442E-3</v>
      </c>
      <c r="G405" s="13">
        <f t="shared" si="13"/>
        <v>2.0065622335708275E-3</v>
      </c>
    </row>
    <row r="406" spans="2:7" x14ac:dyDescent="0.25">
      <c r="B406" s="10">
        <v>38925</v>
      </c>
      <c r="C406" s="2">
        <v>6.88</v>
      </c>
      <c r="D406" s="5">
        <v>11768.4</v>
      </c>
      <c r="F406" s="16">
        <f t="shared" si="12"/>
        <v>2.2288261515601704E-2</v>
      </c>
      <c r="G406" s="13">
        <f t="shared" si="13"/>
        <v>1.1448019801980104E-2</v>
      </c>
    </row>
    <row r="407" spans="2:7" x14ac:dyDescent="0.25">
      <c r="B407" s="10">
        <v>38926</v>
      </c>
      <c r="C407" s="2">
        <v>6.96</v>
      </c>
      <c r="D407" s="5">
        <v>11887.4</v>
      </c>
      <c r="F407" s="16">
        <f t="shared" si="12"/>
        <v>1.1627906976744196E-2</v>
      </c>
      <c r="G407" s="13">
        <f t="shared" si="13"/>
        <v>1.0111824886985487E-2</v>
      </c>
    </row>
    <row r="408" spans="2:7" x14ac:dyDescent="0.25">
      <c r="B408" s="10">
        <v>38929</v>
      </c>
      <c r="C408" s="2">
        <v>6.95</v>
      </c>
      <c r="D408" s="5">
        <v>11818</v>
      </c>
      <c r="F408" s="16">
        <f t="shared" si="12"/>
        <v>-1.4367816091953717E-3</v>
      </c>
      <c r="G408" s="13">
        <f t="shared" si="13"/>
        <v>-5.8381143059036992E-3</v>
      </c>
    </row>
    <row r="409" spans="2:7" x14ac:dyDescent="0.25">
      <c r="B409" s="10">
        <v>38930</v>
      </c>
      <c r="C409" s="2">
        <v>6.88</v>
      </c>
      <c r="D409" s="5">
        <v>11706.6</v>
      </c>
      <c r="F409" s="16">
        <f t="shared" si="12"/>
        <v>-1.0071942446043206E-2</v>
      </c>
      <c r="G409" s="13">
        <f t="shared" si="13"/>
        <v>-9.4262988661363706E-3</v>
      </c>
    </row>
    <row r="410" spans="2:7" x14ac:dyDescent="0.25">
      <c r="B410" s="10">
        <v>38931</v>
      </c>
      <c r="C410" s="2">
        <v>6.97</v>
      </c>
      <c r="D410" s="5">
        <v>11863</v>
      </c>
      <c r="F410" s="16">
        <f t="shared" si="12"/>
        <v>1.3081395348837189E-2</v>
      </c>
      <c r="G410" s="13">
        <f t="shared" si="13"/>
        <v>1.3359984965745787E-2</v>
      </c>
    </row>
    <row r="411" spans="2:7" x14ac:dyDescent="0.25">
      <c r="B411" s="10">
        <v>38932</v>
      </c>
      <c r="C411" s="2">
        <v>6.94</v>
      </c>
      <c r="D411" s="5">
        <v>11800.7</v>
      </c>
      <c r="F411" s="16">
        <f t="shared" si="12"/>
        <v>-4.3041606886656189E-3</v>
      </c>
      <c r="G411" s="13">
        <f t="shared" si="13"/>
        <v>-5.2516226924048956E-3</v>
      </c>
    </row>
    <row r="412" spans="2:7" x14ac:dyDescent="0.25">
      <c r="B412" s="10">
        <v>38933</v>
      </c>
      <c r="C412" s="2">
        <v>7.04</v>
      </c>
      <c r="D412" s="5">
        <v>11934.1</v>
      </c>
      <c r="F412" s="16">
        <f t="shared" si="12"/>
        <v>1.4409221902017239E-2</v>
      </c>
      <c r="G412" s="13">
        <f t="shared" si="13"/>
        <v>1.1304414144923575E-2</v>
      </c>
    </row>
    <row r="413" spans="2:7" x14ac:dyDescent="0.25">
      <c r="B413" s="10">
        <v>38936</v>
      </c>
      <c r="C413" s="2">
        <v>6.94</v>
      </c>
      <c r="D413" s="5">
        <v>11790.5</v>
      </c>
      <c r="F413" s="16">
        <f t="shared" si="12"/>
        <v>-1.4204545454545404E-2</v>
      </c>
      <c r="G413" s="13">
        <f t="shared" si="13"/>
        <v>-1.2032746499526598E-2</v>
      </c>
    </row>
    <row r="414" spans="2:7" x14ac:dyDescent="0.25">
      <c r="B414" s="10">
        <v>38937</v>
      </c>
      <c r="C414" s="2">
        <v>7.01</v>
      </c>
      <c r="D414" s="5">
        <v>11834</v>
      </c>
      <c r="F414" s="16">
        <f t="shared" si="12"/>
        <v>1.0086455331412017E-2</v>
      </c>
      <c r="G414" s="13">
        <f t="shared" si="13"/>
        <v>3.6894109664560451E-3</v>
      </c>
    </row>
    <row r="415" spans="2:7" x14ac:dyDescent="0.25">
      <c r="B415" s="10">
        <v>38938</v>
      </c>
      <c r="C415" s="2">
        <v>7.12</v>
      </c>
      <c r="D415" s="5">
        <v>11911.6</v>
      </c>
      <c r="F415" s="16">
        <f t="shared" si="12"/>
        <v>1.5691868758915879E-2</v>
      </c>
      <c r="G415" s="13">
        <f t="shared" si="13"/>
        <v>6.5573770491803582E-3</v>
      </c>
    </row>
    <row r="416" spans="2:7" x14ac:dyDescent="0.25">
      <c r="B416" s="10">
        <v>38939</v>
      </c>
      <c r="C416" s="2">
        <v>7.11</v>
      </c>
      <c r="D416" s="5">
        <v>11810.4</v>
      </c>
      <c r="F416" s="16">
        <f t="shared" si="12"/>
        <v>-1.4044943820224419E-3</v>
      </c>
      <c r="G416" s="13">
        <f t="shared" si="13"/>
        <v>-8.4959199435844651E-3</v>
      </c>
    </row>
    <row r="417" spans="2:7" x14ac:dyDescent="0.25">
      <c r="B417" s="10">
        <v>38940</v>
      </c>
      <c r="C417" s="2">
        <v>7.09</v>
      </c>
      <c r="D417" s="5">
        <v>11777.3</v>
      </c>
      <c r="F417" s="16">
        <f t="shared" si="12"/>
        <v>-2.812939521800346E-3</v>
      </c>
      <c r="G417" s="13">
        <f t="shared" si="13"/>
        <v>-2.8026146447199386E-3</v>
      </c>
    </row>
    <row r="418" spans="2:7" x14ac:dyDescent="0.25">
      <c r="B418" s="10">
        <v>38943</v>
      </c>
      <c r="C418" s="2">
        <v>7.15</v>
      </c>
      <c r="D418" s="5">
        <v>11903.3</v>
      </c>
      <c r="F418" s="16">
        <f t="shared" si="12"/>
        <v>8.4626234132581801E-3</v>
      </c>
      <c r="G418" s="13">
        <f t="shared" si="13"/>
        <v>1.0698547205216817E-2</v>
      </c>
    </row>
    <row r="419" spans="2:7" x14ac:dyDescent="0.25">
      <c r="B419" s="10">
        <v>38944</v>
      </c>
      <c r="C419" s="2">
        <v>7.23</v>
      </c>
      <c r="D419" s="5">
        <v>11991.3</v>
      </c>
      <c r="F419" s="16">
        <f t="shared" si="12"/>
        <v>1.1188811188811197E-2</v>
      </c>
      <c r="G419" s="13">
        <f t="shared" si="13"/>
        <v>7.3929078490838681E-3</v>
      </c>
    </row>
    <row r="420" spans="2:7" x14ac:dyDescent="0.25">
      <c r="B420" s="10">
        <v>38945</v>
      </c>
      <c r="C420" s="2">
        <v>7.29</v>
      </c>
      <c r="D420" s="5">
        <v>12045.9</v>
      </c>
      <c r="F420" s="16">
        <f t="shared" si="12"/>
        <v>8.2987551867219379E-3</v>
      </c>
      <c r="G420" s="13">
        <f t="shared" si="13"/>
        <v>4.5533011433289442E-3</v>
      </c>
    </row>
    <row r="421" spans="2:7" x14ac:dyDescent="0.25">
      <c r="B421" s="10">
        <v>38946</v>
      </c>
      <c r="C421" s="2">
        <v>7.22</v>
      </c>
      <c r="D421" s="5">
        <v>12087.8</v>
      </c>
      <c r="F421" s="16">
        <f t="shared" si="12"/>
        <v>-9.6021947873800115E-3</v>
      </c>
      <c r="G421" s="13">
        <f t="shared" si="13"/>
        <v>3.4783619322756821E-3</v>
      </c>
    </row>
    <row r="422" spans="2:7" x14ac:dyDescent="0.25">
      <c r="B422" s="10">
        <v>38947</v>
      </c>
      <c r="C422" s="2">
        <v>7.12</v>
      </c>
      <c r="D422" s="5">
        <v>12067.8</v>
      </c>
      <c r="F422" s="16">
        <f t="shared" si="12"/>
        <v>-1.3850415512465325E-2</v>
      </c>
      <c r="G422" s="13">
        <f t="shared" si="13"/>
        <v>-1.6545607968364798E-3</v>
      </c>
    </row>
    <row r="423" spans="2:7" x14ac:dyDescent="0.25">
      <c r="B423" s="10">
        <v>38950</v>
      </c>
      <c r="C423" s="2">
        <v>7.13</v>
      </c>
      <c r="D423" s="5">
        <v>12054.9</v>
      </c>
      <c r="F423" s="16">
        <f t="shared" si="12"/>
        <v>1.4044943820224419E-3</v>
      </c>
      <c r="G423" s="13">
        <f t="shared" si="13"/>
        <v>-1.0689603738875053E-3</v>
      </c>
    </row>
    <row r="424" spans="2:7" x14ac:dyDescent="0.25">
      <c r="B424" s="10">
        <v>38951</v>
      </c>
      <c r="C424" s="2">
        <v>7.15</v>
      </c>
      <c r="D424" s="5">
        <v>12080.8</v>
      </c>
      <c r="F424" s="16">
        <f t="shared" si="12"/>
        <v>2.8050490883591113E-3</v>
      </c>
      <c r="G424" s="13">
        <f t="shared" si="13"/>
        <v>2.1485039278633282E-3</v>
      </c>
    </row>
    <row r="425" spans="2:7" x14ac:dyDescent="0.25">
      <c r="B425" s="10">
        <v>38952</v>
      </c>
      <c r="C425" s="2">
        <v>7.08</v>
      </c>
      <c r="D425" s="5">
        <v>12012.7</v>
      </c>
      <c r="F425" s="16">
        <f t="shared" si="12"/>
        <v>-9.7902097902098292E-3</v>
      </c>
      <c r="G425" s="13">
        <f t="shared" si="13"/>
        <v>-5.6370439043770737E-3</v>
      </c>
    </row>
    <row r="426" spans="2:7" x14ac:dyDescent="0.25">
      <c r="B426" s="10">
        <v>38953</v>
      </c>
      <c r="C426" s="2">
        <v>7.11</v>
      </c>
      <c r="D426" s="5">
        <v>12056</v>
      </c>
      <c r="F426" s="16">
        <f t="shared" si="12"/>
        <v>4.237288135593255E-3</v>
      </c>
      <c r="G426" s="13">
        <f t="shared" si="13"/>
        <v>3.6045185511999192E-3</v>
      </c>
    </row>
    <row r="427" spans="2:7" x14ac:dyDescent="0.25">
      <c r="B427" s="10">
        <v>38954</v>
      </c>
      <c r="C427" s="2">
        <v>7.12</v>
      </c>
      <c r="D427" s="5">
        <v>12042.9</v>
      </c>
      <c r="F427" s="16">
        <f t="shared" si="12"/>
        <v>1.4064697609001105E-3</v>
      </c>
      <c r="G427" s="13">
        <f t="shared" si="13"/>
        <v>-1.0865958858659889E-3</v>
      </c>
    </row>
    <row r="428" spans="2:7" x14ac:dyDescent="0.25">
      <c r="B428" s="10">
        <v>38957</v>
      </c>
      <c r="C428" s="2">
        <v>7.17</v>
      </c>
      <c r="D428" s="5">
        <v>12116.6</v>
      </c>
      <c r="F428" s="16">
        <f t="shared" si="12"/>
        <v>7.0224719101123342E-3</v>
      </c>
      <c r="G428" s="13">
        <f t="shared" si="13"/>
        <v>6.1197884230543087E-3</v>
      </c>
    </row>
    <row r="429" spans="2:7" x14ac:dyDescent="0.25">
      <c r="B429" s="10">
        <v>38958</v>
      </c>
      <c r="C429" s="2">
        <v>7.23</v>
      </c>
      <c r="D429" s="5">
        <v>12146.6</v>
      </c>
      <c r="F429" s="16">
        <f t="shared" si="12"/>
        <v>8.3682008368201524E-3</v>
      </c>
      <c r="G429" s="13">
        <f t="shared" si="13"/>
        <v>2.4759420959675157E-3</v>
      </c>
    </row>
    <row r="430" spans="2:7" x14ac:dyDescent="0.25">
      <c r="B430" s="10">
        <v>38959</v>
      </c>
      <c r="C430" s="2">
        <v>7.24</v>
      </c>
      <c r="D430" s="5">
        <v>12171.9</v>
      </c>
      <c r="F430" s="16">
        <f t="shared" si="12"/>
        <v>1.3831258644536356E-3</v>
      </c>
      <c r="G430" s="13">
        <f t="shared" si="13"/>
        <v>2.0828873923566488E-3</v>
      </c>
    </row>
    <row r="431" spans="2:7" x14ac:dyDescent="0.25">
      <c r="B431" s="10">
        <v>38960</v>
      </c>
      <c r="C431" s="2">
        <v>7.25</v>
      </c>
      <c r="D431" s="5">
        <v>12144.7</v>
      </c>
      <c r="F431" s="16">
        <f t="shared" si="12"/>
        <v>1.3812154696132301E-3</v>
      </c>
      <c r="G431" s="13">
        <f t="shared" si="13"/>
        <v>-2.2346552304898094E-3</v>
      </c>
    </row>
    <row r="432" spans="2:7" x14ac:dyDescent="0.25">
      <c r="B432" s="10">
        <v>38961</v>
      </c>
      <c r="C432" s="2">
        <v>7.26</v>
      </c>
      <c r="D432" s="5">
        <v>12193</v>
      </c>
      <c r="F432" s="16">
        <f t="shared" si="12"/>
        <v>1.3793103448275568E-3</v>
      </c>
      <c r="G432" s="13">
        <f t="shared" si="13"/>
        <v>3.9770434839888407E-3</v>
      </c>
    </row>
    <row r="433" spans="2:7" x14ac:dyDescent="0.25">
      <c r="B433" s="10">
        <v>38964</v>
      </c>
      <c r="C433" s="2">
        <v>7.33</v>
      </c>
      <c r="D433" s="5">
        <v>12278.6</v>
      </c>
      <c r="F433" s="16">
        <f t="shared" si="12"/>
        <v>9.6418732782369548E-3</v>
      </c>
      <c r="G433" s="13">
        <f t="shared" si="13"/>
        <v>7.0204215533503124E-3</v>
      </c>
    </row>
    <row r="434" spans="2:7" x14ac:dyDescent="0.25">
      <c r="B434" s="10">
        <v>38965</v>
      </c>
      <c r="C434" s="2">
        <v>7.31</v>
      </c>
      <c r="D434" s="5">
        <v>12212.4</v>
      </c>
      <c r="F434" s="16">
        <f t="shared" si="12"/>
        <v>-2.728512960436625E-3</v>
      </c>
      <c r="G434" s="13">
        <f t="shared" si="13"/>
        <v>-5.3914941442836095E-3</v>
      </c>
    </row>
    <row r="435" spans="2:7" x14ac:dyDescent="0.25">
      <c r="B435" s="10">
        <v>38966</v>
      </c>
      <c r="C435" s="2">
        <v>7.23</v>
      </c>
      <c r="D435" s="5">
        <v>12102.9</v>
      </c>
      <c r="F435" s="16">
        <f t="shared" si="12"/>
        <v>-1.0943912448700299E-2</v>
      </c>
      <c r="G435" s="13">
        <f t="shared" si="13"/>
        <v>-8.9662965510464779E-3</v>
      </c>
    </row>
    <row r="436" spans="2:7" x14ac:dyDescent="0.25">
      <c r="B436" s="10">
        <v>38967</v>
      </c>
      <c r="C436" s="2">
        <v>7.18</v>
      </c>
      <c r="D436" s="5">
        <v>12014.5</v>
      </c>
      <c r="F436" s="16">
        <f t="shared" si="12"/>
        <v>-6.9156293222684241E-3</v>
      </c>
      <c r="G436" s="13">
        <f t="shared" si="13"/>
        <v>-7.3040345702269404E-3</v>
      </c>
    </row>
    <row r="437" spans="2:7" x14ac:dyDescent="0.25">
      <c r="B437" s="10">
        <v>38968</v>
      </c>
      <c r="C437" s="2">
        <v>7.31</v>
      </c>
      <c r="D437" s="5">
        <v>12081.7</v>
      </c>
      <c r="F437" s="16">
        <f t="shared" si="12"/>
        <v>1.8105849582172689E-2</v>
      </c>
      <c r="G437" s="13">
        <f t="shared" si="13"/>
        <v>5.5932414998544032E-3</v>
      </c>
    </row>
    <row r="438" spans="2:7" x14ac:dyDescent="0.25">
      <c r="B438" s="10">
        <v>38971</v>
      </c>
      <c r="C438" s="2">
        <v>7.26</v>
      </c>
      <c r="D438" s="5">
        <v>12055.2</v>
      </c>
      <c r="F438" s="16">
        <f t="shared" si="12"/>
        <v>-6.839945280437733E-3</v>
      </c>
      <c r="G438" s="13">
        <f t="shared" si="13"/>
        <v>-2.1933999354395491E-3</v>
      </c>
    </row>
    <row r="439" spans="2:7" x14ac:dyDescent="0.25">
      <c r="B439" s="10">
        <v>38972</v>
      </c>
      <c r="C439" s="2">
        <v>7.46</v>
      </c>
      <c r="D439" s="5">
        <v>12164.9</v>
      </c>
      <c r="F439" s="16">
        <f t="shared" si="12"/>
        <v>2.754820936639121E-2</v>
      </c>
      <c r="G439" s="13">
        <f t="shared" si="13"/>
        <v>9.0998075519277081E-3</v>
      </c>
    </row>
    <row r="440" spans="2:7" x14ac:dyDescent="0.25">
      <c r="B440" s="10">
        <v>38973</v>
      </c>
      <c r="C440" s="2">
        <v>7.52</v>
      </c>
      <c r="D440" s="5">
        <v>12206.9</v>
      </c>
      <c r="F440" s="16">
        <f t="shared" si="12"/>
        <v>8.0428954423591974E-3</v>
      </c>
      <c r="G440" s="13">
        <f t="shared" si="13"/>
        <v>3.452556124587954E-3</v>
      </c>
    </row>
    <row r="441" spans="2:7" x14ac:dyDescent="0.25">
      <c r="B441" s="10">
        <v>38974</v>
      </c>
      <c r="C441" s="2">
        <v>7.57</v>
      </c>
      <c r="D441" s="5">
        <v>12214.5</v>
      </c>
      <c r="F441" s="16">
        <f t="shared" si="12"/>
        <v>6.6489361702128606E-3</v>
      </c>
      <c r="G441" s="13">
        <f t="shared" si="13"/>
        <v>6.2259869418118967E-4</v>
      </c>
    </row>
    <row r="442" spans="2:7" x14ac:dyDescent="0.25">
      <c r="B442" s="10">
        <v>38975</v>
      </c>
      <c r="C442" s="2">
        <v>7.88</v>
      </c>
      <c r="D442" s="5">
        <v>12278.4</v>
      </c>
      <c r="F442" s="16">
        <f t="shared" si="12"/>
        <v>4.0951122853368507E-2</v>
      </c>
      <c r="G442" s="13">
        <f t="shared" si="13"/>
        <v>5.231487166891779E-3</v>
      </c>
    </row>
    <row r="443" spans="2:7" x14ac:dyDescent="0.25">
      <c r="B443" s="10">
        <v>38978</v>
      </c>
      <c r="C443" s="2">
        <v>7.89</v>
      </c>
      <c r="D443" s="5">
        <v>12287.8</v>
      </c>
      <c r="F443" s="16">
        <f t="shared" si="12"/>
        <v>1.2690355329948969E-3</v>
      </c>
      <c r="G443" s="13">
        <f t="shared" si="13"/>
        <v>7.6557206150635563E-4</v>
      </c>
    </row>
    <row r="444" spans="2:7" x14ac:dyDescent="0.25">
      <c r="B444" s="10">
        <v>38979</v>
      </c>
      <c r="C444" s="2">
        <v>7.88</v>
      </c>
      <c r="D444" s="5">
        <v>12240.9</v>
      </c>
      <c r="F444" s="16">
        <f t="shared" si="12"/>
        <v>-1.267427122940404E-3</v>
      </c>
      <c r="G444" s="13">
        <f t="shared" si="13"/>
        <v>-3.8167938931297418E-3</v>
      </c>
    </row>
    <row r="445" spans="2:7" x14ac:dyDescent="0.25">
      <c r="B445" s="10">
        <v>38980</v>
      </c>
      <c r="C445" s="2">
        <v>8.06</v>
      </c>
      <c r="D445" s="5">
        <v>12426.1</v>
      </c>
      <c r="F445" s="16">
        <f t="shared" si="12"/>
        <v>2.2842639593908705E-2</v>
      </c>
      <c r="G445" s="13">
        <f t="shared" si="13"/>
        <v>1.5129606483183487E-2</v>
      </c>
    </row>
    <row r="446" spans="2:7" x14ac:dyDescent="0.25">
      <c r="B446" s="10">
        <v>38981</v>
      </c>
      <c r="C446" s="2">
        <v>8.15</v>
      </c>
      <c r="D446" s="5">
        <v>12476.9</v>
      </c>
      <c r="F446" s="16">
        <f t="shared" si="12"/>
        <v>1.1166253101736955E-2</v>
      </c>
      <c r="G446" s="13">
        <f t="shared" si="13"/>
        <v>4.0881692566452285E-3</v>
      </c>
    </row>
    <row r="447" spans="2:7" x14ac:dyDescent="0.25">
      <c r="B447" s="10">
        <v>38982</v>
      </c>
      <c r="C447" s="2">
        <v>8.07</v>
      </c>
      <c r="D447" s="5">
        <v>12389.5</v>
      </c>
      <c r="F447" s="16">
        <f t="shared" si="12"/>
        <v>-9.8159509202454063E-3</v>
      </c>
      <c r="G447" s="13">
        <f t="shared" si="13"/>
        <v>-7.0049451386161336E-3</v>
      </c>
    </row>
    <row r="448" spans="2:7" x14ac:dyDescent="0.25">
      <c r="B448" s="10">
        <v>38985</v>
      </c>
      <c r="C448" s="2">
        <v>8.1</v>
      </c>
      <c r="D448" s="5">
        <v>12393.3</v>
      </c>
      <c r="F448" s="16">
        <f t="shared" si="12"/>
        <v>3.7174721189590283E-3</v>
      </c>
      <c r="G448" s="13">
        <f t="shared" si="13"/>
        <v>3.0671132814070562E-4</v>
      </c>
    </row>
    <row r="449" spans="2:7" x14ac:dyDescent="0.25">
      <c r="B449" s="10">
        <v>38986</v>
      </c>
      <c r="C449" s="2">
        <v>8.34</v>
      </c>
      <c r="D449" s="5">
        <v>12617.4</v>
      </c>
      <c r="F449" s="16">
        <f t="shared" si="12"/>
        <v>2.9629629629629659E-2</v>
      </c>
      <c r="G449" s="13">
        <f t="shared" si="13"/>
        <v>1.8082350947689507E-2</v>
      </c>
    </row>
    <row r="450" spans="2:7" x14ac:dyDescent="0.25">
      <c r="B450" s="10">
        <v>38987</v>
      </c>
      <c r="C450" s="2">
        <v>9.5399999999999991</v>
      </c>
      <c r="D450" s="5">
        <v>12950</v>
      </c>
      <c r="F450" s="16">
        <f t="shared" si="12"/>
        <v>0.14388489208633085</v>
      </c>
      <c r="G450" s="13">
        <f t="shared" si="13"/>
        <v>2.6360422908047645E-2</v>
      </c>
    </row>
    <row r="451" spans="2:7" x14ac:dyDescent="0.25">
      <c r="B451" s="10">
        <v>38988</v>
      </c>
      <c r="C451" s="2">
        <v>9.1300000000000008</v>
      </c>
      <c r="D451" s="5">
        <v>12930.2</v>
      </c>
      <c r="F451" s="16">
        <f t="shared" si="12"/>
        <v>-4.2976939203354131E-2</v>
      </c>
      <c r="G451" s="13">
        <f t="shared" si="13"/>
        <v>-1.5289575289574727E-3</v>
      </c>
    </row>
    <row r="452" spans="2:7" x14ac:dyDescent="0.25">
      <c r="B452" s="10">
        <v>38989</v>
      </c>
      <c r="C452" s="2">
        <v>8.83</v>
      </c>
      <c r="D452" s="5">
        <v>12934.7</v>
      </c>
      <c r="F452" s="16">
        <f t="shared" si="12"/>
        <v>-3.2858707557502816E-2</v>
      </c>
      <c r="G452" s="13">
        <f t="shared" si="13"/>
        <v>3.4802245904935731E-4</v>
      </c>
    </row>
    <row r="453" spans="2:7" x14ac:dyDescent="0.25">
      <c r="B453" s="10">
        <v>38992</v>
      </c>
      <c r="C453" s="2">
        <v>8.8800000000000008</v>
      </c>
      <c r="D453" s="5">
        <v>12915.9</v>
      </c>
      <c r="F453" s="16">
        <f t="shared" si="12"/>
        <v>5.6625141562854711E-3</v>
      </c>
      <c r="G453" s="13">
        <f t="shared" si="13"/>
        <v>-1.4534546607189258E-3</v>
      </c>
    </row>
    <row r="454" spans="2:7" x14ac:dyDescent="0.25">
      <c r="B454" s="10">
        <v>38993</v>
      </c>
      <c r="C454" s="2">
        <v>8.89</v>
      </c>
      <c r="D454" s="5">
        <v>12860.5</v>
      </c>
      <c r="F454" s="16">
        <f t="shared" si="12"/>
        <v>1.126126126126102E-3</v>
      </c>
      <c r="G454" s="13">
        <f t="shared" si="13"/>
        <v>-4.2892868479935302E-3</v>
      </c>
    </row>
    <row r="455" spans="2:7" x14ac:dyDescent="0.25">
      <c r="B455" s="10">
        <v>38994</v>
      </c>
      <c r="C455" s="2">
        <v>9</v>
      </c>
      <c r="D455" s="5">
        <v>12982.6</v>
      </c>
      <c r="F455" s="16">
        <f t="shared" si="12"/>
        <v>1.2373453318335143E-2</v>
      </c>
      <c r="G455" s="13">
        <f t="shared" si="13"/>
        <v>9.4941876287858457E-3</v>
      </c>
    </row>
    <row r="456" spans="2:7" x14ac:dyDescent="0.25">
      <c r="B456" s="10">
        <v>38995</v>
      </c>
      <c r="C456" s="2">
        <v>8.9700000000000006</v>
      </c>
      <c r="D456" s="5">
        <v>13116.4</v>
      </c>
      <c r="F456" s="16">
        <f t="shared" ref="F456:F519" si="14">(C456-C455)/C455</f>
        <v>-3.3333333333332624E-3</v>
      </c>
      <c r="G456" s="13">
        <f t="shared" ref="G456:G519" si="15">(D456-D455)/D455</f>
        <v>1.0306102013464118E-2</v>
      </c>
    </row>
    <row r="457" spans="2:7" x14ac:dyDescent="0.25">
      <c r="B457" s="10">
        <v>38996</v>
      </c>
      <c r="C457" s="2">
        <v>9.0500000000000007</v>
      </c>
      <c r="D457" s="5">
        <v>13152.1</v>
      </c>
      <c r="F457" s="16">
        <f t="shared" si="14"/>
        <v>8.918617614269795E-3</v>
      </c>
      <c r="G457" s="13">
        <f t="shared" si="15"/>
        <v>2.7217834161813248E-3</v>
      </c>
    </row>
    <row r="458" spans="2:7" x14ac:dyDescent="0.25">
      <c r="B458" s="10">
        <v>38999</v>
      </c>
      <c r="C458" s="2">
        <v>8.9600000000000009</v>
      </c>
      <c r="D458" s="5">
        <v>13143.5</v>
      </c>
      <c r="F458" s="16">
        <f t="shared" si="14"/>
        <v>-9.9447513812154532E-3</v>
      </c>
      <c r="G458" s="13">
        <f t="shared" si="15"/>
        <v>-6.5388797226301231E-4</v>
      </c>
    </row>
    <row r="459" spans="2:7" x14ac:dyDescent="0.25">
      <c r="B459" s="10">
        <v>39000</v>
      </c>
      <c r="C459" s="2">
        <v>8.7100000000000009</v>
      </c>
      <c r="D459" s="5">
        <v>13234.5</v>
      </c>
      <c r="F459" s="16">
        <f t="shared" si="14"/>
        <v>-2.7901785714285712E-2</v>
      </c>
      <c r="G459" s="13">
        <f t="shared" si="15"/>
        <v>6.9235743903830792E-3</v>
      </c>
    </row>
    <row r="460" spans="2:7" x14ac:dyDescent="0.25">
      <c r="B460" s="10">
        <v>39001</v>
      </c>
      <c r="C460" s="2">
        <v>8.5500000000000007</v>
      </c>
      <c r="D460" s="5">
        <v>13260.9</v>
      </c>
      <c r="F460" s="16">
        <f t="shared" si="14"/>
        <v>-1.8369690011481071E-2</v>
      </c>
      <c r="G460" s="13">
        <f t="shared" si="15"/>
        <v>1.99478635384787E-3</v>
      </c>
    </row>
    <row r="461" spans="2:7" x14ac:dyDescent="0.25">
      <c r="B461" s="10">
        <v>39002</v>
      </c>
      <c r="C461" s="2">
        <v>8.6300000000000008</v>
      </c>
      <c r="D461" s="5">
        <v>13406.9</v>
      </c>
      <c r="F461" s="16">
        <f t="shared" si="14"/>
        <v>9.3567251461988375E-3</v>
      </c>
      <c r="G461" s="13">
        <f t="shared" si="15"/>
        <v>1.1009810797155548E-2</v>
      </c>
    </row>
    <row r="462" spans="2:7" x14ac:dyDescent="0.25">
      <c r="B462" s="10">
        <v>39003</v>
      </c>
      <c r="C462" s="2">
        <v>8.64</v>
      </c>
      <c r="D462" s="5">
        <v>13454.5</v>
      </c>
      <c r="F462" s="16">
        <f t="shared" si="14"/>
        <v>1.1587485515642858E-3</v>
      </c>
      <c r="G462" s="13">
        <f t="shared" si="15"/>
        <v>3.5504106094623191E-3</v>
      </c>
    </row>
    <row r="463" spans="2:7" x14ac:dyDescent="0.25">
      <c r="B463" s="10">
        <v>39006</v>
      </c>
      <c r="C463" s="2">
        <v>8.6</v>
      </c>
      <c r="D463" s="5">
        <v>13476.6</v>
      </c>
      <c r="F463" s="16">
        <f t="shared" si="14"/>
        <v>-4.6296296296297361E-3</v>
      </c>
      <c r="G463" s="13">
        <f t="shared" si="15"/>
        <v>1.6425731168010973E-3</v>
      </c>
    </row>
    <row r="464" spans="2:7" x14ac:dyDescent="0.25">
      <c r="B464" s="10">
        <v>39007</v>
      </c>
      <c r="C464" s="2">
        <v>8.6</v>
      </c>
      <c r="D464" s="5">
        <v>13245.3</v>
      </c>
      <c r="F464" s="16">
        <f t="shared" si="14"/>
        <v>0</v>
      </c>
      <c r="G464" s="13">
        <f t="shared" si="15"/>
        <v>-1.7163082676639588E-2</v>
      </c>
    </row>
    <row r="465" spans="2:7" x14ac:dyDescent="0.25">
      <c r="B465" s="10">
        <v>39008</v>
      </c>
      <c r="C465" s="2">
        <v>8.73</v>
      </c>
      <c r="D465" s="5">
        <v>13398.2</v>
      </c>
      <c r="F465" s="16">
        <f t="shared" si="14"/>
        <v>1.5116279069767534E-2</v>
      </c>
      <c r="G465" s="13">
        <f t="shared" si="15"/>
        <v>1.154371739409462E-2</v>
      </c>
    </row>
    <row r="466" spans="2:7" x14ac:dyDescent="0.25">
      <c r="B466" s="10">
        <v>39009</v>
      </c>
      <c r="C466" s="2">
        <v>8.8000000000000007</v>
      </c>
      <c r="D466" s="5">
        <v>13463.7</v>
      </c>
      <c r="F466" s="16">
        <f t="shared" si="14"/>
        <v>8.0183276059565042E-3</v>
      </c>
      <c r="G466" s="13">
        <f t="shared" si="15"/>
        <v>4.8887163947395913E-3</v>
      </c>
    </row>
    <row r="467" spans="2:7" x14ac:dyDescent="0.25">
      <c r="B467" s="10">
        <v>39010</v>
      </c>
      <c r="C467" s="2">
        <v>8.94</v>
      </c>
      <c r="D467" s="5">
        <v>13558</v>
      </c>
      <c r="F467" s="16">
        <f t="shared" si="14"/>
        <v>1.5909090909090772E-2</v>
      </c>
      <c r="G467" s="13">
        <f t="shared" si="15"/>
        <v>7.0040182119327724E-3</v>
      </c>
    </row>
    <row r="468" spans="2:7" x14ac:dyDescent="0.25">
      <c r="B468" s="10">
        <v>39013</v>
      </c>
      <c r="C468" s="2">
        <v>9</v>
      </c>
      <c r="D468" s="5">
        <v>13620.7</v>
      </c>
      <c r="F468" s="16">
        <f t="shared" si="14"/>
        <v>6.7114093959732106E-3</v>
      </c>
      <c r="G468" s="13">
        <f t="shared" si="15"/>
        <v>4.6245758961499283E-3</v>
      </c>
    </row>
    <row r="469" spans="2:7" x14ac:dyDescent="0.25">
      <c r="B469" s="10">
        <v>39014</v>
      </c>
      <c r="C469" s="2">
        <v>9</v>
      </c>
      <c r="D469" s="5">
        <v>13579.8</v>
      </c>
      <c r="F469" s="16">
        <f t="shared" si="14"/>
        <v>0</v>
      </c>
      <c r="G469" s="13">
        <f t="shared" si="15"/>
        <v>-3.0027825295323627E-3</v>
      </c>
    </row>
    <row r="470" spans="2:7" x14ac:dyDescent="0.25">
      <c r="B470" s="10">
        <v>39015</v>
      </c>
      <c r="C470" s="2">
        <v>8.98</v>
      </c>
      <c r="D470" s="5">
        <v>13636.3</v>
      </c>
      <c r="F470" s="16">
        <f t="shared" si="14"/>
        <v>-2.2222222222221749E-3</v>
      </c>
      <c r="G470" s="13">
        <f t="shared" si="15"/>
        <v>4.1605914667373605E-3</v>
      </c>
    </row>
    <row r="471" spans="2:7" x14ac:dyDescent="0.25">
      <c r="B471" s="10">
        <v>39016</v>
      </c>
      <c r="C471" s="2">
        <v>8.9600000000000009</v>
      </c>
      <c r="D471" s="5">
        <v>13633.1</v>
      </c>
      <c r="F471" s="16">
        <f t="shared" si="14"/>
        <v>-2.2271714922048524E-3</v>
      </c>
      <c r="G471" s="13">
        <f t="shared" si="15"/>
        <v>-2.3466776178280831E-4</v>
      </c>
    </row>
    <row r="472" spans="2:7" x14ac:dyDescent="0.25">
      <c r="B472" s="10">
        <v>39017</v>
      </c>
      <c r="C472" s="2">
        <v>9.0500000000000007</v>
      </c>
      <c r="D472" s="5">
        <v>13725.8</v>
      </c>
      <c r="F472" s="16">
        <f t="shared" si="14"/>
        <v>1.0044642857142841E-2</v>
      </c>
      <c r="G472" s="13">
        <f t="shared" si="15"/>
        <v>6.7996273774855983E-3</v>
      </c>
    </row>
    <row r="473" spans="2:7" x14ac:dyDescent="0.25">
      <c r="B473" s="10">
        <v>39020</v>
      </c>
      <c r="C473" s="2">
        <v>9.02</v>
      </c>
      <c r="D473" s="5">
        <v>13713.2</v>
      </c>
      <c r="F473" s="16">
        <f t="shared" si="14"/>
        <v>-3.3149171270719486E-3</v>
      </c>
      <c r="G473" s="13">
        <f t="shared" si="15"/>
        <v>-9.1797927989614779E-4</v>
      </c>
    </row>
    <row r="474" spans="2:7" x14ac:dyDescent="0.25">
      <c r="B474" s="10">
        <v>39021</v>
      </c>
      <c r="C474" s="2">
        <v>8.99</v>
      </c>
      <c r="D474" s="5">
        <v>13753</v>
      </c>
      <c r="F474" s="16">
        <f t="shared" si="14"/>
        <v>-3.3259423503325235E-3</v>
      </c>
      <c r="G474" s="13">
        <f t="shared" si="15"/>
        <v>2.9023130997870134E-3</v>
      </c>
    </row>
    <row r="475" spans="2:7" x14ac:dyDescent="0.25">
      <c r="B475" s="10">
        <v>39022</v>
      </c>
      <c r="C475" s="2">
        <v>8.99</v>
      </c>
      <c r="D475" s="5">
        <v>13772.6</v>
      </c>
      <c r="F475" s="16">
        <f t="shared" si="14"/>
        <v>0</v>
      </c>
      <c r="G475" s="13">
        <f t="shared" si="15"/>
        <v>1.4251436050316559E-3</v>
      </c>
    </row>
    <row r="476" spans="2:7" x14ac:dyDescent="0.25">
      <c r="B476" s="10">
        <v>39023</v>
      </c>
      <c r="C476" s="2">
        <v>9.0399999999999991</v>
      </c>
      <c r="D476" s="5">
        <v>13719.3</v>
      </c>
      <c r="F476" s="16">
        <f t="shared" si="14"/>
        <v>5.5617352614014386E-3</v>
      </c>
      <c r="G476" s="13">
        <f t="shared" si="15"/>
        <v>-3.8700027591014835E-3</v>
      </c>
    </row>
    <row r="477" spans="2:7" x14ac:dyDescent="0.25">
      <c r="B477" s="10">
        <v>39024</v>
      </c>
      <c r="C477" s="2">
        <v>9.0299999999999994</v>
      </c>
      <c r="D477" s="5">
        <v>13794.7</v>
      </c>
      <c r="F477" s="16">
        <f t="shared" si="14"/>
        <v>-1.1061946902654633E-3</v>
      </c>
      <c r="G477" s="13">
        <f t="shared" si="15"/>
        <v>5.4959072255874181E-3</v>
      </c>
    </row>
    <row r="478" spans="2:7" x14ac:dyDescent="0.25">
      <c r="B478" s="10">
        <v>39027</v>
      </c>
      <c r="C478" s="2">
        <v>9.0500000000000007</v>
      </c>
      <c r="D478" s="5">
        <v>13968.5</v>
      </c>
      <c r="F478" s="16">
        <f t="shared" si="14"/>
        <v>2.2148394241418993E-3</v>
      </c>
      <c r="G478" s="13">
        <f t="shared" si="15"/>
        <v>1.2599041660927695E-2</v>
      </c>
    </row>
    <row r="479" spans="2:7" x14ac:dyDescent="0.25">
      <c r="B479" s="10">
        <v>39028</v>
      </c>
      <c r="C479" s="2">
        <v>9.0299999999999994</v>
      </c>
      <c r="D479" s="5">
        <v>14058.3</v>
      </c>
      <c r="F479" s="16">
        <f t="shared" si="14"/>
        <v>-2.2099447513813644E-3</v>
      </c>
      <c r="G479" s="13">
        <f t="shared" si="15"/>
        <v>6.4287504026917189E-3</v>
      </c>
    </row>
    <row r="480" spans="2:7" x14ac:dyDescent="0.25">
      <c r="B480" s="10">
        <v>39029</v>
      </c>
      <c r="C480" s="2">
        <v>9.0299999999999994</v>
      </c>
      <c r="D480" s="5">
        <v>14090.4</v>
      </c>
      <c r="F480" s="16">
        <f t="shared" si="14"/>
        <v>0</v>
      </c>
      <c r="G480" s="13">
        <f t="shared" si="15"/>
        <v>2.283348626789894E-3</v>
      </c>
    </row>
    <row r="481" spans="2:7" x14ac:dyDescent="0.25">
      <c r="B481" s="10">
        <v>39030</v>
      </c>
      <c r="C481" s="2">
        <v>8.8699999999999992</v>
      </c>
      <c r="D481" s="5">
        <v>14111.4</v>
      </c>
      <c r="F481" s="16">
        <f t="shared" si="14"/>
        <v>-1.7718715393134014E-2</v>
      </c>
      <c r="G481" s="13">
        <f t="shared" si="15"/>
        <v>1.4903764265031512E-3</v>
      </c>
    </row>
    <row r="482" spans="2:7" x14ac:dyDescent="0.25">
      <c r="B482" s="10">
        <v>39031</v>
      </c>
      <c r="C482" s="2">
        <v>8.69</v>
      </c>
      <c r="D482" s="5">
        <v>14002.4</v>
      </c>
      <c r="F482" s="16">
        <f t="shared" si="14"/>
        <v>-2.0293122886133004E-2</v>
      </c>
      <c r="G482" s="13">
        <f t="shared" si="15"/>
        <v>-7.7242513145400179E-3</v>
      </c>
    </row>
    <row r="483" spans="2:7" x14ac:dyDescent="0.25">
      <c r="B483" s="10">
        <v>39034</v>
      </c>
      <c r="C483" s="2">
        <v>8.4600000000000009</v>
      </c>
      <c r="D483" s="5">
        <v>14091.9</v>
      </c>
      <c r="F483" s="16">
        <f t="shared" si="14"/>
        <v>-2.64672036823934E-2</v>
      </c>
      <c r="G483" s="13">
        <f t="shared" si="15"/>
        <v>6.3917614123293149E-3</v>
      </c>
    </row>
    <row r="484" spans="2:7" x14ac:dyDescent="0.25">
      <c r="B484" s="10">
        <v>39035</v>
      </c>
      <c r="C484" s="2">
        <v>8.51</v>
      </c>
      <c r="D484" s="5">
        <v>14113.2</v>
      </c>
      <c r="F484" s="16">
        <f t="shared" si="14"/>
        <v>5.910165484633443E-3</v>
      </c>
      <c r="G484" s="13">
        <f t="shared" si="15"/>
        <v>1.5115066101803938E-3</v>
      </c>
    </row>
    <row r="485" spans="2:7" x14ac:dyDescent="0.25">
      <c r="B485" s="10">
        <v>39036</v>
      </c>
      <c r="C485" s="2">
        <v>8.56</v>
      </c>
      <c r="D485" s="5">
        <v>14174.3</v>
      </c>
      <c r="F485" s="16">
        <f t="shared" si="14"/>
        <v>5.875440658049437E-3</v>
      </c>
      <c r="G485" s="13">
        <f t="shared" si="15"/>
        <v>4.3292803899894101E-3</v>
      </c>
    </row>
    <row r="486" spans="2:7" x14ac:dyDescent="0.25">
      <c r="B486" s="10">
        <v>39037</v>
      </c>
      <c r="C486" s="2">
        <v>8.61</v>
      </c>
      <c r="D486" s="5">
        <v>14241.3</v>
      </c>
      <c r="F486" s="16">
        <f t="shared" si="14"/>
        <v>5.8411214953269777E-3</v>
      </c>
      <c r="G486" s="13">
        <f t="shared" si="15"/>
        <v>4.726864818721207E-3</v>
      </c>
    </row>
    <row r="487" spans="2:7" x14ac:dyDescent="0.25">
      <c r="B487" s="10">
        <v>39038</v>
      </c>
      <c r="C487" s="2">
        <v>8.51</v>
      </c>
      <c r="D487" s="5">
        <v>14170</v>
      </c>
      <c r="F487" s="16">
        <f t="shared" si="14"/>
        <v>-1.1614401858304257E-2</v>
      </c>
      <c r="G487" s="13">
        <f t="shared" si="15"/>
        <v>-5.0065654118654386E-3</v>
      </c>
    </row>
    <row r="488" spans="2:7" x14ac:dyDescent="0.25">
      <c r="B488" s="10">
        <v>39041</v>
      </c>
      <c r="C488" s="2">
        <v>8.5399999999999991</v>
      </c>
      <c r="D488" s="5">
        <v>14256</v>
      </c>
      <c r="F488" s="16">
        <f t="shared" si="14"/>
        <v>3.5252643948295373E-3</v>
      </c>
      <c r="G488" s="13">
        <f t="shared" si="15"/>
        <v>6.0691601976005649E-3</v>
      </c>
    </row>
    <row r="489" spans="2:7" x14ac:dyDescent="0.25">
      <c r="B489" s="10">
        <v>39042</v>
      </c>
      <c r="C489" s="2">
        <v>8.4499999999999993</v>
      </c>
      <c r="D489" s="5">
        <v>14228.1</v>
      </c>
      <c r="F489" s="16">
        <f t="shared" si="14"/>
        <v>-1.0538641686182654E-2</v>
      </c>
      <c r="G489" s="13">
        <f t="shared" si="15"/>
        <v>-1.9570707070706815E-3</v>
      </c>
    </row>
    <row r="490" spans="2:7" x14ac:dyDescent="0.25">
      <c r="B490" s="10">
        <v>39043</v>
      </c>
      <c r="C490" s="2">
        <v>8.32</v>
      </c>
      <c r="D490" s="5">
        <v>14294.6</v>
      </c>
      <c r="F490" s="16">
        <f t="shared" si="14"/>
        <v>-1.5384615384615268E-2</v>
      </c>
      <c r="G490" s="13">
        <f t="shared" si="15"/>
        <v>4.6738496355802949E-3</v>
      </c>
    </row>
    <row r="491" spans="2:7" x14ac:dyDescent="0.25">
      <c r="B491" s="10">
        <v>39044</v>
      </c>
      <c r="C491" s="2">
        <v>8.36</v>
      </c>
      <c r="D491" s="5">
        <v>14284.4</v>
      </c>
      <c r="F491" s="16">
        <f t="shared" si="14"/>
        <v>4.8076923076922047E-3</v>
      </c>
      <c r="G491" s="13">
        <f t="shared" si="15"/>
        <v>-7.1355616806351543E-4</v>
      </c>
    </row>
    <row r="492" spans="2:7" x14ac:dyDescent="0.25">
      <c r="B492" s="10">
        <v>39045</v>
      </c>
      <c r="C492" s="2">
        <v>8.2799999999999994</v>
      </c>
      <c r="D492" s="5">
        <v>14088.1</v>
      </c>
      <c r="F492" s="16">
        <f t="shared" si="14"/>
        <v>-9.5693779904306303E-3</v>
      </c>
      <c r="G492" s="13">
        <f t="shared" si="15"/>
        <v>-1.3742264288314474E-2</v>
      </c>
    </row>
    <row r="493" spans="2:7" x14ac:dyDescent="0.25">
      <c r="B493" s="10">
        <v>39048</v>
      </c>
      <c r="C493" s="2">
        <v>8.19</v>
      </c>
      <c r="D493" s="5">
        <v>13786.8</v>
      </c>
      <c r="F493" s="16">
        <f t="shared" si="14"/>
        <v>-1.0869565217391288E-2</v>
      </c>
      <c r="G493" s="13">
        <f t="shared" si="15"/>
        <v>-2.1386844216040566E-2</v>
      </c>
    </row>
    <row r="494" spans="2:7" x14ac:dyDescent="0.25">
      <c r="B494" s="10">
        <v>39049</v>
      </c>
      <c r="C494" s="2">
        <v>8.02</v>
      </c>
      <c r="D494" s="5">
        <v>13732.1</v>
      </c>
      <c r="F494" s="16">
        <f t="shared" si="14"/>
        <v>-2.0757020757020749E-2</v>
      </c>
      <c r="G494" s="13">
        <f t="shared" si="15"/>
        <v>-3.9675631763715228E-3</v>
      </c>
    </row>
    <row r="495" spans="2:7" x14ac:dyDescent="0.25">
      <c r="B495" s="10">
        <v>39050</v>
      </c>
      <c r="C495" s="2">
        <v>8.3699999999999992</v>
      </c>
      <c r="D495" s="5">
        <v>13978</v>
      </c>
      <c r="F495" s="16">
        <f t="shared" si="14"/>
        <v>4.3640897755610933E-2</v>
      </c>
      <c r="G495" s="13">
        <f t="shared" si="15"/>
        <v>1.790694795406381E-2</v>
      </c>
    </row>
    <row r="496" spans="2:7" x14ac:dyDescent="0.25">
      <c r="B496" s="10">
        <v>39051</v>
      </c>
      <c r="C496" s="2">
        <v>8.3800000000000008</v>
      </c>
      <c r="D496" s="5">
        <v>13849.3</v>
      </c>
      <c r="F496" s="16">
        <f t="shared" si="14"/>
        <v>1.194743130227188E-3</v>
      </c>
      <c r="G496" s="13">
        <f t="shared" si="15"/>
        <v>-9.2073257976821241E-3</v>
      </c>
    </row>
    <row r="497" spans="2:7" x14ac:dyDescent="0.25">
      <c r="B497" s="10">
        <v>39052</v>
      </c>
      <c r="C497" s="2">
        <v>8.25</v>
      </c>
      <c r="D497" s="5">
        <v>13660.6</v>
      </c>
      <c r="F497" s="16">
        <f t="shared" si="14"/>
        <v>-1.5513126491646869E-2</v>
      </c>
      <c r="G497" s="13">
        <f t="shared" si="15"/>
        <v>-1.3625237376618235E-2</v>
      </c>
    </row>
    <row r="498" spans="2:7" x14ac:dyDescent="0.25">
      <c r="B498" s="10">
        <v>39055</v>
      </c>
      <c r="C498" s="2">
        <v>8.3699999999999992</v>
      </c>
      <c r="D498" s="5">
        <v>13846.4</v>
      </c>
      <c r="F498" s="16">
        <f t="shared" si="14"/>
        <v>1.454545454545445E-2</v>
      </c>
      <c r="G498" s="13">
        <f t="shared" si="15"/>
        <v>1.360115953911243E-2</v>
      </c>
    </row>
    <row r="499" spans="2:7" x14ac:dyDescent="0.25">
      <c r="B499" s="10">
        <v>39056</v>
      </c>
      <c r="C499" s="2">
        <v>8.5</v>
      </c>
      <c r="D499" s="5">
        <v>14032.5</v>
      </c>
      <c r="F499" s="16">
        <f t="shared" si="14"/>
        <v>1.5531660692951111E-2</v>
      </c>
      <c r="G499" s="13">
        <f t="shared" si="15"/>
        <v>1.344031661659351E-2</v>
      </c>
    </row>
    <row r="500" spans="2:7" x14ac:dyDescent="0.25">
      <c r="B500" s="10">
        <v>39057</v>
      </c>
      <c r="C500" s="2">
        <v>8.44</v>
      </c>
      <c r="D500" s="5">
        <v>14007.1</v>
      </c>
      <c r="F500" s="16">
        <f t="shared" si="14"/>
        <v>-7.0588235294118231E-3</v>
      </c>
      <c r="G500" s="13">
        <f t="shared" si="15"/>
        <v>-1.8100837341884651E-3</v>
      </c>
    </row>
    <row r="501" spans="2:7" x14ac:dyDescent="0.25">
      <c r="B501" s="10">
        <v>39058</v>
      </c>
      <c r="C501" s="2">
        <v>8.36</v>
      </c>
      <c r="D501" s="5">
        <v>14062.8</v>
      </c>
      <c r="F501" s="16">
        <f t="shared" si="14"/>
        <v>-9.4786729857819999E-3</v>
      </c>
      <c r="G501" s="13">
        <f t="shared" si="15"/>
        <v>3.976554747235253E-3</v>
      </c>
    </row>
    <row r="502" spans="2:7" x14ac:dyDescent="0.25">
      <c r="B502" s="10">
        <v>39059</v>
      </c>
      <c r="C502" s="2">
        <v>8.27</v>
      </c>
      <c r="D502" s="5">
        <v>14076.6</v>
      </c>
      <c r="F502" s="16">
        <f t="shared" si="14"/>
        <v>-1.0765550239234433E-2</v>
      </c>
      <c r="G502" s="13">
        <f t="shared" si="15"/>
        <v>9.8131239866890607E-4</v>
      </c>
    </row>
    <row r="503" spans="2:7" x14ac:dyDescent="0.25">
      <c r="B503" s="10">
        <v>39062</v>
      </c>
      <c r="C503" s="2">
        <v>8.33</v>
      </c>
      <c r="D503" s="5">
        <v>14209.6</v>
      </c>
      <c r="F503" s="16">
        <f t="shared" si="14"/>
        <v>7.2551390568319834E-3</v>
      </c>
      <c r="G503" s="13">
        <f t="shared" si="15"/>
        <v>9.4483042780216814E-3</v>
      </c>
    </row>
    <row r="504" spans="2:7" x14ac:dyDescent="0.25">
      <c r="B504" s="10">
        <v>39063</v>
      </c>
      <c r="C504" s="2">
        <v>8.33</v>
      </c>
      <c r="D504" s="5">
        <v>14200.2</v>
      </c>
      <c r="F504" s="16">
        <f t="shared" si="14"/>
        <v>0</v>
      </c>
      <c r="G504" s="13">
        <f t="shared" si="15"/>
        <v>-6.6152460308521255E-4</v>
      </c>
    </row>
    <row r="505" spans="2:7" x14ac:dyDescent="0.25">
      <c r="B505" s="10">
        <v>39064</v>
      </c>
      <c r="C505" s="2">
        <v>8.35</v>
      </c>
      <c r="D505" s="5">
        <v>14327.5</v>
      </c>
      <c r="F505" s="16">
        <f t="shared" si="14"/>
        <v>2.4009603841536101E-3</v>
      </c>
      <c r="G505" s="13">
        <f t="shared" si="15"/>
        <v>8.9646624695426304E-3</v>
      </c>
    </row>
    <row r="506" spans="2:7" x14ac:dyDescent="0.25">
      <c r="B506" s="10">
        <v>39065</v>
      </c>
      <c r="C506" s="2">
        <v>8.35</v>
      </c>
      <c r="D506" s="5">
        <v>14351.9</v>
      </c>
      <c r="F506" s="16">
        <f t="shared" si="14"/>
        <v>0</v>
      </c>
      <c r="G506" s="13">
        <f t="shared" si="15"/>
        <v>1.7030186703890864E-3</v>
      </c>
    </row>
    <row r="507" spans="2:7" x14ac:dyDescent="0.25">
      <c r="B507" s="10">
        <v>39066</v>
      </c>
      <c r="C507" s="2">
        <v>8.3699999999999992</v>
      </c>
      <c r="D507" s="5">
        <v>14387.6</v>
      </c>
      <c r="F507" s="16">
        <f t="shared" si="14"/>
        <v>2.3952095808382726E-3</v>
      </c>
      <c r="G507" s="13">
        <f t="shared" si="15"/>
        <v>2.487475525888609E-3</v>
      </c>
    </row>
    <row r="508" spans="2:7" x14ac:dyDescent="0.25">
      <c r="B508" s="10">
        <v>39069</v>
      </c>
      <c r="C508" s="2">
        <v>8.32</v>
      </c>
      <c r="D508" s="5">
        <v>14317.5</v>
      </c>
      <c r="F508" s="16">
        <f t="shared" si="14"/>
        <v>-5.9737156511348796E-3</v>
      </c>
      <c r="G508" s="13">
        <f t="shared" si="15"/>
        <v>-4.8722511051183214E-3</v>
      </c>
    </row>
    <row r="509" spans="2:7" x14ac:dyDescent="0.25">
      <c r="B509" s="10">
        <v>39070</v>
      </c>
      <c r="C509" s="2">
        <v>8.2899999999999991</v>
      </c>
      <c r="D509" s="5">
        <v>14176.8</v>
      </c>
      <c r="F509" s="16">
        <f t="shared" si="14"/>
        <v>-3.6057692307693671E-3</v>
      </c>
      <c r="G509" s="13">
        <f t="shared" si="15"/>
        <v>-9.8271346254584068E-3</v>
      </c>
    </row>
    <row r="510" spans="2:7" x14ac:dyDescent="0.25">
      <c r="B510" s="10">
        <v>39071</v>
      </c>
      <c r="C510" s="2">
        <v>8.31</v>
      </c>
      <c r="D510" s="5">
        <v>14201.7</v>
      </c>
      <c r="F510" s="16">
        <f t="shared" si="14"/>
        <v>2.4125452352233233E-3</v>
      </c>
      <c r="G510" s="13">
        <f t="shared" si="15"/>
        <v>1.7563907228712726E-3</v>
      </c>
    </row>
    <row r="511" spans="2:7" x14ac:dyDescent="0.25">
      <c r="B511" s="10">
        <v>39072</v>
      </c>
      <c r="C511" s="2">
        <v>8.2799999999999994</v>
      </c>
      <c r="D511" s="5">
        <v>14150.4</v>
      </c>
      <c r="F511" s="16">
        <f t="shared" si="14"/>
        <v>-3.6101083032492342E-3</v>
      </c>
      <c r="G511" s="13">
        <f t="shared" si="15"/>
        <v>-3.612243604638958E-3</v>
      </c>
    </row>
    <row r="512" spans="2:7" x14ac:dyDescent="0.25">
      <c r="B512" s="10">
        <v>39073</v>
      </c>
      <c r="C512" s="2">
        <v>8.25</v>
      </c>
      <c r="D512" s="5">
        <v>14066.1</v>
      </c>
      <c r="F512" s="16">
        <f t="shared" si="14"/>
        <v>-3.6231884057970243E-3</v>
      </c>
      <c r="G512" s="13">
        <f t="shared" si="15"/>
        <v>-5.9574287652645348E-3</v>
      </c>
    </row>
    <row r="513" spans="2:7" x14ac:dyDescent="0.25">
      <c r="B513" s="10">
        <v>39078</v>
      </c>
      <c r="C513" s="2">
        <v>8.31</v>
      </c>
      <c r="D513" s="5">
        <v>14199.4</v>
      </c>
      <c r="F513" s="16">
        <f t="shared" si="14"/>
        <v>7.2727272727273334E-3</v>
      </c>
      <c r="G513" s="13">
        <f t="shared" si="15"/>
        <v>9.4766850797306477E-3</v>
      </c>
    </row>
    <row r="514" spans="2:7" x14ac:dyDescent="0.25">
      <c r="B514" s="10">
        <v>39079</v>
      </c>
      <c r="C514" s="2">
        <v>8.32</v>
      </c>
      <c r="D514" s="5">
        <v>14160.8</v>
      </c>
      <c r="F514" s="16">
        <f t="shared" si="14"/>
        <v>1.2033694344163401E-3</v>
      </c>
      <c r="G514" s="13">
        <f t="shared" si="15"/>
        <v>-2.7184247221713849E-3</v>
      </c>
    </row>
    <row r="515" spans="2:7" x14ac:dyDescent="0.25">
      <c r="B515" s="10">
        <v>39080</v>
      </c>
      <c r="C515" s="2">
        <v>8.2799999999999994</v>
      </c>
      <c r="D515" s="5">
        <v>14146.5</v>
      </c>
      <c r="F515" s="16">
        <f t="shared" si="14"/>
        <v>-4.807692307692419E-3</v>
      </c>
      <c r="G515" s="13">
        <f t="shared" si="15"/>
        <v>-1.0098299531099424E-3</v>
      </c>
    </row>
    <row r="516" spans="2:7" x14ac:dyDescent="0.25">
      <c r="B516" s="10">
        <v>39084</v>
      </c>
      <c r="C516" s="2">
        <v>8.2799999999999994</v>
      </c>
      <c r="D516" s="5">
        <v>14364.4</v>
      </c>
      <c r="F516" s="16">
        <f t="shared" si="14"/>
        <v>0</v>
      </c>
      <c r="G516" s="13">
        <f t="shared" si="15"/>
        <v>1.5403103241084341E-2</v>
      </c>
    </row>
    <row r="517" spans="2:7" x14ac:dyDescent="0.25">
      <c r="B517" s="10">
        <v>39085</v>
      </c>
      <c r="C517" s="2">
        <v>8.3000000000000007</v>
      </c>
      <c r="D517" s="5">
        <v>14375.1</v>
      </c>
      <c r="F517" s="16">
        <f t="shared" si="14"/>
        <v>2.415458937198231E-3</v>
      </c>
      <c r="G517" s="13">
        <f t="shared" si="15"/>
        <v>7.4489710673614825E-4</v>
      </c>
    </row>
    <row r="518" spans="2:7" x14ac:dyDescent="0.25">
      <c r="B518" s="10">
        <v>39086</v>
      </c>
      <c r="C518" s="2">
        <v>8.25</v>
      </c>
      <c r="D518" s="5">
        <v>14382.4</v>
      </c>
      <c r="F518" s="16">
        <f t="shared" si="14"/>
        <v>-6.024096385542254E-3</v>
      </c>
      <c r="G518" s="13">
        <f t="shared" si="15"/>
        <v>5.0782255427783262E-4</v>
      </c>
    </row>
    <row r="519" spans="2:7" x14ac:dyDescent="0.25">
      <c r="B519" s="10">
        <v>39087</v>
      </c>
      <c r="C519" s="2">
        <v>8.16</v>
      </c>
      <c r="D519" s="5">
        <v>14304.7</v>
      </c>
      <c r="F519" s="16">
        <f t="shared" si="14"/>
        <v>-1.0909090909090893E-2</v>
      </c>
      <c r="G519" s="13">
        <f t="shared" si="15"/>
        <v>-5.4024363110467596E-3</v>
      </c>
    </row>
    <row r="520" spans="2:7" x14ac:dyDescent="0.25">
      <c r="B520" s="10">
        <v>39090</v>
      </c>
      <c r="C520" s="2">
        <v>8.15</v>
      </c>
      <c r="D520" s="5">
        <v>14322.3</v>
      </c>
      <c r="F520" s="16">
        <f t="shared" ref="F520:F583" si="16">(C520-C519)/C519</f>
        <v>-1.2254901960784053E-3</v>
      </c>
      <c r="G520" s="13">
        <f t="shared" ref="G520:G583" si="17">(D520-D519)/D519</f>
        <v>1.2303648451207326E-3</v>
      </c>
    </row>
    <row r="521" spans="2:7" x14ac:dyDescent="0.25">
      <c r="B521" s="10">
        <v>39091</v>
      </c>
      <c r="C521" s="2">
        <v>8.14</v>
      </c>
      <c r="D521" s="5">
        <v>14311.5</v>
      </c>
      <c r="F521" s="16">
        <f t="shared" si="16"/>
        <v>-1.2269938650306487E-3</v>
      </c>
      <c r="G521" s="13">
        <f t="shared" si="17"/>
        <v>-7.540688297270182E-4</v>
      </c>
    </row>
    <row r="522" spans="2:7" x14ac:dyDescent="0.25">
      <c r="B522" s="10">
        <v>39092</v>
      </c>
      <c r="C522" s="2">
        <v>8.08</v>
      </c>
      <c r="D522" s="5">
        <v>14116.1</v>
      </c>
      <c r="F522" s="16">
        <f t="shared" si="16"/>
        <v>-7.371007371007432E-3</v>
      </c>
      <c r="G522" s="13">
        <f t="shared" si="17"/>
        <v>-1.3653355692974156E-2</v>
      </c>
    </row>
    <row r="523" spans="2:7" x14ac:dyDescent="0.25">
      <c r="B523" s="10">
        <v>39093</v>
      </c>
      <c r="C523" s="2">
        <v>8.14</v>
      </c>
      <c r="D523" s="5">
        <v>14328.8</v>
      </c>
      <c r="F523" s="16">
        <f t="shared" si="16"/>
        <v>7.425742574257487E-3</v>
      </c>
      <c r="G523" s="13">
        <f t="shared" si="17"/>
        <v>1.5067901190838751E-2</v>
      </c>
    </row>
    <row r="524" spans="2:7" x14ac:dyDescent="0.25">
      <c r="B524" s="10">
        <v>39094</v>
      </c>
      <c r="C524" s="2">
        <v>8.08</v>
      </c>
      <c r="D524" s="5">
        <v>14368.2</v>
      </c>
      <c r="F524" s="16">
        <f t="shared" si="16"/>
        <v>-7.371007371007432E-3</v>
      </c>
      <c r="G524" s="13">
        <f t="shared" si="17"/>
        <v>2.749706884037844E-3</v>
      </c>
    </row>
    <row r="525" spans="2:7" x14ac:dyDescent="0.25">
      <c r="B525" s="10">
        <v>39097</v>
      </c>
      <c r="C525" s="2">
        <v>8.11</v>
      </c>
      <c r="D525" s="5">
        <v>14416.7</v>
      </c>
      <c r="F525" s="16">
        <f t="shared" si="16"/>
        <v>3.7128712871286338E-3</v>
      </c>
      <c r="G525" s="13">
        <f t="shared" si="17"/>
        <v>3.3755098063779736E-3</v>
      </c>
    </row>
    <row r="526" spans="2:7" x14ac:dyDescent="0.25">
      <c r="B526" s="10">
        <v>39098</v>
      </c>
      <c r="C526" s="2">
        <v>8.1300000000000008</v>
      </c>
      <c r="D526" s="5">
        <v>14355.6</v>
      </c>
      <c r="F526" s="16">
        <f t="shared" si="16"/>
        <v>2.4660912453762455E-3</v>
      </c>
      <c r="G526" s="13">
        <f t="shared" si="17"/>
        <v>-4.2381404898486031E-3</v>
      </c>
    </row>
    <row r="527" spans="2:7" x14ac:dyDescent="0.25">
      <c r="B527" s="10">
        <v>39099</v>
      </c>
      <c r="C527" s="2">
        <v>8.01</v>
      </c>
      <c r="D527" s="5">
        <v>14295</v>
      </c>
      <c r="F527" s="16">
        <f t="shared" si="16"/>
        <v>-1.4760147601476136E-2</v>
      </c>
      <c r="G527" s="13">
        <f t="shared" si="17"/>
        <v>-4.221349159909747E-3</v>
      </c>
    </row>
    <row r="528" spans="2:7" x14ac:dyDescent="0.25">
      <c r="B528" s="10">
        <v>39100</v>
      </c>
      <c r="C528" s="2">
        <v>7.98</v>
      </c>
      <c r="D528" s="5">
        <v>14265.3</v>
      </c>
      <c r="F528" s="16">
        <f t="shared" si="16"/>
        <v>-3.7453183520598453E-3</v>
      </c>
      <c r="G528" s="13">
        <f t="shared" si="17"/>
        <v>-2.0776495278069765E-3</v>
      </c>
    </row>
    <row r="529" spans="2:7" x14ac:dyDescent="0.25">
      <c r="B529" s="10">
        <v>39101</v>
      </c>
      <c r="C529" s="2">
        <v>8.0399999999999991</v>
      </c>
      <c r="D529" s="5">
        <v>14397.9</v>
      </c>
      <c r="F529" s="16">
        <f t="shared" si="16"/>
        <v>7.5187969924810421E-3</v>
      </c>
      <c r="G529" s="13">
        <f t="shared" si="17"/>
        <v>9.2952829593489356E-3</v>
      </c>
    </row>
    <row r="530" spans="2:7" x14ac:dyDescent="0.25">
      <c r="B530" s="10">
        <v>39104</v>
      </c>
      <c r="C530" s="2">
        <v>8.1300000000000008</v>
      </c>
      <c r="D530" s="5">
        <v>14359.7</v>
      </c>
      <c r="F530" s="16">
        <f t="shared" si="16"/>
        <v>1.1194029850746473E-2</v>
      </c>
      <c r="G530" s="13">
        <f t="shared" si="17"/>
        <v>-2.6531646976294398E-3</v>
      </c>
    </row>
    <row r="531" spans="2:7" x14ac:dyDescent="0.25">
      <c r="B531" s="10">
        <v>39105</v>
      </c>
      <c r="C531" s="2">
        <v>8.09</v>
      </c>
      <c r="D531" s="5">
        <v>14368.6</v>
      </c>
      <c r="F531" s="16">
        <f t="shared" si="16"/>
        <v>-4.9200492004921178E-3</v>
      </c>
      <c r="G531" s="13">
        <f t="shared" si="17"/>
        <v>6.1979010703563692E-4</v>
      </c>
    </row>
    <row r="532" spans="2:7" x14ac:dyDescent="0.25">
      <c r="B532" s="10">
        <v>39106</v>
      </c>
      <c r="C532" s="2">
        <v>8.16</v>
      </c>
      <c r="D532" s="5">
        <v>14540.7</v>
      </c>
      <c r="F532" s="16">
        <f t="shared" si="16"/>
        <v>8.6526576019777864E-3</v>
      </c>
      <c r="G532" s="13">
        <f t="shared" si="17"/>
        <v>1.197750650724499E-2</v>
      </c>
    </row>
    <row r="533" spans="2:7" x14ac:dyDescent="0.25">
      <c r="B533" s="10">
        <v>39107</v>
      </c>
      <c r="C533" s="2">
        <v>8.14</v>
      </c>
      <c r="D533" s="5">
        <v>14537.3</v>
      </c>
      <c r="F533" s="16">
        <f t="shared" si="16"/>
        <v>-2.4509803921568107E-3</v>
      </c>
      <c r="G533" s="13">
        <f t="shared" si="17"/>
        <v>-2.3382643201506496E-4</v>
      </c>
    </row>
    <row r="534" spans="2:7" x14ac:dyDescent="0.25">
      <c r="B534" s="10">
        <v>39108</v>
      </c>
      <c r="C534" s="2">
        <v>8.1300000000000008</v>
      </c>
      <c r="D534" s="5">
        <v>14415.4</v>
      </c>
      <c r="F534" s="16">
        <f t="shared" si="16"/>
        <v>-1.2285012285012022E-3</v>
      </c>
      <c r="G534" s="13">
        <f t="shared" si="17"/>
        <v>-8.3853260234018449E-3</v>
      </c>
    </row>
    <row r="535" spans="2:7" x14ac:dyDescent="0.25">
      <c r="B535" s="10">
        <v>39111</v>
      </c>
      <c r="C535" s="2">
        <v>8.26</v>
      </c>
      <c r="D535" s="5">
        <v>14507</v>
      </c>
      <c r="F535" s="16">
        <f t="shared" si="16"/>
        <v>1.5990159901598893E-2</v>
      </c>
      <c r="G535" s="13">
        <f t="shared" si="17"/>
        <v>6.3543155236760939E-3</v>
      </c>
    </row>
    <row r="536" spans="2:7" x14ac:dyDescent="0.25">
      <c r="B536" s="10">
        <v>39112</v>
      </c>
      <c r="C536" s="2">
        <v>8.2899999999999991</v>
      </c>
      <c r="D536" s="5">
        <v>14553.4</v>
      </c>
      <c r="F536" s="16">
        <f t="shared" si="16"/>
        <v>3.6319612590798257E-3</v>
      </c>
      <c r="G536" s="13">
        <f t="shared" si="17"/>
        <v>3.1984559178327454E-3</v>
      </c>
    </row>
    <row r="537" spans="2:7" x14ac:dyDescent="0.25">
      <c r="B537" s="10">
        <v>39113</v>
      </c>
      <c r="C537" s="2">
        <v>8.1999999999999993</v>
      </c>
      <c r="D537" s="5">
        <v>14553.2</v>
      </c>
      <c r="F537" s="16">
        <f t="shared" si="16"/>
        <v>-1.0856453558504207E-2</v>
      </c>
      <c r="G537" s="13">
        <f t="shared" si="17"/>
        <v>-1.3742493163034659E-5</v>
      </c>
    </row>
    <row r="538" spans="2:7" x14ac:dyDescent="0.25">
      <c r="B538" s="10">
        <v>39114</v>
      </c>
      <c r="C538" s="2">
        <v>8.1999999999999993</v>
      </c>
      <c r="D538" s="5">
        <v>14571.5</v>
      </c>
      <c r="F538" s="16">
        <f t="shared" si="16"/>
        <v>0</v>
      </c>
      <c r="G538" s="13">
        <f t="shared" si="17"/>
        <v>1.2574554049967891E-3</v>
      </c>
    </row>
    <row r="539" spans="2:7" x14ac:dyDescent="0.25">
      <c r="B539" s="10">
        <v>39115</v>
      </c>
      <c r="C539" s="2">
        <v>8.25</v>
      </c>
      <c r="D539" s="5">
        <v>14631.2</v>
      </c>
      <c r="F539" s="16">
        <f t="shared" si="16"/>
        <v>6.097560975609843E-3</v>
      </c>
      <c r="G539" s="13">
        <f t="shared" si="17"/>
        <v>4.0970387400062263E-3</v>
      </c>
    </row>
    <row r="540" spans="2:7" x14ac:dyDescent="0.25">
      <c r="B540" s="10">
        <v>39118</v>
      </c>
      <c r="C540" s="2">
        <v>8.27</v>
      </c>
      <c r="D540" s="5">
        <v>14616.7</v>
      </c>
      <c r="F540" s="16">
        <f t="shared" si="16"/>
        <v>2.4242424242423726E-3</v>
      </c>
      <c r="G540" s="13">
        <f t="shared" si="17"/>
        <v>-9.9103286128273825E-4</v>
      </c>
    </row>
    <row r="541" spans="2:7" x14ac:dyDescent="0.25">
      <c r="B541" s="10">
        <v>39119</v>
      </c>
      <c r="C541" s="2">
        <v>8.5</v>
      </c>
      <c r="D541" s="5">
        <v>14703.2</v>
      </c>
      <c r="F541" s="16">
        <f t="shared" si="16"/>
        <v>2.7811366384522421E-2</v>
      </c>
      <c r="G541" s="13">
        <f t="shared" si="17"/>
        <v>5.9178884426717383E-3</v>
      </c>
    </row>
    <row r="542" spans="2:7" x14ac:dyDescent="0.25">
      <c r="B542" s="10">
        <v>39120</v>
      </c>
      <c r="C542" s="2">
        <v>8.75</v>
      </c>
      <c r="D542" s="5">
        <v>14854.6</v>
      </c>
      <c r="F542" s="16">
        <f t="shared" si="16"/>
        <v>2.9411764705882353E-2</v>
      </c>
      <c r="G542" s="13">
        <f t="shared" si="17"/>
        <v>1.0297078187061295E-2</v>
      </c>
    </row>
    <row r="543" spans="2:7" x14ac:dyDescent="0.25">
      <c r="B543" s="10">
        <v>39121</v>
      </c>
      <c r="C543" s="2">
        <v>8.73</v>
      </c>
      <c r="D543" s="5">
        <v>14826</v>
      </c>
      <c r="F543" s="16">
        <f t="shared" si="16"/>
        <v>-2.2857142857142369E-3</v>
      </c>
      <c r="G543" s="13">
        <f t="shared" si="17"/>
        <v>-1.9253295275537788E-3</v>
      </c>
    </row>
    <row r="544" spans="2:7" x14ac:dyDescent="0.25">
      <c r="B544" s="10">
        <v>39122</v>
      </c>
      <c r="C544" s="2">
        <v>8.76</v>
      </c>
      <c r="D544" s="5">
        <v>14875.5</v>
      </c>
      <c r="F544" s="16">
        <f t="shared" si="16"/>
        <v>3.4364261168384146E-3</v>
      </c>
      <c r="G544" s="13">
        <f t="shared" si="17"/>
        <v>3.338729259409146E-3</v>
      </c>
    </row>
    <row r="545" spans="2:7" x14ac:dyDescent="0.25">
      <c r="B545" s="10">
        <v>39125</v>
      </c>
      <c r="C545" s="2">
        <v>8.7100000000000009</v>
      </c>
      <c r="D545" s="5">
        <v>14769</v>
      </c>
      <c r="F545" s="16">
        <f t="shared" si="16"/>
        <v>-5.7077625570775038E-3</v>
      </c>
      <c r="G545" s="13">
        <f t="shared" si="17"/>
        <v>-7.1594232126651206E-3</v>
      </c>
    </row>
    <row r="546" spans="2:7" x14ac:dyDescent="0.25">
      <c r="B546" s="10">
        <v>39126</v>
      </c>
      <c r="C546" s="2">
        <v>8.7100000000000009</v>
      </c>
      <c r="D546" s="5">
        <v>14824.6</v>
      </c>
      <c r="F546" s="16">
        <f t="shared" si="16"/>
        <v>0</v>
      </c>
      <c r="G546" s="13">
        <f t="shared" si="17"/>
        <v>3.7646421558670436E-3</v>
      </c>
    </row>
    <row r="547" spans="2:7" x14ac:dyDescent="0.25">
      <c r="B547" s="10">
        <v>39127</v>
      </c>
      <c r="C547" s="2">
        <v>8.77</v>
      </c>
      <c r="D547" s="5">
        <v>14905.7</v>
      </c>
      <c r="F547" s="16">
        <f t="shared" si="16"/>
        <v>6.8886337543052484E-3</v>
      </c>
      <c r="G547" s="13">
        <f t="shared" si="17"/>
        <v>5.4706366444963348E-3</v>
      </c>
    </row>
    <row r="548" spans="2:7" x14ac:dyDescent="0.25">
      <c r="B548" s="10">
        <v>39128</v>
      </c>
      <c r="C548" s="2">
        <v>8.73</v>
      </c>
      <c r="D548" s="5">
        <v>14876.9</v>
      </c>
      <c r="F548" s="16">
        <f t="shared" si="16"/>
        <v>-4.5610034207524686E-3</v>
      </c>
      <c r="G548" s="13">
        <f t="shared" si="17"/>
        <v>-1.9321467626479192E-3</v>
      </c>
    </row>
    <row r="549" spans="2:7" x14ac:dyDescent="0.25">
      <c r="B549" s="10">
        <v>39129</v>
      </c>
      <c r="C549" s="2">
        <v>8.7100000000000009</v>
      </c>
      <c r="D549" s="5">
        <v>14851.2</v>
      </c>
      <c r="F549" s="16">
        <f t="shared" si="16"/>
        <v>-2.2909507445589431E-3</v>
      </c>
      <c r="G549" s="13">
        <f t="shared" si="17"/>
        <v>-1.7275104356417608E-3</v>
      </c>
    </row>
    <row r="550" spans="2:7" x14ac:dyDescent="0.25">
      <c r="B550" s="10">
        <v>39132</v>
      </c>
      <c r="C550" s="2">
        <v>8.83</v>
      </c>
      <c r="D550" s="5">
        <v>14915.8</v>
      </c>
      <c r="F550" s="16">
        <f t="shared" si="16"/>
        <v>1.3777267508610701E-2</v>
      </c>
      <c r="G550" s="13">
        <f t="shared" si="17"/>
        <v>4.349816849816752E-3</v>
      </c>
    </row>
    <row r="551" spans="2:7" x14ac:dyDescent="0.25">
      <c r="B551" s="10">
        <v>39133</v>
      </c>
      <c r="C551" s="2">
        <v>8.7200000000000006</v>
      </c>
      <c r="D551" s="5">
        <v>14886.1</v>
      </c>
      <c r="F551" s="16">
        <f t="shared" si="16"/>
        <v>-1.2457531143827794E-2</v>
      </c>
      <c r="G551" s="13">
        <f t="shared" si="17"/>
        <v>-1.9911771410181761E-3</v>
      </c>
    </row>
    <row r="552" spans="2:7" x14ac:dyDescent="0.25">
      <c r="B552" s="10">
        <v>39134</v>
      </c>
      <c r="C552" s="2">
        <v>8.67</v>
      </c>
      <c r="D552" s="5">
        <v>14788.8</v>
      </c>
      <c r="F552" s="16">
        <f t="shared" si="16"/>
        <v>-5.7339449541285213E-3</v>
      </c>
      <c r="G552" s="13">
        <f t="shared" si="17"/>
        <v>-6.536298963462632E-3</v>
      </c>
    </row>
    <row r="553" spans="2:7" x14ac:dyDescent="0.25">
      <c r="B553" s="10">
        <v>39135</v>
      </c>
      <c r="C553" s="2">
        <v>8.68</v>
      </c>
      <c r="D553" s="5">
        <v>14791.3</v>
      </c>
      <c r="F553" s="16">
        <f t="shared" si="16"/>
        <v>1.1534025374855578E-3</v>
      </c>
      <c r="G553" s="13">
        <f t="shared" si="17"/>
        <v>1.6904684626203615E-4</v>
      </c>
    </row>
    <row r="554" spans="2:7" x14ac:dyDescent="0.25">
      <c r="B554" s="10">
        <v>39136</v>
      </c>
      <c r="C554" s="2">
        <v>8.6300000000000008</v>
      </c>
      <c r="D554" s="5">
        <v>14767.1</v>
      </c>
      <c r="F554" s="16">
        <f t="shared" si="16"/>
        <v>-5.7603686635943471E-3</v>
      </c>
      <c r="G554" s="13">
        <f t="shared" si="17"/>
        <v>-1.6360968947961916E-3</v>
      </c>
    </row>
    <row r="555" spans="2:7" x14ac:dyDescent="0.25">
      <c r="B555" s="10">
        <v>39139</v>
      </c>
      <c r="C555" s="2">
        <v>8.75</v>
      </c>
      <c r="D555" s="5">
        <v>14856.1</v>
      </c>
      <c r="F555" s="16">
        <f t="shared" si="16"/>
        <v>1.3904982618771634E-2</v>
      </c>
      <c r="G555" s="13">
        <f t="shared" si="17"/>
        <v>6.0269111741641894E-3</v>
      </c>
    </row>
    <row r="556" spans="2:7" x14ac:dyDescent="0.25">
      <c r="B556" s="10">
        <v>39140</v>
      </c>
      <c r="C556" s="2">
        <v>8.44</v>
      </c>
      <c r="D556" s="5">
        <v>14408.3</v>
      </c>
      <c r="F556" s="16">
        <f t="shared" si="16"/>
        <v>-3.5428571428571483E-2</v>
      </c>
      <c r="G556" s="13">
        <f t="shared" si="17"/>
        <v>-3.014250038704647E-2</v>
      </c>
    </row>
    <row r="557" spans="2:7" x14ac:dyDescent="0.25">
      <c r="B557" s="10">
        <v>39141</v>
      </c>
      <c r="C557" s="2">
        <v>8.2899999999999991</v>
      </c>
      <c r="D557" s="5">
        <v>14248.4</v>
      </c>
      <c r="F557" s="16">
        <f t="shared" si="16"/>
        <v>-1.7772511848341277E-2</v>
      </c>
      <c r="G557" s="13">
        <f t="shared" si="17"/>
        <v>-1.1097770035326835E-2</v>
      </c>
    </row>
    <row r="558" spans="2:7" x14ac:dyDescent="0.25">
      <c r="B558" s="10">
        <v>39142</v>
      </c>
      <c r="C558" s="2">
        <v>8.15</v>
      </c>
      <c r="D558" s="5">
        <v>14064.9</v>
      </c>
      <c r="F558" s="16">
        <f t="shared" si="16"/>
        <v>-1.6887816646561978E-2</v>
      </c>
      <c r="G558" s="13">
        <f t="shared" si="17"/>
        <v>-1.2878639005081273E-2</v>
      </c>
    </row>
    <row r="559" spans="2:7" x14ac:dyDescent="0.25">
      <c r="B559" s="10">
        <v>39143</v>
      </c>
      <c r="C559" s="2">
        <v>8.19</v>
      </c>
      <c r="D559" s="5">
        <v>13962.2</v>
      </c>
      <c r="F559" s="16">
        <f t="shared" si="16"/>
        <v>4.9079754601225947E-3</v>
      </c>
      <c r="G559" s="13">
        <f t="shared" si="17"/>
        <v>-7.3018649261636353E-3</v>
      </c>
    </row>
    <row r="560" spans="2:7" x14ac:dyDescent="0.25">
      <c r="B560" s="10">
        <v>39146</v>
      </c>
      <c r="C560" s="2">
        <v>8.07</v>
      </c>
      <c r="D560" s="5">
        <v>13749.1</v>
      </c>
      <c r="F560" s="16">
        <f t="shared" si="16"/>
        <v>-1.4652014652014558E-2</v>
      </c>
      <c r="G560" s="13">
        <f t="shared" si="17"/>
        <v>-1.5262637693200238E-2</v>
      </c>
    </row>
    <row r="561" spans="2:7" x14ac:dyDescent="0.25">
      <c r="B561" s="10">
        <v>39147</v>
      </c>
      <c r="C561" s="2">
        <v>8.1300000000000008</v>
      </c>
      <c r="D561" s="5">
        <v>13825.9</v>
      </c>
      <c r="F561" s="16">
        <f t="shared" si="16"/>
        <v>7.4349442379182768E-3</v>
      </c>
      <c r="G561" s="13">
        <f t="shared" si="17"/>
        <v>5.5858201627742377E-3</v>
      </c>
    </row>
    <row r="562" spans="2:7" x14ac:dyDescent="0.25">
      <c r="B562" s="10">
        <v>39148</v>
      </c>
      <c r="C562" s="2">
        <v>8.1199999999999992</v>
      </c>
      <c r="D562" s="5">
        <v>13912.7</v>
      </c>
      <c r="F562" s="16">
        <f t="shared" si="16"/>
        <v>-1.2300123001231934E-3</v>
      </c>
      <c r="G562" s="13">
        <f t="shared" si="17"/>
        <v>6.2780723135565202E-3</v>
      </c>
    </row>
    <row r="563" spans="2:7" x14ac:dyDescent="0.25">
      <c r="B563" s="10">
        <v>39149</v>
      </c>
      <c r="C563" s="2">
        <v>8.2899999999999991</v>
      </c>
      <c r="D563" s="5">
        <v>14194</v>
      </c>
      <c r="F563" s="16">
        <f t="shared" si="16"/>
        <v>2.0935960591132997E-2</v>
      </c>
      <c r="G563" s="13">
        <f t="shared" si="17"/>
        <v>2.0218936654998618E-2</v>
      </c>
    </row>
    <row r="564" spans="2:7" x14ac:dyDescent="0.25">
      <c r="B564" s="10">
        <v>39150</v>
      </c>
      <c r="C564" s="2">
        <v>8.32</v>
      </c>
      <c r="D564" s="5">
        <v>14257.2</v>
      </c>
      <c r="F564" s="16">
        <f t="shared" si="16"/>
        <v>3.6188178528348781E-3</v>
      </c>
      <c r="G564" s="13">
        <f t="shared" si="17"/>
        <v>4.4525855995491562E-3</v>
      </c>
    </row>
    <row r="565" spans="2:7" x14ac:dyDescent="0.25">
      <c r="B565" s="10">
        <v>39153</v>
      </c>
      <c r="C565" s="2">
        <v>8.1999999999999993</v>
      </c>
      <c r="D565" s="5">
        <v>14146.5</v>
      </c>
      <c r="F565" s="16">
        <f t="shared" si="16"/>
        <v>-1.4423076923077042E-2</v>
      </c>
      <c r="G565" s="13">
        <f t="shared" si="17"/>
        <v>-7.7644979378840668E-3</v>
      </c>
    </row>
    <row r="566" spans="2:7" x14ac:dyDescent="0.25">
      <c r="B566" s="10">
        <v>39154</v>
      </c>
      <c r="C566" s="2">
        <v>8.16</v>
      </c>
      <c r="D566" s="5">
        <v>13982.9</v>
      </c>
      <c r="F566" s="16">
        <f t="shared" si="16"/>
        <v>-4.8780487804877017E-3</v>
      </c>
      <c r="G566" s="13">
        <f t="shared" si="17"/>
        <v>-1.1564697981832989E-2</v>
      </c>
    </row>
    <row r="567" spans="2:7" x14ac:dyDescent="0.25">
      <c r="B567" s="10">
        <v>39155</v>
      </c>
      <c r="C567" s="2">
        <v>8.11</v>
      </c>
      <c r="D567" s="5">
        <v>13602.4</v>
      </c>
      <c r="F567" s="16">
        <f t="shared" si="16"/>
        <v>-6.1274509803922435E-3</v>
      </c>
      <c r="G567" s="13">
        <f t="shared" si="17"/>
        <v>-2.7211808709209105E-2</v>
      </c>
    </row>
    <row r="568" spans="2:7" x14ac:dyDescent="0.25">
      <c r="B568" s="10">
        <v>39156</v>
      </c>
      <c r="C568" s="2">
        <v>8.3800000000000008</v>
      </c>
      <c r="D568" s="5">
        <v>13940.4</v>
      </c>
      <c r="F568" s="16">
        <f t="shared" si="16"/>
        <v>3.3292231812577233E-2</v>
      </c>
      <c r="G568" s="13">
        <f t="shared" si="17"/>
        <v>2.484855613715227E-2</v>
      </c>
    </row>
    <row r="569" spans="2:7" x14ac:dyDescent="0.25">
      <c r="B569" s="10">
        <v>39157</v>
      </c>
      <c r="C569" s="2">
        <v>8.36</v>
      </c>
      <c r="D569" s="5">
        <v>13977.4</v>
      </c>
      <c r="F569" s="16">
        <f t="shared" si="16"/>
        <v>-2.3866348448688961E-3</v>
      </c>
      <c r="G569" s="13">
        <f t="shared" si="17"/>
        <v>2.6541562652434652E-3</v>
      </c>
    </row>
    <row r="570" spans="2:7" x14ac:dyDescent="0.25">
      <c r="B570" s="10">
        <v>39160</v>
      </c>
      <c r="C570" s="2">
        <v>8.57</v>
      </c>
      <c r="D570" s="5">
        <v>14250.2</v>
      </c>
      <c r="F570" s="16">
        <f t="shared" si="16"/>
        <v>2.5119617224880486E-2</v>
      </c>
      <c r="G570" s="13">
        <f t="shared" si="17"/>
        <v>1.9517220656202233E-2</v>
      </c>
    </row>
    <row r="571" spans="2:7" x14ac:dyDescent="0.25">
      <c r="B571" s="10">
        <v>39161</v>
      </c>
      <c r="C571" s="2">
        <v>8.66</v>
      </c>
      <c r="D571" s="5">
        <v>14323.2</v>
      </c>
      <c r="F571" s="16">
        <f t="shared" si="16"/>
        <v>1.0501750291715269E-2</v>
      </c>
      <c r="G571" s="13">
        <f t="shared" si="17"/>
        <v>5.1227351195070941E-3</v>
      </c>
    </row>
    <row r="572" spans="2:7" x14ac:dyDescent="0.25">
      <c r="B572" s="10">
        <v>39162</v>
      </c>
      <c r="C572" s="2">
        <v>8.65</v>
      </c>
      <c r="D572" s="5">
        <v>14310.5</v>
      </c>
      <c r="F572" s="16">
        <f t="shared" si="16"/>
        <v>-1.1547344110854256E-3</v>
      </c>
      <c r="G572" s="13">
        <f t="shared" si="17"/>
        <v>-8.8667336907958605E-4</v>
      </c>
    </row>
    <row r="573" spans="2:7" x14ac:dyDescent="0.25">
      <c r="B573" s="10">
        <v>39163</v>
      </c>
      <c r="C573" s="2">
        <v>8.6999999999999993</v>
      </c>
      <c r="D573" s="5">
        <v>14490.1</v>
      </c>
      <c r="F573" s="16">
        <f t="shared" si="16"/>
        <v>5.7803468208091251E-3</v>
      </c>
      <c r="G573" s="13">
        <f t="shared" si="17"/>
        <v>1.2550225359002156E-2</v>
      </c>
    </row>
    <row r="574" spans="2:7" x14ac:dyDescent="0.25">
      <c r="B574" s="10">
        <v>39164</v>
      </c>
      <c r="C574" s="2">
        <v>8.8699999999999992</v>
      </c>
      <c r="D574" s="5">
        <v>14545.7</v>
      </c>
      <c r="F574" s="16">
        <f t="shared" si="16"/>
        <v>1.9540229885057464E-2</v>
      </c>
      <c r="G574" s="13">
        <f t="shared" si="17"/>
        <v>3.8371025734812293E-3</v>
      </c>
    </row>
    <row r="575" spans="2:7" x14ac:dyDescent="0.25">
      <c r="B575" s="10">
        <v>39167</v>
      </c>
      <c r="C575" s="2">
        <v>8.84</v>
      </c>
      <c r="D575" s="5">
        <v>14469.6</v>
      </c>
      <c r="F575" s="16">
        <f t="shared" si="16"/>
        <v>-3.3821871476887671E-3</v>
      </c>
      <c r="G575" s="13">
        <f t="shared" si="17"/>
        <v>-5.2317867135992331E-3</v>
      </c>
    </row>
    <row r="576" spans="2:7" x14ac:dyDescent="0.25">
      <c r="B576" s="10">
        <v>39168</v>
      </c>
      <c r="C576" s="2">
        <v>8.91</v>
      </c>
      <c r="D576" s="5">
        <v>14536.8</v>
      </c>
      <c r="F576" s="16">
        <f t="shared" si="16"/>
        <v>7.9185520361991276E-3</v>
      </c>
      <c r="G576" s="13">
        <f t="shared" si="17"/>
        <v>4.6442196052412579E-3</v>
      </c>
    </row>
    <row r="577" spans="2:7" x14ac:dyDescent="0.25">
      <c r="B577" s="10">
        <v>39169</v>
      </c>
      <c r="C577" s="2">
        <v>8.9</v>
      </c>
      <c r="D577" s="5">
        <v>14483</v>
      </c>
      <c r="F577" s="16">
        <f t="shared" si="16"/>
        <v>-1.122334455667765E-3</v>
      </c>
      <c r="G577" s="13">
        <f t="shared" si="17"/>
        <v>-3.7009520664795055E-3</v>
      </c>
    </row>
    <row r="578" spans="2:7" x14ac:dyDescent="0.25">
      <c r="B578" s="10">
        <v>39170</v>
      </c>
      <c r="C578" s="2">
        <v>8.92</v>
      </c>
      <c r="D578" s="5">
        <v>14605.3</v>
      </c>
      <c r="F578" s="16">
        <f t="shared" si="16"/>
        <v>2.2471910112359071E-3</v>
      </c>
      <c r="G578" s="13">
        <f t="shared" si="17"/>
        <v>8.4443830698059299E-3</v>
      </c>
    </row>
    <row r="579" spans="2:7" x14ac:dyDescent="0.25">
      <c r="B579" s="10">
        <v>39171</v>
      </c>
      <c r="C579" s="2">
        <v>8.85</v>
      </c>
      <c r="D579" s="5">
        <v>14641.7</v>
      </c>
      <c r="F579" s="16">
        <f t="shared" si="16"/>
        <v>-7.8475336322870268E-3</v>
      </c>
      <c r="G579" s="13">
        <f t="shared" si="17"/>
        <v>2.4922459655057723E-3</v>
      </c>
    </row>
    <row r="580" spans="2:7" x14ac:dyDescent="0.25">
      <c r="B580" s="10">
        <v>39174</v>
      </c>
      <c r="C580" s="2">
        <v>9.0399999999999991</v>
      </c>
      <c r="D580" s="5">
        <v>14730.8</v>
      </c>
      <c r="F580" s="16">
        <f t="shared" si="16"/>
        <v>2.146892655367226E-2</v>
      </c>
      <c r="G580" s="13">
        <f t="shared" si="17"/>
        <v>6.0853589405600811E-3</v>
      </c>
    </row>
    <row r="581" spans="2:7" x14ac:dyDescent="0.25">
      <c r="B581" s="10">
        <v>39175</v>
      </c>
      <c r="C581" s="2">
        <v>9.25</v>
      </c>
      <c r="D581" s="5">
        <v>14953.2</v>
      </c>
      <c r="F581" s="16">
        <f t="shared" si="16"/>
        <v>2.3230088495575316E-2</v>
      </c>
      <c r="G581" s="13">
        <f t="shared" si="17"/>
        <v>1.5097618595052643E-2</v>
      </c>
    </row>
    <row r="582" spans="2:7" x14ac:dyDescent="0.25">
      <c r="B582" s="10">
        <v>39176</v>
      </c>
      <c r="C582" s="2">
        <v>9.25</v>
      </c>
      <c r="D582" s="5">
        <v>14943.1</v>
      </c>
      <c r="F582" s="16">
        <f t="shared" si="16"/>
        <v>0</v>
      </c>
      <c r="G582" s="13">
        <f t="shared" si="17"/>
        <v>-6.7544070834338896E-4</v>
      </c>
    </row>
    <row r="583" spans="2:7" x14ac:dyDescent="0.25">
      <c r="B583" s="10">
        <v>39177</v>
      </c>
      <c r="C583" s="2">
        <v>9.2899999999999991</v>
      </c>
      <c r="D583" s="5">
        <v>14974.9</v>
      </c>
      <c r="F583" s="16">
        <f t="shared" si="16"/>
        <v>4.3243243243242325E-3</v>
      </c>
      <c r="G583" s="13">
        <f t="shared" si="17"/>
        <v>2.1280724883055908E-3</v>
      </c>
    </row>
    <row r="584" spans="2:7" x14ac:dyDescent="0.25">
      <c r="B584" s="10">
        <v>39182</v>
      </c>
      <c r="C584" s="2">
        <v>9.2200000000000006</v>
      </c>
      <c r="D584" s="5">
        <v>15005.5</v>
      </c>
      <c r="F584" s="16">
        <f t="shared" ref="F584:F647" si="18">(C584-C583)/C583</f>
        <v>-7.5349838536058677E-3</v>
      </c>
      <c r="G584" s="13">
        <f t="shared" ref="G584:G647" si="19">(D584-D583)/D583</f>
        <v>2.0434193216649437E-3</v>
      </c>
    </row>
    <row r="585" spans="2:7" x14ac:dyDescent="0.25">
      <c r="B585" s="10">
        <v>39183</v>
      </c>
      <c r="C585" s="2">
        <v>9.08</v>
      </c>
      <c r="D585" s="5">
        <v>14997.6</v>
      </c>
      <c r="F585" s="16">
        <f t="shared" si="18"/>
        <v>-1.5184381778741925E-2</v>
      </c>
      <c r="G585" s="13">
        <f t="shared" si="19"/>
        <v>-5.2647362633698549E-4</v>
      </c>
    </row>
    <row r="586" spans="2:7" x14ac:dyDescent="0.25">
      <c r="B586" s="10">
        <v>39184</v>
      </c>
      <c r="C586" s="2">
        <v>9.01</v>
      </c>
      <c r="D586" s="5">
        <v>14883</v>
      </c>
      <c r="F586" s="16">
        <f t="shared" si="18"/>
        <v>-7.7092511013216172E-3</v>
      </c>
      <c r="G586" s="13">
        <f t="shared" si="19"/>
        <v>-7.6412225956153223E-3</v>
      </c>
    </row>
    <row r="587" spans="2:7" x14ac:dyDescent="0.25">
      <c r="B587" s="10">
        <v>39185</v>
      </c>
      <c r="C587" s="2">
        <v>9.0399999999999991</v>
      </c>
      <c r="D587" s="5">
        <v>14965.3</v>
      </c>
      <c r="F587" s="16">
        <f t="shared" si="18"/>
        <v>3.3296337402884974E-3</v>
      </c>
      <c r="G587" s="13">
        <f t="shared" si="19"/>
        <v>5.5297990996438402E-3</v>
      </c>
    </row>
    <row r="588" spans="2:7" x14ac:dyDescent="0.25">
      <c r="B588" s="10">
        <v>39188</v>
      </c>
      <c r="C588" s="2">
        <v>8.99</v>
      </c>
      <c r="D588" s="5">
        <v>15020.8</v>
      </c>
      <c r="F588" s="16">
        <f t="shared" si="18"/>
        <v>-5.5309734513273165E-3</v>
      </c>
      <c r="G588" s="13">
        <f t="shared" si="19"/>
        <v>3.7085791798360207E-3</v>
      </c>
    </row>
    <row r="589" spans="2:7" x14ac:dyDescent="0.25">
      <c r="B589" s="10">
        <v>39189</v>
      </c>
      <c r="C589" s="2">
        <v>9.0299999999999994</v>
      </c>
      <c r="D589" s="5">
        <v>14966</v>
      </c>
      <c r="F589" s="16">
        <f t="shared" si="18"/>
        <v>4.4493882091211513E-3</v>
      </c>
      <c r="G589" s="13">
        <f t="shared" si="19"/>
        <v>-3.6482743928418775E-3</v>
      </c>
    </row>
    <row r="590" spans="2:7" x14ac:dyDescent="0.25">
      <c r="B590" s="10">
        <v>39190</v>
      </c>
      <c r="C590" s="2">
        <v>9</v>
      </c>
      <c r="D590" s="5">
        <v>14870.4</v>
      </c>
      <c r="F590" s="16">
        <f t="shared" si="18"/>
        <v>-3.322259136212554E-3</v>
      </c>
      <c r="G590" s="13">
        <f t="shared" si="19"/>
        <v>-6.3878123747160469E-3</v>
      </c>
    </row>
    <row r="591" spans="2:7" x14ac:dyDescent="0.25">
      <c r="B591" s="10">
        <v>39191</v>
      </c>
      <c r="C591" s="2">
        <v>9.15</v>
      </c>
      <c r="D591" s="5">
        <v>14821.7</v>
      </c>
      <c r="F591" s="16">
        <f t="shared" si="18"/>
        <v>1.6666666666666705E-2</v>
      </c>
      <c r="G591" s="13">
        <f t="shared" si="19"/>
        <v>-3.2749623412953862E-3</v>
      </c>
    </row>
    <row r="592" spans="2:7" x14ac:dyDescent="0.25">
      <c r="B592" s="10">
        <v>39192</v>
      </c>
      <c r="C592" s="2">
        <v>9.61</v>
      </c>
      <c r="D592" s="5">
        <v>15080.9</v>
      </c>
      <c r="F592" s="16">
        <f t="shared" si="18"/>
        <v>5.0273224043715745E-2</v>
      </c>
      <c r="G592" s="13">
        <f t="shared" si="19"/>
        <v>1.7487872511250321E-2</v>
      </c>
    </row>
    <row r="593" spans="2:7" x14ac:dyDescent="0.25">
      <c r="B593" s="10">
        <v>39195</v>
      </c>
      <c r="C593" s="2">
        <v>9.34</v>
      </c>
      <c r="D593" s="5">
        <v>14987.1</v>
      </c>
      <c r="F593" s="16">
        <f t="shared" si="18"/>
        <v>-2.8095733610822019E-2</v>
      </c>
      <c r="G593" s="13">
        <f t="shared" si="19"/>
        <v>-6.2197879436903152E-3</v>
      </c>
    </row>
    <row r="594" spans="2:7" x14ac:dyDescent="0.25">
      <c r="B594" s="10">
        <v>39196</v>
      </c>
      <c r="C594" s="2">
        <v>9.2799999999999994</v>
      </c>
      <c r="D594" s="5">
        <v>14578.7</v>
      </c>
      <c r="F594" s="16">
        <f t="shared" si="18"/>
        <v>-6.4239828693790687E-3</v>
      </c>
      <c r="G594" s="13">
        <f t="shared" si="19"/>
        <v>-2.7250101754175231E-2</v>
      </c>
    </row>
    <row r="595" spans="2:7" x14ac:dyDescent="0.25">
      <c r="B595" s="10">
        <v>39197</v>
      </c>
      <c r="C595" s="2">
        <v>9.18</v>
      </c>
      <c r="D595" s="5">
        <v>14620.4</v>
      </c>
      <c r="F595" s="16">
        <f t="shared" si="18"/>
        <v>-1.077586206896548E-2</v>
      </c>
      <c r="G595" s="13">
        <f t="shared" si="19"/>
        <v>2.8603373414638417E-3</v>
      </c>
    </row>
    <row r="596" spans="2:7" x14ac:dyDescent="0.25">
      <c r="B596" s="10">
        <v>39198</v>
      </c>
      <c r="C596" s="2">
        <v>9.1999999999999993</v>
      </c>
      <c r="D596" s="5">
        <v>14611</v>
      </c>
      <c r="F596" s="16">
        <f t="shared" si="18"/>
        <v>2.1786492374727207E-3</v>
      </c>
      <c r="G596" s="13">
        <f t="shared" si="19"/>
        <v>-6.4293726573825866E-4</v>
      </c>
    </row>
    <row r="597" spans="2:7" x14ac:dyDescent="0.25">
      <c r="B597" s="10">
        <v>39199</v>
      </c>
      <c r="C597" s="2">
        <v>9.14</v>
      </c>
      <c r="D597" s="5">
        <v>14403.6</v>
      </c>
      <c r="F597" s="16">
        <f t="shared" si="18"/>
        <v>-6.5217391304346443E-3</v>
      </c>
      <c r="G597" s="13">
        <f t="shared" si="19"/>
        <v>-1.4194784751214813E-2</v>
      </c>
    </row>
    <row r="598" spans="2:7" x14ac:dyDescent="0.25">
      <c r="B598" s="10">
        <v>39202</v>
      </c>
      <c r="C598" s="2">
        <v>9.1300000000000008</v>
      </c>
      <c r="D598" s="5">
        <v>14374.6</v>
      </c>
      <c r="F598" s="16">
        <f t="shared" si="18"/>
        <v>-1.094091903719889E-3</v>
      </c>
      <c r="G598" s="13">
        <f t="shared" si="19"/>
        <v>-2.0133855425032631E-3</v>
      </c>
    </row>
    <row r="599" spans="2:7" x14ac:dyDescent="0.25">
      <c r="B599" s="10">
        <v>39204</v>
      </c>
      <c r="C599" s="2">
        <v>9.1300000000000008</v>
      </c>
      <c r="D599" s="5">
        <v>14416.9</v>
      </c>
      <c r="F599" s="16">
        <f t="shared" si="18"/>
        <v>0</v>
      </c>
      <c r="G599" s="13">
        <f t="shared" si="19"/>
        <v>2.9426905792160666E-3</v>
      </c>
    </row>
    <row r="600" spans="2:7" x14ac:dyDescent="0.25">
      <c r="B600" s="10">
        <v>39205</v>
      </c>
      <c r="C600" s="2">
        <v>9.18</v>
      </c>
      <c r="D600" s="5">
        <v>14395.6</v>
      </c>
      <c r="F600" s="16">
        <f t="shared" si="18"/>
        <v>5.4764512595836725E-3</v>
      </c>
      <c r="G600" s="13">
        <f t="shared" si="19"/>
        <v>-1.4774327351926748E-3</v>
      </c>
    </row>
    <row r="601" spans="2:7" x14ac:dyDescent="0.25">
      <c r="B601" s="10">
        <v>39206</v>
      </c>
      <c r="C601" s="2">
        <v>9.26</v>
      </c>
      <c r="D601" s="5">
        <v>14620.3</v>
      </c>
      <c r="F601" s="16">
        <f t="shared" si="18"/>
        <v>8.7145969498910753E-3</v>
      </c>
      <c r="G601" s="13">
        <f t="shared" si="19"/>
        <v>1.5608936063797195E-2</v>
      </c>
    </row>
    <row r="602" spans="2:7" x14ac:dyDescent="0.25">
      <c r="B602" s="10">
        <v>39209</v>
      </c>
      <c r="C602" s="2">
        <v>9.48</v>
      </c>
      <c r="D602" s="5">
        <v>14672.1</v>
      </c>
      <c r="F602" s="16">
        <f t="shared" si="18"/>
        <v>2.3758099352051906E-2</v>
      </c>
      <c r="G602" s="13">
        <f t="shared" si="19"/>
        <v>3.5430189530995322E-3</v>
      </c>
    </row>
    <row r="603" spans="2:7" x14ac:dyDescent="0.25">
      <c r="B603" s="10">
        <v>39210</v>
      </c>
      <c r="C603" s="2">
        <v>9.3800000000000008</v>
      </c>
      <c r="D603" s="5">
        <v>14556.7</v>
      </c>
      <c r="F603" s="16">
        <f t="shared" si="18"/>
        <v>-1.0548523206751016E-2</v>
      </c>
      <c r="G603" s="13">
        <f t="shared" si="19"/>
        <v>-7.865268093865202E-3</v>
      </c>
    </row>
    <row r="604" spans="2:7" x14ac:dyDescent="0.25">
      <c r="B604" s="10">
        <v>39211</v>
      </c>
      <c r="C604" s="2">
        <v>9.34</v>
      </c>
      <c r="D604" s="5">
        <v>14609.4</v>
      </c>
      <c r="F604" s="16">
        <f t="shared" si="18"/>
        <v>-4.2643923240939146E-3</v>
      </c>
      <c r="G604" s="13">
        <f t="shared" si="19"/>
        <v>3.6203260354337801E-3</v>
      </c>
    </row>
    <row r="605" spans="2:7" x14ac:dyDescent="0.25">
      <c r="B605" s="10">
        <v>39212</v>
      </c>
      <c r="C605" s="2">
        <v>9.4600000000000009</v>
      </c>
      <c r="D605" s="5">
        <v>14575.4</v>
      </c>
      <c r="F605" s="16">
        <f t="shared" si="18"/>
        <v>1.2847965738758137E-2</v>
      </c>
      <c r="G605" s="13">
        <f t="shared" si="19"/>
        <v>-2.3272687447807579E-3</v>
      </c>
    </row>
    <row r="606" spans="2:7" x14ac:dyDescent="0.25">
      <c r="B606" s="10">
        <v>39213</v>
      </c>
      <c r="C606" s="2">
        <v>9.6199999999999992</v>
      </c>
      <c r="D606" s="5">
        <v>14736.3</v>
      </c>
      <c r="F606" s="16">
        <f t="shared" si="18"/>
        <v>1.6913319238900461E-2</v>
      </c>
      <c r="G606" s="13">
        <f t="shared" si="19"/>
        <v>1.1039148153738467E-2</v>
      </c>
    </row>
    <row r="607" spans="2:7" x14ac:dyDescent="0.25">
      <c r="B607" s="10">
        <v>39216</v>
      </c>
      <c r="C607" s="2">
        <v>9.7200000000000006</v>
      </c>
      <c r="D607" s="5">
        <v>14686</v>
      </c>
      <c r="F607" s="16">
        <f t="shared" si="18"/>
        <v>1.0395010395010543E-2</v>
      </c>
      <c r="G607" s="13">
        <f t="shared" si="19"/>
        <v>-3.4133398478586397E-3</v>
      </c>
    </row>
    <row r="608" spans="2:7" x14ac:dyDescent="0.25">
      <c r="B608" s="10">
        <v>39217</v>
      </c>
      <c r="C608" s="2">
        <v>9.7799999999999994</v>
      </c>
      <c r="D608" s="5">
        <v>14824.2</v>
      </c>
      <c r="F608" s="16">
        <f t="shared" si="18"/>
        <v>6.1728395061727073E-3</v>
      </c>
      <c r="G608" s="13">
        <f t="shared" si="19"/>
        <v>9.4103227563666573E-3</v>
      </c>
    </row>
    <row r="609" spans="2:7" x14ac:dyDescent="0.25">
      <c r="B609" s="10">
        <v>39218</v>
      </c>
      <c r="C609" s="2">
        <v>10.039999999999999</v>
      </c>
      <c r="D609" s="5">
        <v>14918.8</v>
      </c>
      <c r="F609" s="16">
        <f t="shared" si="18"/>
        <v>2.6584867075664601E-2</v>
      </c>
      <c r="G609" s="13">
        <f t="shared" si="19"/>
        <v>6.3814573467707225E-3</v>
      </c>
    </row>
    <row r="610" spans="2:7" x14ac:dyDescent="0.25">
      <c r="B610" s="10">
        <v>39219</v>
      </c>
      <c r="C610" s="2">
        <v>10.28</v>
      </c>
      <c r="D610" s="5">
        <v>14968.2</v>
      </c>
      <c r="F610" s="16">
        <f t="shared" si="18"/>
        <v>2.3904382470119546E-2</v>
      </c>
      <c r="G610" s="13">
        <f t="shared" si="19"/>
        <v>3.3112582781457929E-3</v>
      </c>
    </row>
    <row r="611" spans="2:7" x14ac:dyDescent="0.25">
      <c r="B611" s="10">
        <v>39220</v>
      </c>
      <c r="C611" s="2">
        <v>10.220000000000001</v>
      </c>
      <c r="D611" s="5">
        <v>15068.4</v>
      </c>
      <c r="F611" s="16">
        <f t="shared" si="18"/>
        <v>-5.8365758754862574E-3</v>
      </c>
      <c r="G611" s="13">
        <f t="shared" si="19"/>
        <v>6.6941916863750422E-3</v>
      </c>
    </row>
    <row r="612" spans="2:7" x14ac:dyDescent="0.25">
      <c r="B612" s="10">
        <v>39223</v>
      </c>
      <c r="C612" s="2">
        <v>10.27</v>
      </c>
      <c r="D612" s="5">
        <v>15055.5</v>
      </c>
      <c r="F612" s="16">
        <f t="shared" si="18"/>
        <v>4.8923679060664318E-3</v>
      </c>
      <c r="G612" s="13">
        <f t="shared" si="19"/>
        <v>-8.560962013219477E-4</v>
      </c>
    </row>
    <row r="613" spans="2:7" x14ac:dyDescent="0.25">
      <c r="B613" s="10">
        <v>39224</v>
      </c>
      <c r="C613" s="2">
        <v>10.34</v>
      </c>
      <c r="D613" s="5">
        <v>15070.9</v>
      </c>
      <c r="F613" s="16">
        <f t="shared" si="18"/>
        <v>6.8159688412853248E-3</v>
      </c>
      <c r="G613" s="13">
        <f t="shared" si="19"/>
        <v>1.0228820032546005E-3</v>
      </c>
    </row>
    <row r="614" spans="2:7" x14ac:dyDescent="0.25">
      <c r="B614" s="10">
        <v>39225</v>
      </c>
      <c r="C614" s="2">
        <v>10.45</v>
      </c>
      <c r="D614" s="5">
        <v>15223.9</v>
      </c>
      <c r="F614" s="16">
        <f t="shared" si="18"/>
        <v>1.0638297872340371E-2</v>
      </c>
      <c r="G614" s="13">
        <f t="shared" si="19"/>
        <v>1.0152014809998076E-2</v>
      </c>
    </row>
    <row r="615" spans="2:7" x14ac:dyDescent="0.25">
      <c r="B615" s="10">
        <v>39226</v>
      </c>
      <c r="C615" s="2">
        <v>10.37</v>
      </c>
      <c r="D615" s="5">
        <v>15094.9</v>
      </c>
      <c r="F615" s="16">
        <f t="shared" si="18"/>
        <v>-7.6555023923445048E-3</v>
      </c>
      <c r="G615" s="13">
        <f t="shared" si="19"/>
        <v>-8.4735186121821619E-3</v>
      </c>
    </row>
    <row r="616" spans="2:7" x14ac:dyDescent="0.25">
      <c r="B616" s="10">
        <v>39227</v>
      </c>
      <c r="C616" s="2">
        <v>10.37</v>
      </c>
      <c r="D616" s="5">
        <v>15053.2</v>
      </c>
      <c r="F616" s="16">
        <f t="shared" si="18"/>
        <v>0</v>
      </c>
      <c r="G616" s="13">
        <f t="shared" si="19"/>
        <v>-2.7625224413542924E-3</v>
      </c>
    </row>
    <row r="617" spans="2:7" x14ac:dyDescent="0.25">
      <c r="B617" s="10">
        <v>39230</v>
      </c>
      <c r="C617" s="2">
        <v>10.38</v>
      </c>
      <c r="D617" s="5">
        <v>15124.6</v>
      </c>
      <c r="F617" s="16">
        <f t="shared" si="18"/>
        <v>9.6432015429137553E-4</v>
      </c>
      <c r="G617" s="13">
        <f t="shared" si="19"/>
        <v>4.7431775303589689E-3</v>
      </c>
    </row>
    <row r="618" spans="2:7" x14ac:dyDescent="0.25">
      <c r="B618" s="10">
        <v>39231</v>
      </c>
      <c r="C618" s="2">
        <v>10.4</v>
      </c>
      <c r="D618" s="5">
        <v>15188.6</v>
      </c>
      <c r="F618" s="16">
        <f t="shared" si="18"/>
        <v>1.9267822736030416E-3</v>
      </c>
      <c r="G618" s="13">
        <f t="shared" si="19"/>
        <v>4.2315168665617601E-3</v>
      </c>
    </row>
    <row r="619" spans="2:7" x14ac:dyDescent="0.25">
      <c r="B619" s="10">
        <v>39232</v>
      </c>
      <c r="C619" s="2">
        <v>10.52</v>
      </c>
      <c r="D619" s="5">
        <v>15137.3</v>
      </c>
      <c r="F619" s="16">
        <f t="shared" si="18"/>
        <v>1.1538461538461463E-2</v>
      </c>
      <c r="G619" s="13">
        <f t="shared" si="19"/>
        <v>-3.3775331498624686E-3</v>
      </c>
    </row>
    <row r="620" spans="2:7" x14ac:dyDescent="0.25">
      <c r="B620" s="10">
        <v>39233</v>
      </c>
      <c r="C620" s="2">
        <v>10.73</v>
      </c>
      <c r="D620" s="5">
        <v>15329.4</v>
      </c>
      <c r="F620" s="16">
        <f t="shared" si="18"/>
        <v>1.9961977186311868E-2</v>
      </c>
      <c r="G620" s="13">
        <f t="shared" si="19"/>
        <v>1.2690506232947776E-2</v>
      </c>
    </row>
    <row r="621" spans="2:7" x14ac:dyDescent="0.25">
      <c r="B621" s="10">
        <v>39234</v>
      </c>
      <c r="C621" s="2">
        <v>11.28</v>
      </c>
      <c r="D621" s="5">
        <v>15501.5</v>
      </c>
      <c r="F621" s="16">
        <f t="shared" si="18"/>
        <v>5.125815470643047E-2</v>
      </c>
      <c r="G621" s="13">
        <f t="shared" si="19"/>
        <v>1.1226792959933224E-2</v>
      </c>
    </row>
    <row r="622" spans="2:7" x14ac:dyDescent="0.25">
      <c r="B622" s="10">
        <v>39237</v>
      </c>
      <c r="C622" s="2">
        <v>11.29</v>
      </c>
      <c r="D622" s="5">
        <v>15414.3</v>
      </c>
      <c r="F622" s="16">
        <f t="shared" si="18"/>
        <v>8.8652482269501657E-4</v>
      </c>
      <c r="G622" s="13">
        <f t="shared" si="19"/>
        <v>-5.6252620714124912E-3</v>
      </c>
    </row>
    <row r="623" spans="2:7" x14ac:dyDescent="0.25">
      <c r="B623" s="10">
        <v>39238</v>
      </c>
      <c r="C623" s="2">
        <v>11.09</v>
      </c>
      <c r="D623" s="5">
        <v>15314.9</v>
      </c>
      <c r="F623" s="16">
        <f t="shared" si="18"/>
        <v>-1.7714791851195687E-2</v>
      </c>
      <c r="G623" s="13">
        <f t="shared" si="19"/>
        <v>-6.4485575082877354E-3</v>
      </c>
    </row>
    <row r="624" spans="2:7" x14ac:dyDescent="0.25">
      <c r="B624" s="10">
        <v>39239</v>
      </c>
      <c r="C624" s="2">
        <v>10.63</v>
      </c>
      <c r="D624" s="5">
        <v>14928.8</v>
      </c>
      <c r="F624" s="16">
        <f t="shared" si="18"/>
        <v>-4.1478809738503077E-2</v>
      </c>
      <c r="G624" s="13">
        <f t="shared" si="19"/>
        <v>-2.5210742479546088E-2</v>
      </c>
    </row>
    <row r="625" spans="2:7" x14ac:dyDescent="0.25">
      <c r="B625" s="10">
        <v>39240</v>
      </c>
      <c r="C625" s="2">
        <v>10.55</v>
      </c>
      <c r="D625" s="5">
        <v>14725.9</v>
      </c>
      <c r="F625" s="16">
        <f t="shared" si="18"/>
        <v>-7.525870178739423E-3</v>
      </c>
      <c r="G625" s="13">
        <f t="shared" si="19"/>
        <v>-1.3591179465194768E-2</v>
      </c>
    </row>
    <row r="626" spans="2:7" x14ac:dyDescent="0.25">
      <c r="B626" s="10">
        <v>39241</v>
      </c>
      <c r="C626" s="2">
        <v>10.71</v>
      </c>
      <c r="D626" s="5">
        <v>14816.5</v>
      </c>
      <c r="F626" s="16">
        <f t="shared" si="18"/>
        <v>1.5165876777251197E-2</v>
      </c>
      <c r="G626" s="13">
        <f t="shared" si="19"/>
        <v>6.1524253186562702E-3</v>
      </c>
    </row>
    <row r="627" spans="2:7" x14ac:dyDescent="0.25">
      <c r="B627" s="10">
        <v>39244</v>
      </c>
      <c r="C627" s="2">
        <v>10.92</v>
      </c>
      <c r="D627" s="5">
        <v>14940.6</v>
      </c>
      <c r="F627" s="16">
        <f t="shared" si="18"/>
        <v>1.9607843137254815E-2</v>
      </c>
      <c r="G627" s="13">
        <f t="shared" si="19"/>
        <v>8.3757972530624884E-3</v>
      </c>
    </row>
    <row r="628" spans="2:7" x14ac:dyDescent="0.25">
      <c r="B628" s="10">
        <v>39245</v>
      </c>
      <c r="C628" s="2">
        <v>10.85</v>
      </c>
      <c r="D628" s="5">
        <v>14764.3</v>
      </c>
      <c r="F628" s="16">
        <f t="shared" si="18"/>
        <v>-6.4102564102564361E-3</v>
      </c>
      <c r="G628" s="13">
        <f t="shared" si="19"/>
        <v>-1.1800061577179034E-2</v>
      </c>
    </row>
    <row r="629" spans="2:7" x14ac:dyDescent="0.25">
      <c r="B629" s="10">
        <v>39246</v>
      </c>
      <c r="C629" s="2">
        <v>10.99</v>
      </c>
      <c r="D629" s="5">
        <v>14829.8</v>
      </c>
      <c r="F629" s="16">
        <f t="shared" si="18"/>
        <v>1.2903225806451665E-2</v>
      </c>
      <c r="G629" s="13">
        <f t="shared" si="19"/>
        <v>4.4363769362584073E-3</v>
      </c>
    </row>
    <row r="630" spans="2:7" x14ac:dyDescent="0.25">
      <c r="B630" s="10">
        <v>39247</v>
      </c>
      <c r="C630" s="2">
        <v>11.14</v>
      </c>
      <c r="D630" s="5">
        <v>15078.4</v>
      </c>
      <c r="F630" s="16">
        <f t="shared" si="18"/>
        <v>1.3648771610555083E-2</v>
      </c>
      <c r="G630" s="13">
        <f t="shared" si="19"/>
        <v>1.6763543675572184E-2</v>
      </c>
    </row>
    <row r="631" spans="2:7" x14ac:dyDescent="0.25">
      <c r="B631" s="10">
        <v>39248</v>
      </c>
      <c r="C631" s="2">
        <v>11.3</v>
      </c>
      <c r="D631" s="5">
        <v>15252.1</v>
      </c>
      <c r="F631" s="16">
        <f t="shared" si="18"/>
        <v>1.4362657091561952E-2</v>
      </c>
      <c r="G631" s="13">
        <f t="shared" si="19"/>
        <v>1.1519789898132477E-2</v>
      </c>
    </row>
    <row r="632" spans="2:7" x14ac:dyDescent="0.25">
      <c r="B632" s="10">
        <v>39251</v>
      </c>
      <c r="C632" s="2">
        <v>11.18</v>
      </c>
      <c r="D632" s="5">
        <v>15103.6</v>
      </c>
      <c r="F632" s="16">
        <f t="shared" si="18"/>
        <v>-1.0619469026548759E-2</v>
      </c>
      <c r="G632" s="13">
        <f t="shared" si="19"/>
        <v>-9.7363641728024329E-3</v>
      </c>
    </row>
    <row r="633" spans="2:7" x14ac:dyDescent="0.25">
      <c r="B633" s="10">
        <v>39252</v>
      </c>
      <c r="C633" s="2">
        <v>11.08</v>
      </c>
      <c r="D633" s="5">
        <v>15000.2</v>
      </c>
      <c r="F633" s="16">
        <f t="shared" si="18"/>
        <v>-8.9445438282647269E-3</v>
      </c>
      <c r="G633" s="13">
        <f t="shared" si="19"/>
        <v>-6.8460499483566587E-3</v>
      </c>
    </row>
    <row r="634" spans="2:7" x14ac:dyDescent="0.25">
      <c r="B634" s="10">
        <v>39253</v>
      </c>
      <c r="C634" s="2">
        <v>10.98</v>
      </c>
      <c r="D634" s="5">
        <v>15035.7</v>
      </c>
      <c r="F634" s="16">
        <f t="shared" si="18"/>
        <v>-9.0252707581227123E-3</v>
      </c>
      <c r="G634" s="13">
        <f t="shared" si="19"/>
        <v>2.366635111531846E-3</v>
      </c>
    </row>
    <row r="635" spans="2:7" x14ac:dyDescent="0.25">
      <c r="B635" s="10">
        <v>39254</v>
      </c>
      <c r="C635" s="2">
        <v>10.72</v>
      </c>
      <c r="D635" s="5">
        <v>14882.4</v>
      </c>
      <c r="F635" s="16">
        <f t="shared" si="18"/>
        <v>-2.3679417122040053E-2</v>
      </c>
      <c r="G635" s="13">
        <f t="shared" si="19"/>
        <v>-1.0195734152716606E-2</v>
      </c>
    </row>
    <row r="636" spans="2:7" x14ac:dyDescent="0.25">
      <c r="B636" s="10">
        <v>39255</v>
      </c>
      <c r="C636" s="2">
        <v>10.64</v>
      </c>
      <c r="D636" s="5">
        <v>14784.9</v>
      </c>
      <c r="F636" s="16">
        <f t="shared" si="18"/>
        <v>-7.462686567164185E-3</v>
      </c>
      <c r="G636" s="13">
        <f t="shared" si="19"/>
        <v>-6.5513626834381557E-3</v>
      </c>
    </row>
    <row r="637" spans="2:7" x14ac:dyDescent="0.25">
      <c r="B637" s="10">
        <v>39258</v>
      </c>
      <c r="C637" s="2">
        <v>10.71</v>
      </c>
      <c r="D637" s="5">
        <v>14848.3</v>
      </c>
      <c r="F637" s="16">
        <f t="shared" si="18"/>
        <v>6.5789473684210792E-3</v>
      </c>
      <c r="G637" s="13">
        <f t="shared" si="19"/>
        <v>4.2881588647876983E-3</v>
      </c>
    </row>
    <row r="638" spans="2:7" x14ac:dyDescent="0.25">
      <c r="B638" s="10">
        <v>39259</v>
      </c>
      <c r="C638" s="2">
        <v>10.3</v>
      </c>
      <c r="D638" s="5">
        <v>14755.2</v>
      </c>
      <c r="F638" s="16">
        <f t="shared" si="18"/>
        <v>-3.8281979458450056E-2</v>
      </c>
      <c r="G638" s="13">
        <f t="shared" si="19"/>
        <v>-6.2700780560736614E-3</v>
      </c>
    </row>
    <row r="639" spans="2:7" x14ac:dyDescent="0.25">
      <c r="B639" s="10">
        <v>39260</v>
      </c>
      <c r="C639" s="2">
        <v>10.199999999999999</v>
      </c>
      <c r="D639" s="5">
        <v>14681.7</v>
      </c>
      <c r="F639" s="16">
        <f t="shared" si="18"/>
        <v>-9.7087378640778078E-3</v>
      </c>
      <c r="G639" s="13">
        <f t="shared" si="19"/>
        <v>-4.9812947299934934E-3</v>
      </c>
    </row>
    <row r="640" spans="2:7" x14ac:dyDescent="0.25">
      <c r="B640" s="10">
        <v>39261</v>
      </c>
      <c r="C640" s="2">
        <v>10.23</v>
      </c>
      <c r="D640" s="5">
        <v>14819.9</v>
      </c>
      <c r="F640" s="16">
        <f t="shared" si="18"/>
        <v>2.9411764705883471E-3</v>
      </c>
      <c r="G640" s="13">
        <f t="shared" si="19"/>
        <v>9.4130788668886373E-3</v>
      </c>
    </row>
    <row r="641" spans="2:7" x14ac:dyDescent="0.25">
      <c r="B641" s="10">
        <v>39262</v>
      </c>
      <c r="C641" s="2">
        <v>10.38</v>
      </c>
      <c r="D641" s="5">
        <v>14892</v>
      </c>
      <c r="F641" s="16">
        <f t="shared" si="18"/>
        <v>1.4662756598240503E-2</v>
      </c>
      <c r="G641" s="13">
        <f t="shared" si="19"/>
        <v>4.8650800612689941E-3</v>
      </c>
    </row>
    <row r="642" spans="2:7" x14ac:dyDescent="0.25">
      <c r="B642" s="10">
        <v>39265</v>
      </c>
      <c r="C642" s="2">
        <v>10.11</v>
      </c>
      <c r="D642" s="5">
        <v>14804.7</v>
      </c>
      <c r="F642" s="16">
        <f t="shared" si="18"/>
        <v>-2.6011560693641748E-2</v>
      </c>
      <c r="G642" s="13">
        <f t="shared" si="19"/>
        <v>-5.862207896857324E-3</v>
      </c>
    </row>
    <row r="643" spans="2:7" x14ac:dyDescent="0.25">
      <c r="B643" s="10">
        <v>39266</v>
      </c>
      <c r="C643" s="2">
        <v>10.25</v>
      </c>
      <c r="D643" s="5">
        <v>14869.4</v>
      </c>
      <c r="F643" s="16">
        <f t="shared" si="18"/>
        <v>1.3847675568743875E-2</v>
      </c>
      <c r="G643" s="13">
        <f t="shared" si="19"/>
        <v>4.3702337771112489E-3</v>
      </c>
    </row>
    <row r="644" spans="2:7" x14ac:dyDescent="0.25">
      <c r="B644" s="10">
        <v>39267</v>
      </c>
      <c r="C644" s="2">
        <v>10.24</v>
      </c>
      <c r="D644" s="5">
        <v>14989.7</v>
      </c>
      <c r="F644" s="16">
        <f t="shared" si="18"/>
        <v>-9.7560975609754016E-4</v>
      </c>
      <c r="G644" s="13">
        <f t="shared" si="19"/>
        <v>8.0904407709794009E-3</v>
      </c>
    </row>
    <row r="645" spans="2:7" x14ac:dyDescent="0.25">
      <c r="B645" s="10">
        <v>39268</v>
      </c>
      <c r="C645" s="2">
        <v>10</v>
      </c>
      <c r="D645" s="5">
        <v>14907.4</v>
      </c>
      <c r="F645" s="16">
        <f t="shared" si="18"/>
        <v>-2.3437500000000021E-2</v>
      </c>
      <c r="G645" s="13">
        <f t="shared" si="19"/>
        <v>-5.4904367665797905E-3</v>
      </c>
    </row>
    <row r="646" spans="2:7" x14ac:dyDescent="0.25">
      <c r="B646" s="10">
        <v>39269</v>
      </c>
      <c r="C646" s="2">
        <v>10.19</v>
      </c>
      <c r="D646" s="5">
        <v>15058.3</v>
      </c>
      <c r="F646" s="16">
        <f t="shared" si="18"/>
        <v>1.8999999999999951E-2</v>
      </c>
      <c r="G646" s="13">
        <f t="shared" si="19"/>
        <v>1.0122489501858114E-2</v>
      </c>
    </row>
    <row r="647" spans="2:7" x14ac:dyDescent="0.25">
      <c r="B647" s="10">
        <v>39272</v>
      </c>
      <c r="C647" s="2">
        <v>10.050000000000001</v>
      </c>
      <c r="D647" s="5">
        <v>14974.7</v>
      </c>
      <c r="F647" s="16">
        <f t="shared" si="18"/>
        <v>-1.3738959764474857E-2</v>
      </c>
      <c r="G647" s="13">
        <f t="shared" si="19"/>
        <v>-5.5517555102500647E-3</v>
      </c>
    </row>
    <row r="648" spans="2:7" x14ac:dyDescent="0.25">
      <c r="B648" s="10">
        <v>39273</v>
      </c>
      <c r="C648" s="2">
        <v>10</v>
      </c>
      <c r="D648" s="5">
        <v>14823.9</v>
      </c>
      <c r="F648" s="16">
        <f t="shared" ref="F648:F711" si="20">(C648-C647)/C647</f>
        <v>-4.9751243781095229E-3</v>
      </c>
      <c r="G648" s="13">
        <f t="shared" ref="G648:G711" si="21">(D648-D647)/D647</f>
        <v>-1.0070318604045562E-2</v>
      </c>
    </row>
    <row r="649" spans="2:7" x14ac:dyDescent="0.25">
      <c r="B649" s="10">
        <v>39274</v>
      </c>
      <c r="C649" s="2">
        <v>9.83</v>
      </c>
      <c r="D649" s="5">
        <v>14766.2</v>
      </c>
      <c r="F649" s="16">
        <f t="shared" si="20"/>
        <v>-1.6999999999999994E-2</v>
      </c>
      <c r="G649" s="13">
        <f t="shared" si="21"/>
        <v>-3.8923630083850342E-3</v>
      </c>
    </row>
    <row r="650" spans="2:7" x14ac:dyDescent="0.25">
      <c r="B650" s="10">
        <v>39275</v>
      </c>
      <c r="C650" s="2">
        <v>10.039999999999999</v>
      </c>
      <c r="D650" s="5">
        <v>14941.8</v>
      </c>
      <c r="F650" s="16">
        <f t="shared" si="20"/>
        <v>2.1363173957273558E-2</v>
      </c>
      <c r="G650" s="13">
        <f t="shared" si="21"/>
        <v>1.1892023675691683E-2</v>
      </c>
    </row>
    <row r="651" spans="2:7" x14ac:dyDescent="0.25">
      <c r="B651" s="10">
        <v>39276</v>
      </c>
      <c r="C651" s="2">
        <v>10.119999999999999</v>
      </c>
      <c r="D651" s="5">
        <v>15023.5</v>
      </c>
      <c r="F651" s="16">
        <f t="shared" si="20"/>
        <v>7.9681274900398492E-3</v>
      </c>
      <c r="G651" s="13">
        <f t="shared" si="21"/>
        <v>5.4678820490169011E-3</v>
      </c>
    </row>
    <row r="652" spans="2:7" x14ac:dyDescent="0.25">
      <c r="B652" s="10">
        <v>39279</v>
      </c>
      <c r="C652" s="2">
        <v>10.220000000000001</v>
      </c>
      <c r="D652" s="5">
        <v>15110.4</v>
      </c>
      <c r="F652" s="16">
        <f t="shared" si="20"/>
        <v>9.8814229249013265E-3</v>
      </c>
      <c r="G652" s="13">
        <f t="shared" si="21"/>
        <v>5.7842713082836648E-3</v>
      </c>
    </row>
    <row r="653" spans="2:7" x14ac:dyDescent="0.25">
      <c r="B653" s="10">
        <v>39280</v>
      </c>
      <c r="C653" s="2">
        <v>10.37</v>
      </c>
      <c r="D653" s="5">
        <v>15153.8</v>
      </c>
      <c r="F653" s="16">
        <f t="shared" si="20"/>
        <v>1.4677103718199469E-2</v>
      </c>
      <c r="G653" s="13">
        <f t="shared" si="21"/>
        <v>2.8721939855992982E-3</v>
      </c>
    </row>
    <row r="654" spans="2:7" x14ac:dyDescent="0.25">
      <c r="B654" s="10">
        <v>39281</v>
      </c>
      <c r="C654" s="2">
        <v>10.32</v>
      </c>
      <c r="D654" s="5">
        <v>15058.6</v>
      </c>
      <c r="F654" s="16">
        <f t="shared" si="20"/>
        <v>-4.8216007714560211E-3</v>
      </c>
      <c r="G654" s="13">
        <f t="shared" si="21"/>
        <v>-6.282252636302374E-3</v>
      </c>
    </row>
    <row r="655" spans="2:7" x14ac:dyDescent="0.25">
      <c r="B655" s="10">
        <v>39282</v>
      </c>
      <c r="C655" s="2">
        <v>10.48</v>
      </c>
      <c r="D655" s="5">
        <v>15207.3</v>
      </c>
      <c r="F655" s="16">
        <f t="shared" si="20"/>
        <v>1.5503875968992262E-2</v>
      </c>
      <c r="G655" s="13">
        <f t="shared" si="21"/>
        <v>9.8747559534086114E-3</v>
      </c>
    </row>
    <row r="656" spans="2:7" x14ac:dyDescent="0.25">
      <c r="B656" s="10">
        <v>39283</v>
      </c>
      <c r="C656" s="2">
        <v>10.36</v>
      </c>
      <c r="D656" s="5">
        <v>14930.1</v>
      </c>
      <c r="F656" s="16">
        <f t="shared" si="20"/>
        <v>-1.1450381679389407E-2</v>
      </c>
      <c r="G656" s="13">
        <f t="shared" si="21"/>
        <v>-1.8228087826241274E-2</v>
      </c>
    </row>
    <row r="657" spans="2:7" x14ac:dyDescent="0.25">
      <c r="B657" s="10">
        <v>39286</v>
      </c>
      <c r="C657" s="2">
        <v>10.48</v>
      </c>
      <c r="D657" s="5">
        <v>15056.7</v>
      </c>
      <c r="F657" s="16">
        <f t="shared" si="20"/>
        <v>1.158301158301168E-2</v>
      </c>
      <c r="G657" s="13">
        <f t="shared" si="21"/>
        <v>8.4795145377459195E-3</v>
      </c>
    </row>
    <row r="658" spans="2:7" x14ac:dyDescent="0.25">
      <c r="B658" s="10">
        <v>39287</v>
      </c>
      <c r="C658" s="2">
        <v>10.37</v>
      </c>
      <c r="D658" s="5">
        <v>14913.3</v>
      </c>
      <c r="F658" s="16">
        <f t="shared" si="20"/>
        <v>-1.0496183206106985E-2</v>
      </c>
      <c r="G658" s="13">
        <f t="shared" si="21"/>
        <v>-9.523999282711448E-3</v>
      </c>
    </row>
    <row r="659" spans="2:7" x14ac:dyDescent="0.25">
      <c r="B659" s="10">
        <v>39288</v>
      </c>
      <c r="C659" s="2">
        <v>10.5</v>
      </c>
      <c r="D659" s="5">
        <v>14937.7</v>
      </c>
      <c r="F659" s="16">
        <f t="shared" si="20"/>
        <v>1.2536162005785997E-2</v>
      </c>
      <c r="G659" s="13">
        <f t="shared" si="21"/>
        <v>1.6361234602671076E-3</v>
      </c>
    </row>
    <row r="660" spans="2:7" x14ac:dyDescent="0.25">
      <c r="B660" s="10">
        <v>39289</v>
      </c>
      <c r="C660" s="2">
        <v>10.199999999999999</v>
      </c>
      <c r="D660" s="5">
        <v>14540.4</v>
      </c>
      <c r="F660" s="16">
        <f t="shared" si="20"/>
        <v>-2.857142857142864E-2</v>
      </c>
      <c r="G660" s="13">
        <f t="shared" si="21"/>
        <v>-2.6597133427502296E-2</v>
      </c>
    </row>
    <row r="661" spans="2:7" x14ac:dyDescent="0.25">
      <c r="B661" s="10">
        <v>39290</v>
      </c>
      <c r="C661" s="2">
        <v>10.15</v>
      </c>
      <c r="D661" s="5">
        <v>14587.5</v>
      </c>
      <c r="F661" s="16">
        <f t="shared" si="20"/>
        <v>-4.9019607843136213E-3</v>
      </c>
      <c r="G661" s="13">
        <f t="shared" si="21"/>
        <v>3.2392506395972852E-3</v>
      </c>
    </row>
    <row r="662" spans="2:7" x14ac:dyDescent="0.25">
      <c r="B662" s="10">
        <v>39293</v>
      </c>
      <c r="C662" s="2">
        <v>10.06</v>
      </c>
      <c r="D662" s="5">
        <v>14507.9</v>
      </c>
      <c r="F662" s="16">
        <f t="shared" si="20"/>
        <v>-8.8669950738916106E-3</v>
      </c>
      <c r="G662" s="13">
        <f t="shared" si="21"/>
        <v>-5.4567266495287314E-3</v>
      </c>
    </row>
    <row r="663" spans="2:7" x14ac:dyDescent="0.25">
      <c r="B663" s="10">
        <v>39294</v>
      </c>
      <c r="C663" s="2">
        <v>10.31</v>
      </c>
      <c r="D663" s="5">
        <v>14802.4</v>
      </c>
      <c r="F663" s="16">
        <f t="shared" si="20"/>
        <v>2.4850894632206758E-2</v>
      </c>
      <c r="G663" s="13">
        <f t="shared" si="21"/>
        <v>2.0299285217019694E-2</v>
      </c>
    </row>
    <row r="664" spans="2:7" x14ac:dyDescent="0.25">
      <c r="B664" s="10">
        <v>39295</v>
      </c>
      <c r="C664" s="2">
        <v>10.09</v>
      </c>
      <c r="D664" s="5">
        <v>14595.7</v>
      </c>
      <c r="F664" s="16">
        <f t="shared" si="20"/>
        <v>-2.1338506304558743E-2</v>
      </c>
      <c r="G664" s="13">
        <f t="shared" si="21"/>
        <v>-1.3963951791601288E-2</v>
      </c>
    </row>
    <row r="665" spans="2:7" x14ac:dyDescent="0.25">
      <c r="B665" s="10">
        <v>39296</v>
      </c>
      <c r="C665" s="2">
        <v>10.14</v>
      </c>
      <c r="D665" s="5">
        <v>14678.6</v>
      </c>
      <c r="F665" s="16">
        <f t="shared" si="20"/>
        <v>4.9554013875124587E-3</v>
      </c>
      <c r="G665" s="13">
        <f t="shared" si="21"/>
        <v>5.6797549963345118E-3</v>
      </c>
    </row>
    <row r="666" spans="2:7" x14ac:dyDescent="0.25">
      <c r="B666" s="10">
        <v>39297</v>
      </c>
      <c r="C666" s="2">
        <v>10.01</v>
      </c>
      <c r="D666" s="5">
        <v>14534.3</v>
      </c>
      <c r="F666" s="16">
        <f t="shared" si="20"/>
        <v>-1.2820512820512896E-2</v>
      </c>
      <c r="G666" s="13">
        <f t="shared" si="21"/>
        <v>-9.8306377992452339E-3</v>
      </c>
    </row>
    <row r="667" spans="2:7" x14ac:dyDescent="0.25">
      <c r="B667" s="10">
        <v>39300</v>
      </c>
      <c r="C667" s="2">
        <v>9.93</v>
      </c>
      <c r="D667" s="5">
        <v>14432.1</v>
      </c>
      <c r="F667" s="16">
        <f t="shared" si="20"/>
        <v>-7.9920079920079989E-3</v>
      </c>
      <c r="G667" s="13">
        <f t="shared" si="21"/>
        <v>-7.0316423907583383E-3</v>
      </c>
    </row>
    <row r="668" spans="2:7" x14ac:dyDescent="0.25">
      <c r="B668" s="10">
        <v>39301</v>
      </c>
      <c r="C668" s="2">
        <v>10.08</v>
      </c>
      <c r="D668" s="5">
        <v>14652.9</v>
      </c>
      <c r="F668" s="16">
        <f t="shared" si="20"/>
        <v>1.5105740181268918E-2</v>
      </c>
      <c r="G668" s="13">
        <f t="shared" si="21"/>
        <v>1.529922880246113E-2</v>
      </c>
    </row>
    <row r="669" spans="2:7" x14ac:dyDescent="0.25">
      <c r="B669" s="10">
        <v>39302</v>
      </c>
      <c r="C669" s="2">
        <v>10.51</v>
      </c>
      <c r="D669" s="5">
        <v>15004.2</v>
      </c>
      <c r="F669" s="16">
        <f t="shared" si="20"/>
        <v>4.2658730158730132E-2</v>
      </c>
      <c r="G669" s="13">
        <f t="shared" si="21"/>
        <v>2.397477632414069E-2</v>
      </c>
    </row>
    <row r="670" spans="2:7" x14ac:dyDescent="0.25">
      <c r="B670" s="10">
        <v>39303</v>
      </c>
      <c r="C670" s="2">
        <v>10.3</v>
      </c>
      <c r="D670" s="5">
        <v>14838.3</v>
      </c>
      <c r="F670" s="16">
        <f t="shared" si="20"/>
        <v>-1.9980970504281548E-2</v>
      </c>
      <c r="G670" s="13">
        <f t="shared" si="21"/>
        <v>-1.1056904066861375E-2</v>
      </c>
    </row>
    <row r="671" spans="2:7" x14ac:dyDescent="0.25">
      <c r="B671" s="10">
        <v>39304</v>
      </c>
      <c r="C671" s="2">
        <v>10.08</v>
      </c>
      <c r="D671" s="5">
        <v>14453.9</v>
      </c>
      <c r="F671" s="16">
        <f t="shared" si="20"/>
        <v>-2.1359223300970936E-2</v>
      </c>
      <c r="G671" s="13">
        <f t="shared" si="21"/>
        <v>-2.5905932620313623E-2</v>
      </c>
    </row>
    <row r="672" spans="2:7" x14ac:dyDescent="0.25">
      <c r="B672" s="10">
        <v>39307</v>
      </c>
      <c r="C672" s="2">
        <v>10.24</v>
      </c>
      <c r="D672" s="5">
        <v>14731.8</v>
      </c>
      <c r="F672" s="16">
        <f t="shared" si="20"/>
        <v>1.5873015873015886E-2</v>
      </c>
      <c r="G672" s="13">
        <f t="shared" si="21"/>
        <v>1.922664471180786E-2</v>
      </c>
    </row>
    <row r="673" spans="2:7" x14ac:dyDescent="0.25">
      <c r="B673" s="10">
        <v>39308</v>
      </c>
      <c r="C673" s="2">
        <v>10.14</v>
      </c>
      <c r="D673" s="5">
        <v>14553.1</v>
      </c>
      <c r="F673" s="16">
        <f t="shared" si="20"/>
        <v>-9.7656249999999653E-3</v>
      </c>
      <c r="G673" s="13">
        <f t="shared" si="21"/>
        <v>-1.213022169728064E-2</v>
      </c>
    </row>
    <row r="674" spans="2:7" x14ac:dyDescent="0.25">
      <c r="B674" s="10">
        <v>39309</v>
      </c>
      <c r="C674" s="2">
        <v>10.119999999999999</v>
      </c>
      <c r="D674" s="5">
        <v>14520.5</v>
      </c>
      <c r="F674" s="16">
        <f t="shared" si="20"/>
        <v>-1.9723865877713364E-3</v>
      </c>
      <c r="G674" s="13">
        <f t="shared" si="21"/>
        <v>-2.2400725618596973E-3</v>
      </c>
    </row>
    <row r="675" spans="2:7" x14ac:dyDescent="0.25">
      <c r="B675" s="10">
        <v>39310</v>
      </c>
      <c r="C675" s="2">
        <v>9.74</v>
      </c>
      <c r="D675" s="5">
        <v>13979.7</v>
      </c>
      <c r="F675" s="16">
        <f t="shared" si="20"/>
        <v>-3.7549407114624407E-2</v>
      </c>
      <c r="G675" s="13">
        <f t="shared" si="21"/>
        <v>-3.7243896560035759E-2</v>
      </c>
    </row>
    <row r="676" spans="2:7" x14ac:dyDescent="0.25">
      <c r="B676" s="10">
        <v>39311</v>
      </c>
      <c r="C676" s="2">
        <v>9.76</v>
      </c>
      <c r="D676" s="5">
        <v>14237.5</v>
      </c>
      <c r="F676" s="16">
        <f t="shared" si="20"/>
        <v>2.0533880903490323E-3</v>
      </c>
      <c r="G676" s="13">
        <f t="shared" si="21"/>
        <v>1.8441025200826862E-2</v>
      </c>
    </row>
    <row r="677" spans="2:7" x14ac:dyDescent="0.25">
      <c r="B677" s="10">
        <v>39314</v>
      </c>
      <c r="C677" s="2">
        <v>9.82</v>
      </c>
      <c r="D677" s="5">
        <v>14269.1</v>
      </c>
      <c r="F677" s="16">
        <f t="shared" si="20"/>
        <v>6.1475409836066084E-3</v>
      </c>
      <c r="G677" s="13">
        <f t="shared" si="21"/>
        <v>2.2194907813872073E-3</v>
      </c>
    </row>
    <row r="678" spans="2:7" x14ac:dyDescent="0.25">
      <c r="B678" s="10">
        <v>39315</v>
      </c>
      <c r="C678" s="2">
        <v>9.81</v>
      </c>
      <c r="D678" s="5">
        <v>14239.8</v>
      </c>
      <c r="F678" s="16">
        <f t="shared" si="20"/>
        <v>-1.0183299389001819E-3</v>
      </c>
      <c r="G678" s="13">
        <f t="shared" si="21"/>
        <v>-2.0533880903491524E-3</v>
      </c>
    </row>
    <row r="679" spans="2:7" x14ac:dyDescent="0.25">
      <c r="B679" s="10">
        <v>39316</v>
      </c>
      <c r="C679" s="2">
        <v>9.8800000000000008</v>
      </c>
      <c r="D679" s="5">
        <v>14359.2</v>
      </c>
      <c r="F679" s="16">
        <f t="shared" si="20"/>
        <v>7.135575942915421E-3</v>
      </c>
      <c r="G679" s="13">
        <f t="shared" si="21"/>
        <v>8.3849492268150867E-3</v>
      </c>
    </row>
    <row r="680" spans="2:7" x14ac:dyDescent="0.25">
      <c r="B680" s="10">
        <v>39317</v>
      </c>
      <c r="C680" s="2">
        <v>9.91</v>
      </c>
      <c r="D680" s="5">
        <v>14292.5</v>
      </c>
      <c r="F680" s="16">
        <f t="shared" si="20"/>
        <v>3.0364372469634977E-3</v>
      </c>
      <c r="G680" s="13">
        <f t="shared" si="21"/>
        <v>-4.6451055769124129E-3</v>
      </c>
    </row>
    <row r="681" spans="2:7" x14ac:dyDescent="0.25">
      <c r="B681" s="10">
        <v>39318</v>
      </c>
      <c r="C681" s="2">
        <v>9.98</v>
      </c>
      <c r="D681" s="5">
        <v>14334.4</v>
      </c>
      <c r="F681" s="16">
        <f t="shared" si="20"/>
        <v>7.0635721493441253E-3</v>
      </c>
      <c r="G681" s="13">
        <f t="shared" si="21"/>
        <v>2.9316074864439135E-3</v>
      </c>
    </row>
    <row r="682" spans="2:7" x14ac:dyDescent="0.25">
      <c r="B682" s="10">
        <v>39321</v>
      </c>
      <c r="C682" s="2">
        <v>9.93</v>
      </c>
      <c r="D682" s="5">
        <v>14305.5</v>
      </c>
      <c r="F682" s="16">
        <f t="shared" si="20"/>
        <v>-5.0100200400802312E-3</v>
      </c>
      <c r="G682" s="13">
        <f t="shared" si="21"/>
        <v>-2.0161290322580393E-3</v>
      </c>
    </row>
    <row r="683" spans="2:7" x14ac:dyDescent="0.25">
      <c r="B683" s="10">
        <v>39322</v>
      </c>
      <c r="C683" s="2">
        <v>9.83</v>
      </c>
      <c r="D683" s="5">
        <v>14124.8</v>
      </c>
      <c r="F683" s="16">
        <f t="shared" si="20"/>
        <v>-1.007049345417922E-2</v>
      </c>
      <c r="G683" s="13">
        <f t="shared" si="21"/>
        <v>-1.2631505365069429E-2</v>
      </c>
    </row>
    <row r="684" spans="2:7" x14ac:dyDescent="0.25">
      <c r="B684" s="10">
        <v>39323</v>
      </c>
      <c r="C684" s="2">
        <v>9.86</v>
      </c>
      <c r="D684" s="5">
        <v>14183.6</v>
      </c>
      <c r="F684" s="16">
        <f t="shared" si="20"/>
        <v>3.0518819938961709E-3</v>
      </c>
      <c r="G684" s="13">
        <f t="shared" si="21"/>
        <v>4.1628908019937343E-3</v>
      </c>
    </row>
    <row r="685" spans="2:7" x14ac:dyDescent="0.25">
      <c r="B685" s="10">
        <v>39324</v>
      </c>
      <c r="C685" s="2">
        <v>10.050000000000001</v>
      </c>
      <c r="D685" s="5">
        <v>14313.4</v>
      </c>
      <c r="F685" s="16">
        <f t="shared" si="20"/>
        <v>1.926977687626788E-2</v>
      </c>
      <c r="G685" s="13">
        <f t="shared" si="21"/>
        <v>9.1514143094841415E-3</v>
      </c>
    </row>
    <row r="686" spans="2:7" x14ac:dyDescent="0.25">
      <c r="B686" s="10">
        <v>39325</v>
      </c>
      <c r="C686" s="2">
        <v>10.18</v>
      </c>
      <c r="D686" s="5">
        <v>14479.8</v>
      </c>
      <c r="F686" s="16">
        <f t="shared" si="20"/>
        <v>1.2935323383084478E-2</v>
      </c>
      <c r="G686" s="13">
        <f t="shared" si="21"/>
        <v>1.1625469839451119E-2</v>
      </c>
    </row>
    <row r="687" spans="2:7" x14ac:dyDescent="0.25">
      <c r="B687" s="10">
        <v>39328</v>
      </c>
      <c r="C687" s="2">
        <v>10.19</v>
      </c>
      <c r="D687" s="5">
        <v>14546.9</v>
      </c>
      <c r="F687" s="16">
        <f t="shared" si="20"/>
        <v>9.8231827111982194E-4</v>
      </c>
      <c r="G687" s="13">
        <f t="shared" si="21"/>
        <v>4.6340419066561948E-3</v>
      </c>
    </row>
    <row r="688" spans="2:7" x14ac:dyDescent="0.25">
      <c r="B688" s="10">
        <v>39329</v>
      </c>
      <c r="C688" s="2">
        <v>10.18</v>
      </c>
      <c r="D688" s="5">
        <v>14590.1</v>
      </c>
      <c r="F688" s="16">
        <f t="shared" si="20"/>
        <v>-9.8135426889104879E-4</v>
      </c>
      <c r="G688" s="13">
        <f t="shared" si="21"/>
        <v>2.9697048855770458E-3</v>
      </c>
    </row>
    <row r="689" spans="2:7" x14ac:dyDescent="0.25">
      <c r="B689" s="10">
        <v>39330</v>
      </c>
      <c r="C689" s="2">
        <v>9.89</v>
      </c>
      <c r="D689" s="5">
        <v>14240.1</v>
      </c>
      <c r="F689" s="16">
        <f t="shared" si="20"/>
        <v>-2.8487229862475358E-2</v>
      </c>
      <c r="G689" s="13">
        <f t="shared" si="21"/>
        <v>-2.3988869164707573E-2</v>
      </c>
    </row>
    <row r="690" spans="2:7" x14ac:dyDescent="0.25">
      <c r="B690" s="10">
        <v>39331</v>
      </c>
      <c r="C690" s="2">
        <v>9.83</v>
      </c>
      <c r="D690" s="5">
        <v>14198.4</v>
      </c>
      <c r="F690" s="16">
        <f t="shared" si="20"/>
        <v>-6.0667340748231033E-3</v>
      </c>
      <c r="G690" s="13">
        <f t="shared" si="21"/>
        <v>-2.928350222259726E-3</v>
      </c>
    </row>
    <row r="691" spans="2:7" x14ac:dyDescent="0.25">
      <c r="B691" s="10">
        <v>39332</v>
      </c>
      <c r="C691" s="2">
        <v>9.59</v>
      </c>
      <c r="D691" s="5">
        <v>13873.4</v>
      </c>
      <c r="F691" s="16">
        <f t="shared" si="20"/>
        <v>-2.4415055951169908E-2</v>
      </c>
      <c r="G691" s="13">
        <f t="shared" si="21"/>
        <v>-2.2889903087671852E-2</v>
      </c>
    </row>
    <row r="692" spans="2:7" x14ac:dyDescent="0.25">
      <c r="B692" s="10">
        <v>39335</v>
      </c>
      <c r="C692" s="2">
        <v>9.5299999999999994</v>
      </c>
      <c r="D692" s="5">
        <v>13726.3</v>
      </c>
      <c r="F692" s="16">
        <f t="shared" si="20"/>
        <v>-6.2565172054223671E-3</v>
      </c>
      <c r="G692" s="13">
        <f t="shared" si="21"/>
        <v>-1.0603024492914524E-2</v>
      </c>
    </row>
    <row r="693" spans="2:7" x14ac:dyDescent="0.25">
      <c r="B693" s="10">
        <v>39336</v>
      </c>
      <c r="C693" s="2">
        <v>9.6300000000000008</v>
      </c>
      <c r="D693" s="5">
        <v>13965.5</v>
      </c>
      <c r="F693" s="16">
        <f t="shared" si="20"/>
        <v>1.0493179433368461E-2</v>
      </c>
      <c r="G693" s="13">
        <f t="shared" si="21"/>
        <v>1.7426400413804211E-2</v>
      </c>
    </row>
    <row r="694" spans="2:7" x14ac:dyDescent="0.25">
      <c r="B694" s="10">
        <v>39337</v>
      </c>
      <c r="C694" s="2">
        <v>9.5500000000000007</v>
      </c>
      <c r="D694" s="5">
        <v>13980.4</v>
      </c>
      <c r="F694" s="16">
        <f t="shared" si="20"/>
        <v>-8.3073727933541085E-3</v>
      </c>
      <c r="G694" s="13">
        <f t="shared" si="21"/>
        <v>1.0669148974257732E-3</v>
      </c>
    </row>
    <row r="695" spans="2:7" x14ac:dyDescent="0.25">
      <c r="B695" s="10">
        <v>39338</v>
      </c>
      <c r="C695" s="2">
        <v>9.5500000000000007</v>
      </c>
      <c r="D695" s="5">
        <v>14077.8</v>
      </c>
      <c r="F695" s="16">
        <f t="shared" si="20"/>
        <v>0</v>
      </c>
      <c r="G695" s="13">
        <f t="shared" si="21"/>
        <v>6.966896512259995E-3</v>
      </c>
    </row>
    <row r="696" spans="2:7" x14ac:dyDescent="0.25">
      <c r="B696" s="10">
        <v>39339</v>
      </c>
      <c r="C696" s="2">
        <v>9.4499999999999993</v>
      </c>
      <c r="D696" s="5">
        <v>13861</v>
      </c>
      <c r="F696" s="16">
        <f t="shared" si="20"/>
        <v>-1.0471204188481823E-2</v>
      </c>
      <c r="G696" s="13">
        <f t="shared" si="21"/>
        <v>-1.5400133543593408E-2</v>
      </c>
    </row>
    <row r="697" spans="2:7" x14ac:dyDescent="0.25">
      <c r="B697" s="10">
        <v>39342</v>
      </c>
      <c r="C697" s="2">
        <v>9.4600000000000009</v>
      </c>
      <c r="D697" s="5">
        <v>13696.9</v>
      </c>
      <c r="F697" s="16">
        <f t="shared" si="20"/>
        <v>1.0582010582012237E-3</v>
      </c>
      <c r="G697" s="13">
        <f t="shared" si="21"/>
        <v>-1.1838972657095473E-2</v>
      </c>
    </row>
    <row r="698" spans="2:7" x14ac:dyDescent="0.25">
      <c r="B698" s="10">
        <v>39343</v>
      </c>
      <c r="C698" s="2">
        <v>9.7200000000000006</v>
      </c>
      <c r="D698" s="5">
        <v>14042</v>
      </c>
      <c r="F698" s="16">
        <f t="shared" si="20"/>
        <v>2.7484143763213505E-2</v>
      </c>
      <c r="G698" s="13">
        <f t="shared" si="21"/>
        <v>2.5195482189400549E-2</v>
      </c>
    </row>
    <row r="699" spans="2:7" x14ac:dyDescent="0.25">
      <c r="B699" s="10">
        <v>39344</v>
      </c>
      <c r="C699" s="2">
        <v>9.9700000000000006</v>
      </c>
      <c r="D699" s="5">
        <v>14494.8</v>
      </c>
      <c r="F699" s="16">
        <f t="shared" si="20"/>
        <v>2.5720164609053495E-2</v>
      </c>
      <c r="G699" s="13">
        <f t="shared" si="21"/>
        <v>3.22461187864976E-2</v>
      </c>
    </row>
    <row r="700" spans="2:7" x14ac:dyDescent="0.25">
      <c r="B700" s="10">
        <v>39345</v>
      </c>
      <c r="C700" s="2">
        <v>10.01</v>
      </c>
      <c r="D700" s="5">
        <v>14427.1</v>
      </c>
      <c r="F700" s="16">
        <f t="shared" si="20"/>
        <v>4.0120361083248891E-3</v>
      </c>
      <c r="G700" s="13">
        <f t="shared" si="21"/>
        <v>-4.6706405055605398E-3</v>
      </c>
    </row>
    <row r="701" spans="2:7" x14ac:dyDescent="0.25">
      <c r="B701" s="10">
        <v>39346</v>
      </c>
      <c r="C701" s="2">
        <v>10.08</v>
      </c>
      <c r="D701" s="5">
        <v>14450.6</v>
      </c>
      <c r="F701" s="16">
        <f t="shared" si="20"/>
        <v>6.9930069930070216E-3</v>
      </c>
      <c r="G701" s="13">
        <f t="shared" si="21"/>
        <v>1.6288789846885376E-3</v>
      </c>
    </row>
    <row r="702" spans="2:7" x14ac:dyDescent="0.25">
      <c r="B702" s="10">
        <v>39349</v>
      </c>
      <c r="C702" s="2">
        <v>10.19</v>
      </c>
      <c r="D702" s="5">
        <v>14494.7</v>
      </c>
      <c r="F702" s="16">
        <f t="shared" si="20"/>
        <v>1.0912698412698357E-2</v>
      </c>
      <c r="G702" s="13">
        <f t="shared" si="21"/>
        <v>3.0517763968278384E-3</v>
      </c>
    </row>
    <row r="703" spans="2:7" x14ac:dyDescent="0.25">
      <c r="B703" s="10">
        <v>39350</v>
      </c>
      <c r="C703" s="2">
        <v>10.06</v>
      </c>
      <c r="D703" s="5">
        <v>14311.9</v>
      </c>
      <c r="F703" s="16">
        <f t="shared" si="20"/>
        <v>-1.2757605495583808E-2</v>
      </c>
      <c r="G703" s="13">
        <f t="shared" si="21"/>
        <v>-1.2611506274707382E-2</v>
      </c>
    </row>
    <row r="704" spans="2:7" x14ac:dyDescent="0.25">
      <c r="B704" s="10">
        <v>39351</v>
      </c>
      <c r="C704" s="2">
        <v>10.29</v>
      </c>
      <c r="D704" s="5">
        <v>14513.7</v>
      </c>
      <c r="F704" s="16">
        <f t="shared" si="20"/>
        <v>2.2862823061630084E-2</v>
      </c>
      <c r="G704" s="13">
        <f t="shared" si="21"/>
        <v>1.41001544169538E-2</v>
      </c>
    </row>
    <row r="705" spans="2:7" x14ac:dyDescent="0.25">
      <c r="B705" s="10">
        <v>39352</v>
      </c>
      <c r="C705" s="2">
        <v>10.33</v>
      </c>
      <c r="D705" s="5">
        <v>14581.6</v>
      </c>
      <c r="F705" s="16">
        <f t="shared" si="20"/>
        <v>3.8872691933917324E-3</v>
      </c>
      <c r="G705" s="13">
        <f t="shared" si="21"/>
        <v>4.6783383975140475E-3</v>
      </c>
    </row>
    <row r="706" spans="2:7" x14ac:dyDescent="0.25">
      <c r="B706" s="10">
        <v>39353</v>
      </c>
      <c r="C706" s="2">
        <v>10.3</v>
      </c>
      <c r="D706" s="5">
        <v>14576.5</v>
      </c>
      <c r="F706" s="16">
        <f t="shared" si="20"/>
        <v>-2.9041626331073921E-3</v>
      </c>
      <c r="G706" s="13">
        <f t="shared" si="21"/>
        <v>-3.4975585669613508E-4</v>
      </c>
    </row>
    <row r="707" spans="2:7" x14ac:dyDescent="0.25">
      <c r="B707" s="10">
        <v>39356</v>
      </c>
      <c r="C707" s="2">
        <v>10.34</v>
      </c>
      <c r="D707" s="5">
        <v>14603</v>
      </c>
      <c r="F707" s="16">
        <f t="shared" si="20"/>
        <v>3.883495145630985E-3</v>
      </c>
      <c r="G707" s="13">
        <f t="shared" si="21"/>
        <v>1.8179947175247829E-3</v>
      </c>
    </row>
    <row r="708" spans="2:7" x14ac:dyDescent="0.25">
      <c r="B708" s="10">
        <v>39357</v>
      </c>
      <c r="C708" s="2">
        <v>10.39</v>
      </c>
      <c r="D708" s="5">
        <v>14790</v>
      </c>
      <c r="F708" s="16">
        <f t="shared" si="20"/>
        <v>4.8355899419729896E-3</v>
      </c>
      <c r="G708" s="13">
        <f t="shared" si="21"/>
        <v>1.2805587892898719E-2</v>
      </c>
    </row>
    <row r="709" spans="2:7" x14ac:dyDescent="0.25">
      <c r="B709" s="10">
        <v>39358</v>
      </c>
      <c r="C709" s="2">
        <v>10.38</v>
      </c>
      <c r="D709" s="5">
        <v>14783.8</v>
      </c>
      <c r="F709" s="16">
        <f t="shared" si="20"/>
        <v>-9.6246390760344432E-4</v>
      </c>
      <c r="G709" s="13">
        <f t="shared" si="21"/>
        <v>-4.1920216362411949E-4</v>
      </c>
    </row>
    <row r="710" spans="2:7" x14ac:dyDescent="0.25">
      <c r="B710" s="10">
        <v>39359</v>
      </c>
      <c r="C710" s="2">
        <v>10.35</v>
      </c>
      <c r="D710" s="5">
        <v>14718</v>
      </c>
      <c r="F710" s="16">
        <f t="shared" si="20"/>
        <v>-2.8901734104047334E-3</v>
      </c>
      <c r="G710" s="13">
        <f t="shared" si="21"/>
        <v>-4.4508177870371136E-3</v>
      </c>
    </row>
    <row r="711" spans="2:7" x14ac:dyDescent="0.25">
      <c r="B711" s="10">
        <v>39360</v>
      </c>
      <c r="C711" s="2">
        <v>10.51</v>
      </c>
      <c r="D711" s="5">
        <v>14892.1</v>
      </c>
      <c r="F711" s="16">
        <f t="shared" si="20"/>
        <v>1.5458937198067646E-2</v>
      </c>
      <c r="G711" s="13">
        <f t="shared" si="21"/>
        <v>1.182905286044302E-2</v>
      </c>
    </row>
    <row r="712" spans="2:7" x14ac:dyDescent="0.25">
      <c r="B712" s="10">
        <v>39363</v>
      </c>
      <c r="C712" s="2">
        <v>10.51</v>
      </c>
      <c r="D712" s="5">
        <v>14809</v>
      </c>
      <c r="F712" s="16">
        <f t="shared" ref="F712:F775" si="22">(C712-C711)/C711</f>
        <v>0</v>
      </c>
      <c r="G712" s="13">
        <f t="shared" ref="G712:G775" si="23">(D712-D711)/D711</f>
        <v>-5.5801398056688021E-3</v>
      </c>
    </row>
    <row r="713" spans="2:7" x14ac:dyDescent="0.25">
      <c r="B713" s="10">
        <v>39364</v>
      </c>
      <c r="C713" s="2">
        <v>10.81</v>
      </c>
      <c r="D713" s="5">
        <v>14862.7</v>
      </c>
      <c r="F713" s="16">
        <f t="shared" si="22"/>
        <v>2.8544243577545262E-2</v>
      </c>
      <c r="G713" s="13">
        <f t="shared" si="23"/>
        <v>3.6261732730097055E-3</v>
      </c>
    </row>
    <row r="714" spans="2:7" x14ac:dyDescent="0.25">
      <c r="B714" s="10">
        <v>39365</v>
      </c>
      <c r="C714" s="2">
        <v>10.8</v>
      </c>
      <c r="D714" s="5">
        <v>14863.8</v>
      </c>
      <c r="F714" s="16">
        <f t="shared" si="22"/>
        <v>-9.2506938020349547E-4</v>
      </c>
      <c r="G714" s="13">
        <f t="shared" si="23"/>
        <v>7.4010778660576126E-5</v>
      </c>
    </row>
    <row r="715" spans="2:7" x14ac:dyDescent="0.25">
      <c r="B715" s="10">
        <v>39366</v>
      </c>
      <c r="C715" s="2">
        <v>10.78</v>
      </c>
      <c r="D715" s="5">
        <v>15100</v>
      </c>
      <c r="F715" s="16">
        <f t="shared" si="22"/>
        <v>-1.8518518518519768E-3</v>
      </c>
      <c r="G715" s="13">
        <f t="shared" si="23"/>
        <v>1.5890956552160333E-2</v>
      </c>
    </row>
    <row r="716" spans="2:7" x14ac:dyDescent="0.25">
      <c r="B716" s="10">
        <v>39367</v>
      </c>
      <c r="C716" s="2">
        <v>10.77</v>
      </c>
      <c r="D716" s="5">
        <v>15261.3</v>
      </c>
      <c r="F716" s="16">
        <f t="shared" si="22"/>
        <v>-9.2764378478662221E-4</v>
      </c>
      <c r="G716" s="13">
        <f t="shared" si="23"/>
        <v>1.0682119205297965E-2</v>
      </c>
    </row>
    <row r="717" spans="2:7" x14ac:dyDescent="0.25">
      <c r="B717" s="10">
        <v>39370</v>
      </c>
      <c r="C717" s="2">
        <v>10.66</v>
      </c>
      <c r="D717" s="5">
        <v>15187.5</v>
      </c>
      <c r="F717" s="16">
        <f t="shared" si="22"/>
        <v>-1.0213556174558908E-2</v>
      </c>
      <c r="G717" s="13">
        <f t="shared" si="23"/>
        <v>-4.8357610426372115E-3</v>
      </c>
    </row>
    <row r="718" spans="2:7" x14ac:dyDescent="0.25">
      <c r="B718" s="10">
        <v>39371</v>
      </c>
      <c r="C718" s="2">
        <v>10.78</v>
      </c>
      <c r="D718" s="5">
        <v>15279.7</v>
      </c>
      <c r="F718" s="16">
        <f t="shared" si="22"/>
        <v>1.1257035647279477E-2</v>
      </c>
      <c r="G718" s="13">
        <f t="shared" si="23"/>
        <v>6.0707818930041627E-3</v>
      </c>
    </row>
    <row r="719" spans="2:7" x14ac:dyDescent="0.25">
      <c r="B719" s="10">
        <v>39372</v>
      </c>
      <c r="C719" s="2">
        <v>10.85</v>
      </c>
      <c r="D719" s="5">
        <v>15430.5</v>
      </c>
      <c r="F719" s="16">
        <f t="shared" si="22"/>
        <v>6.49350649350652E-3</v>
      </c>
      <c r="G719" s="13">
        <f t="shared" si="23"/>
        <v>9.8693037166959607E-3</v>
      </c>
    </row>
    <row r="720" spans="2:7" x14ac:dyDescent="0.25">
      <c r="B720" s="10">
        <v>39373</v>
      </c>
      <c r="C720" s="2">
        <v>11.03</v>
      </c>
      <c r="D720" s="5">
        <v>15507.1</v>
      </c>
      <c r="F720" s="16">
        <f t="shared" si="22"/>
        <v>1.6589861751152048E-2</v>
      </c>
      <c r="G720" s="13">
        <f t="shared" si="23"/>
        <v>4.9641942905285221E-3</v>
      </c>
    </row>
    <row r="721" spans="2:7" x14ac:dyDescent="0.25">
      <c r="B721" s="10">
        <v>39374</v>
      </c>
      <c r="C721" s="2">
        <v>11.07</v>
      </c>
      <c r="D721" s="5">
        <v>15529.7</v>
      </c>
      <c r="F721" s="16">
        <f t="shared" si="22"/>
        <v>3.6264732547598303E-3</v>
      </c>
      <c r="G721" s="13">
        <f t="shared" si="23"/>
        <v>1.4573969343075342E-3</v>
      </c>
    </row>
    <row r="722" spans="2:7" x14ac:dyDescent="0.25">
      <c r="B722" s="10">
        <v>39377</v>
      </c>
      <c r="C722" s="2">
        <v>10.91</v>
      </c>
      <c r="D722" s="5">
        <v>15327.8</v>
      </c>
      <c r="F722" s="16">
        <f t="shared" si="22"/>
        <v>-1.4453477868112028E-2</v>
      </c>
      <c r="G722" s="13">
        <f t="shared" si="23"/>
        <v>-1.3000895059144828E-2</v>
      </c>
    </row>
    <row r="723" spans="2:7" x14ac:dyDescent="0.25">
      <c r="B723" s="10">
        <v>39378</v>
      </c>
      <c r="C723" s="2">
        <v>11.01</v>
      </c>
      <c r="D723" s="5">
        <v>15429.6</v>
      </c>
      <c r="F723" s="16">
        <f t="shared" si="22"/>
        <v>9.1659028414298477E-3</v>
      </c>
      <c r="G723" s="13">
        <f t="shared" si="23"/>
        <v>6.6415271598012169E-3</v>
      </c>
    </row>
    <row r="724" spans="2:7" x14ac:dyDescent="0.25">
      <c r="B724" s="10">
        <v>39379</v>
      </c>
      <c r="C724" s="2">
        <v>10.86</v>
      </c>
      <c r="D724" s="5">
        <v>15231.3</v>
      </c>
      <c r="F724" s="16">
        <f t="shared" si="22"/>
        <v>-1.362397820163491E-2</v>
      </c>
      <c r="G724" s="13">
        <f t="shared" si="23"/>
        <v>-1.2851920983045646E-2</v>
      </c>
    </row>
    <row r="725" spans="2:7" x14ac:dyDescent="0.25">
      <c r="B725" s="10">
        <v>39380</v>
      </c>
      <c r="C725" s="2">
        <v>10.95</v>
      </c>
      <c r="D725" s="5">
        <v>15386</v>
      </c>
      <c r="F725" s="16">
        <f t="shared" si="22"/>
        <v>8.2872928176795455E-3</v>
      </c>
      <c r="G725" s="13">
        <f t="shared" si="23"/>
        <v>1.0156716760880603E-2</v>
      </c>
    </row>
    <row r="726" spans="2:7" x14ac:dyDescent="0.25">
      <c r="B726" s="10">
        <v>39381</v>
      </c>
      <c r="C726" s="2">
        <v>11.02</v>
      </c>
      <c r="D726" s="5">
        <v>15603.9</v>
      </c>
      <c r="F726" s="16">
        <f t="shared" si="22"/>
        <v>6.392694063926967E-3</v>
      </c>
      <c r="G726" s="13">
        <f t="shared" si="23"/>
        <v>1.4162225399714002E-2</v>
      </c>
    </row>
    <row r="727" spans="2:7" x14ac:dyDescent="0.25">
      <c r="B727" s="10">
        <v>39384</v>
      </c>
      <c r="C727" s="2">
        <v>11.07</v>
      </c>
      <c r="D727" s="5">
        <v>15738.1</v>
      </c>
      <c r="F727" s="16">
        <f t="shared" si="22"/>
        <v>4.5372050816697559E-3</v>
      </c>
      <c r="G727" s="13">
        <f t="shared" si="23"/>
        <v>8.6004139990643828E-3</v>
      </c>
    </row>
    <row r="728" spans="2:7" x14ac:dyDescent="0.25">
      <c r="B728" s="10">
        <v>39385</v>
      </c>
      <c r="C728" s="2">
        <v>11.15</v>
      </c>
      <c r="D728" s="5">
        <v>15782.5</v>
      </c>
      <c r="F728" s="16">
        <f t="shared" si="22"/>
        <v>7.2267389340560139E-3</v>
      </c>
      <c r="G728" s="13">
        <f t="shared" si="23"/>
        <v>2.8211791766477299E-3</v>
      </c>
    </row>
    <row r="729" spans="2:7" x14ac:dyDescent="0.25">
      <c r="B729" s="10">
        <v>39386</v>
      </c>
      <c r="C729" s="2">
        <v>11.11</v>
      </c>
      <c r="D729" s="5">
        <v>15890.5</v>
      </c>
      <c r="F729" s="16">
        <f t="shared" si="22"/>
        <v>-3.5874439461884237E-3</v>
      </c>
      <c r="G729" s="13">
        <f t="shared" si="23"/>
        <v>6.8430223348645656E-3</v>
      </c>
    </row>
    <row r="730" spans="2:7" x14ac:dyDescent="0.25">
      <c r="B730" s="10">
        <v>39387</v>
      </c>
      <c r="C730" s="2">
        <v>11.18</v>
      </c>
      <c r="D730" s="5">
        <v>15759.6</v>
      </c>
      <c r="F730" s="16">
        <f t="shared" si="22"/>
        <v>6.3006300630063265E-3</v>
      </c>
      <c r="G730" s="13">
        <f t="shared" si="23"/>
        <v>-8.2376262546804465E-3</v>
      </c>
    </row>
    <row r="731" spans="2:7" x14ac:dyDescent="0.25">
      <c r="B731" s="10">
        <v>39388</v>
      </c>
      <c r="C731" s="2">
        <v>11.25</v>
      </c>
      <c r="D731" s="5">
        <v>15823.7</v>
      </c>
      <c r="F731" s="16">
        <f t="shared" si="22"/>
        <v>6.2611806797853563E-3</v>
      </c>
      <c r="G731" s="13">
        <f t="shared" si="23"/>
        <v>4.0673621157897638E-3</v>
      </c>
    </row>
    <row r="732" spans="2:7" x14ac:dyDescent="0.25">
      <c r="B732" s="10">
        <v>39391</v>
      </c>
      <c r="C732" s="2">
        <v>11.36</v>
      </c>
      <c r="D732" s="5">
        <v>15825.9</v>
      </c>
      <c r="F732" s="16">
        <f t="shared" si="22"/>
        <v>9.7777777777777273E-3</v>
      </c>
      <c r="G732" s="13">
        <f t="shared" si="23"/>
        <v>1.3903195839145766E-4</v>
      </c>
    </row>
    <row r="733" spans="2:7" x14ac:dyDescent="0.25">
      <c r="B733" s="10">
        <v>39392</v>
      </c>
      <c r="C733" s="2">
        <v>11.6</v>
      </c>
      <c r="D733" s="5">
        <v>15895.4</v>
      </c>
      <c r="F733" s="16">
        <f t="shared" si="22"/>
        <v>2.1126760563380302E-2</v>
      </c>
      <c r="G733" s="13">
        <f t="shared" si="23"/>
        <v>4.3915353945115287E-3</v>
      </c>
    </row>
    <row r="734" spans="2:7" x14ac:dyDescent="0.25">
      <c r="B734" s="10">
        <v>39393</v>
      </c>
      <c r="C734" s="2">
        <v>11.68</v>
      </c>
      <c r="D734" s="5">
        <v>15841.9</v>
      </c>
      <c r="F734" s="16">
        <f t="shared" si="22"/>
        <v>6.896551724137937E-3</v>
      </c>
      <c r="G734" s="13">
        <f t="shared" si="23"/>
        <v>-3.3657536142531804E-3</v>
      </c>
    </row>
    <row r="735" spans="2:7" x14ac:dyDescent="0.25">
      <c r="B735" s="10">
        <v>39394</v>
      </c>
      <c r="C735" s="2">
        <v>11.9</v>
      </c>
      <c r="D735" s="5">
        <v>15945.7</v>
      </c>
      <c r="F735" s="16">
        <f t="shared" si="22"/>
        <v>1.8835616438356219E-2</v>
      </c>
      <c r="G735" s="13">
        <f t="shared" si="23"/>
        <v>6.5522443646280496E-3</v>
      </c>
    </row>
    <row r="736" spans="2:7" x14ac:dyDescent="0.25">
      <c r="B736" s="10">
        <v>39395</v>
      </c>
      <c r="C736" s="2">
        <v>11.88</v>
      </c>
      <c r="D736" s="5">
        <v>15731.2</v>
      </c>
      <c r="F736" s="16">
        <f t="shared" si="22"/>
        <v>-1.6806722689075271E-3</v>
      </c>
      <c r="G736" s="13">
        <f t="shared" si="23"/>
        <v>-1.3451902393748784E-2</v>
      </c>
    </row>
    <row r="737" spans="2:7" x14ac:dyDescent="0.25">
      <c r="B737" s="10">
        <v>39398</v>
      </c>
      <c r="C737" s="2">
        <v>11.72</v>
      </c>
      <c r="D737" s="5">
        <v>15774.7</v>
      </c>
      <c r="F737" s="16">
        <f t="shared" si="22"/>
        <v>-1.346801346801348E-2</v>
      </c>
      <c r="G737" s="13">
        <f t="shared" si="23"/>
        <v>2.7652054515866558E-3</v>
      </c>
    </row>
    <row r="738" spans="2:7" x14ac:dyDescent="0.25">
      <c r="B738" s="10">
        <v>39399</v>
      </c>
      <c r="C738" s="2">
        <v>11.55</v>
      </c>
      <c r="D738" s="5">
        <v>15814.8</v>
      </c>
      <c r="F738" s="16">
        <f t="shared" si="22"/>
        <v>-1.4505119453924908E-2</v>
      </c>
      <c r="G738" s="13">
        <f t="shared" si="23"/>
        <v>2.5420451736006735E-3</v>
      </c>
    </row>
    <row r="739" spans="2:7" x14ac:dyDescent="0.25">
      <c r="B739" s="10">
        <v>39400</v>
      </c>
      <c r="C739" s="2">
        <v>11.53</v>
      </c>
      <c r="D739" s="5">
        <v>15808.9</v>
      </c>
      <c r="F739" s="16">
        <f t="shared" si="22"/>
        <v>-1.7316017316018485E-3</v>
      </c>
      <c r="G739" s="13">
        <f t="shared" si="23"/>
        <v>-3.7306826516931207E-4</v>
      </c>
    </row>
    <row r="740" spans="2:7" x14ac:dyDescent="0.25">
      <c r="B740" s="10">
        <v>39401</v>
      </c>
      <c r="C740" s="2">
        <v>11.56</v>
      </c>
      <c r="D740" s="5">
        <v>15725.8</v>
      </c>
      <c r="F740" s="16">
        <f t="shared" si="22"/>
        <v>2.6019080659151032E-3</v>
      </c>
      <c r="G740" s="13">
        <f t="shared" si="23"/>
        <v>-5.2565327125859715E-3</v>
      </c>
    </row>
    <row r="741" spans="2:7" x14ac:dyDescent="0.25">
      <c r="B741" s="10">
        <v>39402</v>
      </c>
      <c r="C741" s="2">
        <v>11.65</v>
      </c>
      <c r="D741" s="5">
        <v>15769</v>
      </c>
      <c r="F741" s="16">
        <f t="shared" si="22"/>
        <v>7.7854671280276691E-3</v>
      </c>
      <c r="G741" s="13">
        <f t="shared" si="23"/>
        <v>2.7470780500833489E-3</v>
      </c>
    </row>
    <row r="742" spans="2:7" x14ac:dyDescent="0.25">
      <c r="B742" s="10">
        <v>39405</v>
      </c>
      <c r="C742" s="2">
        <v>11.59</v>
      </c>
      <c r="D742" s="5">
        <v>15539.3</v>
      </c>
      <c r="F742" s="16">
        <f t="shared" si="22"/>
        <v>-5.1502145922747208E-3</v>
      </c>
      <c r="G742" s="13">
        <f t="shared" si="23"/>
        <v>-1.4566554632506864E-2</v>
      </c>
    </row>
    <row r="743" spans="2:7" x14ac:dyDescent="0.25">
      <c r="B743" s="10">
        <v>39406</v>
      </c>
      <c r="C743" s="2">
        <v>11.65</v>
      </c>
      <c r="D743" s="5">
        <v>15700</v>
      </c>
      <c r="F743" s="16">
        <f t="shared" si="22"/>
        <v>5.176876617773986E-3</v>
      </c>
      <c r="G743" s="13">
        <f t="shared" si="23"/>
        <v>1.0341521175342566E-2</v>
      </c>
    </row>
    <row r="744" spans="2:7" x14ac:dyDescent="0.25">
      <c r="B744" s="10">
        <v>39407</v>
      </c>
      <c r="C744" s="2">
        <v>11.39</v>
      </c>
      <c r="D744" s="5">
        <v>15364.5</v>
      </c>
      <c r="F744" s="16">
        <f t="shared" si="22"/>
        <v>-2.2317596566523587E-2</v>
      </c>
      <c r="G744" s="13">
        <f t="shared" si="23"/>
        <v>-2.1369426751592358E-2</v>
      </c>
    </row>
    <row r="745" spans="2:7" x14ac:dyDescent="0.25">
      <c r="B745" s="10">
        <v>39408</v>
      </c>
      <c r="C745" s="2">
        <v>11.42</v>
      </c>
      <c r="D745" s="5">
        <v>15317.1</v>
      </c>
      <c r="F745" s="16">
        <f t="shared" si="22"/>
        <v>2.6338893766461244E-3</v>
      </c>
      <c r="G745" s="13">
        <f t="shared" si="23"/>
        <v>-3.0850336815385882E-3</v>
      </c>
    </row>
    <row r="746" spans="2:7" x14ac:dyDescent="0.25">
      <c r="B746" s="10">
        <v>39409</v>
      </c>
      <c r="C746" s="2">
        <v>11.4</v>
      </c>
      <c r="D746" s="5">
        <v>15392.2</v>
      </c>
      <c r="F746" s="16">
        <f t="shared" si="22"/>
        <v>-1.7513134851137981E-3</v>
      </c>
      <c r="G746" s="13">
        <f t="shared" si="23"/>
        <v>4.9030168896201211E-3</v>
      </c>
    </row>
    <row r="747" spans="2:7" x14ac:dyDescent="0.25">
      <c r="B747" s="10">
        <v>39412</v>
      </c>
      <c r="C747" s="2">
        <v>11.44</v>
      </c>
      <c r="D747" s="5">
        <v>15330.2</v>
      </c>
      <c r="F747" s="16">
        <f t="shared" si="22"/>
        <v>3.5087719298244864E-3</v>
      </c>
      <c r="G747" s="13">
        <f t="shared" si="23"/>
        <v>-4.0280141890048204E-3</v>
      </c>
    </row>
    <row r="748" spans="2:7" x14ac:dyDescent="0.25">
      <c r="B748" s="10">
        <v>39413</v>
      </c>
      <c r="C748" s="2">
        <v>11.26</v>
      </c>
      <c r="D748" s="5">
        <v>15315.6</v>
      </c>
      <c r="F748" s="16">
        <f t="shared" si="22"/>
        <v>-1.5734265734265711E-2</v>
      </c>
      <c r="G748" s="13">
        <f t="shared" si="23"/>
        <v>-9.5236852748172647E-4</v>
      </c>
    </row>
    <row r="749" spans="2:7" x14ac:dyDescent="0.25">
      <c r="B749" s="10">
        <v>39414</v>
      </c>
      <c r="C749" s="2">
        <v>11.12</v>
      </c>
      <c r="D749" s="5">
        <v>15566.5</v>
      </c>
      <c r="F749" s="16">
        <f t="shared" si="22"/>
        <v>-1.2433392539964526E-2</v>
      </c>
      <c r="G749" s="13">
        <f t="shared" si="23"/>
        <v>1.6381989605369664E-2</v>
      </c>
    </row>
    <row r="750" spans="2:7" x14ac:dyDescent="0.25">
      <c r="B750" s="10">
        <v>39415</v>
      </c>
      <c r="C750" s="2">
        <v>11.26</v>
      </c>
      <c r="D750" s="5">
        <v>15656.6</v>
      </c>
      <c r="F750" s="16">
        <f t="shared" si="22"/>
        <v>1.2589928057554009E-2</v>
      </c>
      <c r="G750" s="13">
        <f t="shared" si="23"/>
        <v>5.7880705360871332E-3</v>
      </c>
    </row>
    <row r="751" spans="2:7" x14ac:dyDescent="0.25">
      <c r="B751" s="10">
        <v>39416</v>
      </c>
      <c r="C751" s="2">
        <v>11.27</v>
      </c>
      <c r="D751" s="5">
        <v>15759.9</v>
      </c>
      <c r="F751" s="16">
        <f t="shared" si="22"/>
        <v>8.8809946714030078E-4</v>
      </c>
      <c r="G751" s="13">
        <f t="shared" si="23"/>
        <v>6.5978564950244156E-3</v>
      </c>
    </row>
    <row r="752" spans="2:7" x14ac:dyDescent="0.25">
      <c r="B752" s="10">
        <v>39419</v>
      </c>
      <c r="C752" s="2">
        <v>11.18</v>
      </c>
      <c r="D752" s="5">
        <v>15735</v>
      </c>
      <c r="F752" s="16">
        <f t="shared" si="22"/>
        <v>-7.9858030168589045E-3</v>
      </c>
      <c r="G752" s="13">
        <f t="shared" si="23"/>
        <v>-1.5799592637008887E-3</v>
      </c>
    </row>
    <row r="753" spans="2:7" x14ac:dyDescent="0.25">
      <c r="B753" s="10">
        <v>39420</v>
      </c>
      <c r="C753" s="2">
        <v>11.15</v>
      </c>
      <c r="D753" s="5">
        <v>15708.2</v>
      </c>
      <c r="F753" s="16">
        <f t="shared" si="22"/>
        <v>-2.6833631484793705E-3</v>
      </c>
      <c r="G753" s="13">
        <f t="shared" si="23"/>
        <v>-1.7032094057832395E-3</v>
      </c>
    </row>
    <row r="754" spans="2:7" x14ac:dyDescent="0.25">
      <c r="B754" s="10">
        <v>39421</v>
      </c>
      <c r="C754" s="2">
        <v>11.08</v>
      </c>
      <c r="D754" s="5">
        <v>15802.2</v>
      </c>
      <c r="F754" s="16">
        <f t="shared" si="22"/>
        <v>-6.2780269058296213E-3</v>
      </c>
      <c r="G754" s="13">
        <f t="shared" si="23"/>
        <v>5.9841356743611613E-3</v>
      </c>
    </row>
    <row r="755" spans="2:7" x14ac:dyDescent="0.25">
      <c r="B755" s="10">
        <v>39422</v>
      </c>
      <c r="C755" s="2">
        <v>11.02</v>
      </c>
      <c r="D755" s="5">
        <v>15695.9</v>
      </c>
      <c r="F755" s="16">
        <f t="shared" si="22"/>
        <v>-5.4151624548736911E-3</v>
      </c>
      <c r="G755" s="13">
        <f t="shared" si="23"/>
        <v>-6.7269114427105777E-3</v>
      </c>
    </row>
    <row r="756" spans="2:7" x14ac:dyDescent="0.25">
      <c r="B756" s="10">
        <v>39423</v>
      </c>
      <c r="C756" s="2">
        <v>10.99</v>
      </c>
      <c r="D756" s="5">
        <v>15819.6</v>
      </c>
      <c r="F756" s="16">
        <f t="shared" si="22"/>
        <v>-2.7223230490017571E-3</v>
      </c>
      <c r="G756" s="13">
        <f t="shared" si="23"/>
        <v>7.8810389974452392E-3</v>
      </c>
    </row>
    <row r="757" spans="2:7" x14ac:dyDescent="0.25">
      <c r="B757" s="10">
        <v>39426</v>
      </c>
      <c r="C757" s="2">
        <v>10.74</v>
      </c>
      <c r="D757" s="5">
        <v>15832.7</v>
      </c>
      <c r="F757" s="16">
        <f t="shared" si="22"/>
        <v>-2.2747952684258416E-2</v>
      </c>
      <c r="G757" s="13">
        <f t="shared" si="23"/>
        <v>8.2808667728642715E-4</v>
      </c>
    </row>
    <row r="758" spans="2:7" x14ac:dyDescent="0.25">
      <c r="B758" s="10">
        <v>39427</v>
      </c>
      <c r="C758" s="2">
        <v>10.9</v>
      </c>
      <c r="D758" s="5">
        <v>15890.5</v>
      </c>
      <c r="F758" s="16">
        <f t="shared" si="22"/>
        <v>1.4897579143389213E-2</v>
      </c>
      <c r="G758" s="13">
        <f t="shared" si="23"/>
        <v>3.6506723426831347E-3</v>
      </c>
    </row>
    <row r="759" spans="2:7" x14ac:dyDescent="0.25">
      <c r="B759" s="10">
        <v>39428</v>
      </c>
      <c r="C759" s="2">
        <v>10.91</v>
      </c>
      <c r="D759" s="5">
        <v>15860</v>
      </c>
      <c r="F759" s="16">
        <f t="shared" si="22"/>
        <v>9.1743119266053089E-4</v>
      </c>
      <c r="G759" s="13">
        <f t="shared" si="23"/>
        <v>-1.9193857965451055E-3</v>
      </c>
    </row>
    <row r="760" spans="2:7" x14ac:dyDescent="0.25">
      <c r="B760" s="10">
        <v>39429</v>
      </c>
      <c r="C760" s="2">
        <v>10.61</v>
      </c>
      <c r="D760" s="5">
        <v>15499.2</v>
      </c>
      <c r="F760" s="16">
        <f t="shared" si="22"/>
        <v>-2.7497708524289708E-2</v>
      </c>
      <c r="G760" s="13">
        <f t="shared" si="23"/>
        <v>-2.2749054224464015E-2</v>
      </c>
    </row>
    <row r="761" spans="2:7" x14ac:dyDescent="0.25">
      <c r="B761" s="10">
        <v>39430</v>
      </c>
      <c r="C761" s="2">
        <v>10.63</v>
      </c>
      <c r="D761" s="5">
        <v>15575.7</v>
      </c>
      <c r="F761" s="16">
        <f t="shared" si="22"/>
        <v>1.8850141376061593E-3</v>
      </c>
      <c r="G761" s="13">
        <f t="shared" si="23"/>
        <v>4.9357386187674204E-3</v>
      </c>
    </row>
    <row r="762" spans="2:7" x14ac:dyDescent="0.25">
      <c r="B762" s="10">
        <v>39433</v>
      </c>
      <c r="C762" s="2">
        <v>10.55</v>
      </c>
      <c r="D762" s="5">
        <v>15318.5</v>
      </c>
      <c r="F762" s="16">
        <f t="shared" si="22"/>
        <v>-7.525870178739423E-3</v>
      </c>
      <c r="G762" s="13">
        <f t="shared" si="23"/>
        <v>-1.6512901506834411E-2</v>
      </c>
    </row>
    <row r="763" spans="2:7" x14ac:dyDescent="0.25">
      <c r="B763" s="10">
        <v>39434</v>
      </c>
      <c r="C763" s="2">
        <v>10.51</v>
      </c>
      <c r="D763" s="5">
        <v>15282.1</v>
      </c>
      <c r="F763" s="16">
        <f t="shared" si="22"/>
        <v>-3.7914691943128835E-3</v>
      </c>
      <c r="G763" s="13">
        <f t="shared" si="23"/>
        <v>-2.3762117700819032E-3</v>
      </c>
    </row>
    <row r="764" spans="2:7" x14ac:dyDescent="0.25">
      <c r="B764" s="10">
        <v>39435</v>
      </c>
      <c r="C764" s="2">
        <v>10.52</v>
      </c>
      <c r="D764" s="5">
        <v>15177.1</v>
      </c>
      <c r="F764" s="16">
        <f t="shared" si="22"/>
        <v>9.5147478591815294E-4</v>
      </c>
      <c r="G764" s="13">
        <f t="shared" si="23"/>
        <v>-6.8707834656231799E-3</v>
      </c>
    </row>
    <row r="765" spans="2:7" x14ac:dyDescent="0.25">
      <c r="B765" s="10">
        <v>39436</v>
      </c>
      <c r="C765" s="2">
        <v>10.49</v>
      </c>
      <c r="D765" s="5">
        <v>15140.2</v>
      </c>
      <c r="F765" s="16">
        <f t="shared" si="22"/>
        <v>-2.851711026615909E-3</v>
      </c>
      <c r="G765" s="13">
        <f t="shared" si="23"/>
        <v>-2.4312945160801232E-3</v>
      </c>
    </row>
    <row r="766" spans="2:7" x14ac:dyDescent="0.25">
      <c r="B766" s="10">
        <v>39437</v>
      </c>
      <c r="C766" s="2">
        <v>10.49</v>
      </c>
      <c r="D766" s="5">
        <v>15289.3</v>
      </c>
      <c r="F766" s="16">
        <f t="shared" si="22"/>
        <v>0</v>
      </c>
      <c r="G766" s="13">
        <f t="shared" si="23"/>
        <v>9.8479544523849445E-3</v>
      </c>
    </row>
    <row r="767" spans="2:7" x14ac:dyDescent="0.25">
      <c r="B767" s="10">
        <v>39443</v>
      </c>
      <c r="C767" s="2">
        <v>10.44</v>
      </c>
      <c r="D767" s="5">
        <v>15256.2</v>
      </c>
      <c r="F767" s="16">
        <f t="shared" si="22"/>
        <v>-4.7664442326025465E-3</v>
      </c>
      <c r="G767" s="13">
        <f t="shared" si="23"/>
        <v>-2.164912716736446E-3</v>
      </c>
    </row>
    <row r="768" spans="2:7" x14ac:dyDescent="0.25">
      <c r="B768" s="10">
        <v>39444</v>
      </c>
      <c r="C768" s="2">
        <v>10.4</v>
      </c>
      <c r="D768" s="5">
        <v>15182.3</v>
      </c>
      <c r="F768" s="16">
        <f t="shared" si="22"/>
        <v>-3.8314176245209915E-3</v>
      </c>
      <c r="G768" s="13">
        <f t="shared" si="23"/>
        <v>-4.8439323029326733E-3</v>
      </c>
    </row>
    <row r="769" spans="2:7" x14ac:dyDescent="0.25">
      <c r="B769" s="10">
        <v>39449</v>
      </c>
      <c r="C769" s="2">
        <v>10.15</v>
      </c>
      <c r="D769" s="5">
        <v>15002.5</v>
      </c>
      <c r="F769" s="16">
        <f t="shared" si="22"/>
        <v>-2.4038461538461536E-2</v>
      </c>
      <c r="G769" s="13">
        <f t="shared" si="23"/>
        <v>-1.1842737925083767E-2</v>
      </c>
    </row>
    <row r="770" spans="2:7" x14ac:dyDescent="0.25">
      <c r="B770" s="10">
        <v>39450</v>
      </c>
      <c r="C770" s="2">
        <v>10.24</v>
      </c>
      <c r="D770" s="5">
        <v>14856.5</v>
      </c>
      <c r="F770" s="16">
        <f t="shared" si="22"/>
        <v>8.8669950738916106E-3</v>
      </c>
      <c r="G770" s="13">
        <f t="shared" si="23"/>
        <v>-9.7317113814364281E-3</v>
      </c>
    </row>
    <row r="771" spans="2:7" x14ac:dyDescent="0.25">
      <c r="B771" s="10">
        <v>39451</v>
      </c>
      <c r="C771" s="2">
        <v>10.37</v>
      </c>
      <c r="D771" s="5">
        <v>14602.3</v>
      </c>
      <c r="F771" s="16">
        <f t="shared" si="22"/>
        <v>1.2695312499999903E-2</v>
      </c>
      <c r="G771" s="13">
        <f t="shared" si="23"/>
        <v>-1.7110355736546342E-2</v>
      </c>
    </row>
    <row r="772" spans="2:7" x14ac:dyDescent="0.25">
      <c r="B772" s="10">
        <v>39454</v>
      </c>
      <c r="C772" s="2">
        <v>10.55</v>
      </c>
      <c r="D772" s="5">
        <v>14667</v>
      </c>
      <c r="F772" s="16">
        <f t="shared" si="22"/>
        <v>1.735776277724219E-2</v>
      </c>
      <c r="G772" s="13">
        <f t="shared" si="23"/>
        <v>4.4308088451819735E-3</v>
      </c>
    </row>
    <row r="773" spans="2:7" x14ac:dyDescent="0.25">
      <c r="B773" s="10">
        <v>39455</v>
      </c>
      <c r="C773" s="2">
        <v>10.62</v>
      </c>
      <c r="D773" s="5">
        <v>14670.5</v>
      </c>
      <c r="F773" s="16">
        <f t="shared" si="22"/>
        <v>6.6350710900472511E-3</v>
      </c>
      <c r="G773" s="13">
        <f t="shared" si="23"/>
        <v>2.3863094020590441E-4</v>
      </c>
    </row>
    <row r="774" spans="2:7" x14ac:dyDescent="0.25">
      <c r="B774" s="10">
        <v>39456</v>
      </c>
      <c r="C774" s="2">
        <v>10.7</v>
      </c>
      <c r="D774" s="5">
        <v>14603.5</v>
      </c>
      <c r="F774" s="16">
        <f t="shared" si="22"/>
        <v>7.5329566854990659E-3</v>
      </c>
      <c r="G774" s="13">
        <f t="shared" si="23"/>
        <v>-4.5669881735455505E-3</v>
      </c>
    </row>
    <row r="775" spans="2:7" x14ac:dyDescent="0.25">
      <c r="B775" s="10">
        <v>39457</v>
      </c>
      <c r="C775" s="2">
        <v>10.66</v>
      </c>
      <c r="D775" s="5">
        <v>14524</v>
      </c>
      <c r="F775" s="16">
        <f t="shared" si="22"/>
        <v>-3.7383177570092662E-3</v>
      </c>
      <c r="G775" s="13">
        <f t="shared" si="23"/>
        <v>-5.4439004348272677E-3</v>
      </c>
    </row>
    <row r="776" spans="2:7" x14ac:dyDescent="0.25">
      <c r="B776" s="10">
        <v>39458</v>
      </c>
      <c r="C776" s="2">
        <v>10.44</v>
      </c>
      <c r="D776" s="5">
        <v>14458</v>
      </c>
      <c r="F776" s="16">
        <f t="shared" ref="F776:F839" si="24">(C776-C775)/C775</f>
        <v>-2.0637898686679233E-2</v>
      </c>
      <c r="G776" s="13">
        <f t="shared" ref="G776:G839" si="25">(D776-D775)/D775</f>
        <v>-4.544202698980997E-3</v>
      </c>
    </row>
    <row r="777" spans="2:7" x14ac:dyDescent="0.25">
      <c r="B777" s="10">
        <v>39461</v>
      </c>
      <c r="C777" s="2">
        <v>10.37</v>
      </c>
      <c r="D777" s="5">
        <v>14431.9</v>
      </c>
      <c r="F777" s="16">
        <f t="shared" si="24"/>
        <v>-6.7049808429119053E-3</v>
      </c>
      <c r="G777" s="13">
        <f t="shared" si="25"/>
        <v>-1.8052289389957369E-3</v>
      </c>
    </row>
    <row r="778" spans="2:7" x14ac:dyDescent="0.25">
      <c r="B778" s="10">
        <v>39462</v>
      </c>
      <c r="C778" s="2">
        <v>10.050000000000001</v>
      </c>
      <c r="D778" s="5">
        <v>13945.2</v>
      </c>
      <c r="F778" s="16">
        <f t="shared" si="24"/>
        <v>-3.0858244937319049E-2</v>
      </c>
      <c r="G778" s="13">
        <f t="shared" si="25"/>
        <v>-3.3723903297556035E-2</v>
      </c>
    </row>
    <row r="779" spans="2:7" x14ac:dyDescent="0.25">
      <c r="B779" s="10">
        <v>39463</v>
      </c>
      <c r="C779" s="2">
        <v>9.84</v>
      </c>
      <c r="D779" s="5">
        <v>13817.1</v>
      </c>
      <c r="F779" s="16">
        <f t="shared" si="24"/>
        <v>-2.0895522388059785E-2</v>
      </c>
      <c r="G779" s="13">
        <f t="shared" si="25"/>
        <v>-9.1859564581361578E-3</v>
      </c>
    </row>
    <row r="780" spans="2:7" x14ac:dyDescent="0.25">
      <c r="B780" s="10">
        <v>39464</v>
      </c>
      <c r="C780" s="2">
        <v>9.9700000000000006</v>
      </c>
      <c r="D780" s="5">
        <v>13775.6</v>
      </c>
      <c r="F780" s="16">
        <f t="shared" si="24"/>
        <v>1.3211382113821217E-2</v>
      </c>
      <c r="G780" s="13">
        <f t="shared" si="25"/>
        <v>-3.0035246180457548E-3</v>
      </c>
    </row>
    <row r="781" spans="2:7" x14ac:dyDescent="0.25">
      <c r="B781" s="10">
        <v>39465</v>
      </c>
      <c r="C781" s="2">
        <v>9.7799999999999994</v>
      </c>
      <c r="D781" s="5">
        <v>13655.4</v>
      </c>
      <c r="F781" s="16">
        <f t="shared" si="24"/>
        <v>-1.905717151454376E-2</v>
      </c>
      <c r="G781" s="13">
        <f t="shared" si="25"/>
        <v>-8.7255727518221141E-3</v>
      </c>
    </row>
    <row r="782" spans="2:7" x14ac:dyDescent="0.25">
      <c r="B782" s="10">
        <v>39468</v>
      </c>
      <c r="C782" s="2">
        <v>8.5500000000000007</v>
      </c>
      <c r="D782" s="5">
        <v>12625.8</v>
      </c>
      <c r="F782" s="16">
        <f t="shared" si="24"/>
        <v>-0.12576687116564403</v>
      </c>
      <c r="G782" s="13">
        <f t="shared" si="25"/>
        <v>-7.5398743354277459E-2</v>
      </c>
    </row>
    <row r="783" spans="2:7" x14ac:dyDescent="0.25">
      <c r="B783" s="10">
        <v>39469</v>
      </c>
      <c r="C783" s="2">
        <v>8.36</v>
      </c>
      <c r="D783" s="5">
        <v>12839.7</v>
      </c>
      <c r="F783" s="16">
        <f t="shared" si="24"/>
        <v>-2.2222222222222369E-2</v>
      </c>
      <c r="G783" s="13">
        <f t="shared" si="25"/>
        <v>1.6941500736587106E-2</v>
      </c>
    </row>
    <row r="784" spans="2:7" x14ac:dyDescent="0.25">
      <c r="B784" s="10">
        <v>39470</v>
      </c>
      <c r="C784" s="2">
        <v>7.79</v>
      </c>
      <c r="D784" s="5">
        <v>12254.6</v>
      </c>
      <c r="F784" s="16">
        <f t="shared" si="24"/>
        <v>-6.8181818181818107E-2</v>
      </c>
      <c r="G784" s="13">
        <f t="shared" si="25"/>
        <v>-4.5569600535838091E-2</v>
      </c>
    </row>
    <row r="785" spans="2:7" x14ac:dyDescent="0.25">
      <c r="B785" s="10">
        <v>39471</v>
      </c>
      <c r="C785" s="2">
        <v>9.09</v>
      </c>
      <c r="D785" s="5">
        <v>13106.7</v>
      </c>
      <c r="F785" s="16">
        <f t="shared" si="24"/>
        <v>0.16688061617458277</v>
      </c>
      <c r="G785" s="13">
        <f t="shared" si="25"/>
        <v>6.9533073294926015E-2</v>
      </c>
    </row>
    <row r="786" spans="2:7" x14ac:dyDescent="0.25">
      <c r="B786" s="10">
        <v>39472</v>
      </c>
      <c r="C786" s="2">
        <v>9.34</v>
      </c>
      <c r="D786" s="5">
        <v>13141.1</v>
      </c>
      <c r="F786" s="16">
        <f t="shared" si="24"/>
        <v>2.7502750275027504E-2</v>
      </c>
      <c r="G786" s="13">
        <f t="shared" si="25"/>
        <v>2.6246118397460563E-3</v>
      </c>
    </row>
    <row r="787" spans="2:7" x14ac:dyDescent="0.25">
      <c r="B787" s="10">
        <v>39475</v>
      </c>
      <c r="C787" s="2">
        <v>9.1300000000000008</v>
      </c>
      <c r="D787" s="5">
        <v>13026.7</v>
      </c>
      <c r="F787" s="16">
        <f t="shared" si="24"/>
        <v>-2.2483940042826455E-2</v>
      </c>
      <c r="G787" s="13">
        <f t="shared" si="25"/>
        <v>-8.7055117151531945E-3</v>
      </c>
    </row>
    <row r="788" spans="2:7" x14ac:dyDescent="0.25">
      <c r="B788" s="10">
        <v>39476</v>
      </c>
      <c r="C788" s="2">
        <v>9.23</v>
      </c>
      <c r="D788" s="5">
        <v>13246.6</v>
      </c>
      <c r="F788" s="16">
        <f t="shared" si="24"/>
        <v>1.0952902519167539E-2</v>
      </c>
      <c r="G788" s="13">
        <f t="shared" si="25"/>
        <v>1.6880714225398576E-2</v>
      </c>
    </row>
    <row r="789" spans="2:7" x14ac:dyDescent="0.25">
      <c r="B789" s="10">
        <v>39477</v>
      </c>
      <c r="C789" s="2">
        <v>9.56</v>
      </c>
      <c r="D789" s="5">
        <v>13217.1</v>
      </c>
      <c r="F789" s="16">
        <f t="shared" si="24"/>
        <v>3.5752979414951251E-2</v>
      </c>
      <c r="G789" s="13">
        <f t="shared" si="25"/>
        <v>-2.2269865474914318E-3</v>
      </c>
    </row>
    <row r="790" spans="2:7" x14ac:dyDescent="0.25">
      <c r="B790" s="10">
        <v>39478</v>
      </c>
      <c r="C790" s="2">
        <v>10.18</v>
      </c>
      <c r="D790" s="5">
        <v>13229</v>
      </c>
      <c r="F790" s="16">
        <f t="shared" si="24"/>
        <v>6.4853556485355568E-2</v>
      </c>
      <c r="G790" s="13">
        <f t="shared" si="25"/>
        <v>9.0034879058187019E-4</v>
      </c>
    </row>
    <row r="791" spans="2:7" x14ac:dyDescent="0.25">
      <c r="B791" s="10">
        <v>39479</v>
      </c>
      <c r="C791" s="2">
        <v>10.36</v>
      </c>
      <c r="D791" s="5">
        <v>13494.7</v>
      </c>
      <c r="F791" s="16">
        <f t="shared" si="24"/>
        <v>1.7681728880157142E-2</v>
      </c>
      <c r="G791" s="13">
        <f t="shared" si="25"/>
        <v>2.0084662483936859E-2</v>
      </c>
    </row>
    <row r="792" spans="2:7" x14ac:dyDescent="0.25">
      <c r="B792" s="10">
        <v>39482</v>
      </c>
      <c r="C792" s="2">
        <v>10.220000000000001</v>
      </c>
      <c r="D792" s="5">
        <v>13515.7</v>
      </c>
      <c r="F792" s="16">
        <f t="shared" si="24"/>
        <v>-1.3513513513513398E-2</v>
      </c>
      <c r="G792" s="13">
        <f t="shared" si="25"/>
        <v>1.556166494994331E-3</v>
      </c>
    </row>
    <row r="793" spans="2:7" x14ac:dyDescent="0.25">
      <c r="B793" s="10">
        <v>39483</v>
      </c>
      <c r="C793" s="2">
        <v>9.85</v>
      </c>
      <c r="D793" s="5">
        <v>12814.7</v>
      </c>
      <c r="F793" s="16">
        <f t="shared" si="24"/>
        <v>-3.6203522504892463E-2</v>
      </c>
      <c r="G793" s="13">
        <f t="shared" si="25"/>
        <v>-5.1865608144602199E-2</v>
      </c>
    </row>
    <row r="794" spans="2:7" x14ac:dyDescent="0.25">
      <c r="B794" s="10">
        <v>39484</v>
      </c>
      <c r="C794" s="2">
        <v>10.199999999999999</v>
      </c>
      <c r="D794" s="5">
        <v>13037.3</v>
      </c>
      <c r="F794" s="16">
        <f t="shared" si="24"/>
        <v>3.5532994923857836E-2</v>
      </c>
      <c r="G794" s="13">
        <f t="shared" si="25"/>
        <v>1.7370675864436823E-2</v>
      </c>
    </row>
    <row r="795" spans="2:7" x14ac:dyDescent="0.25">
      <c r="B795" s="10">
        <v>39485</v>
      </c>
      <c r="C795" s="2">
        <v>10.119999999999999</v>
      </c>
      <c r="D795" s="5">
        <v>12889.5</v>
      </c>
      <c r="F795" s="16">
        <f t="shared" si="24"/>
        <v>-7.8431372549019676E-3</v>
      </c>
      <c r="G795" s="13">
        <f t="shared" si="25"/>
        <v>-1.1336703151726146E-2</v>
      </c>
    </row>
    <row r="796" spans="2:7" x14ac:dyDescent="0.25">
      <c r="B796" s="10">
        <v>39486</v>
      </c>
      <c r="C796" s="2">
        <v>10.09</v>
      </c>
      <c r="D796" s="5">
        <v>12934.8</v>
      </c>
      <c r="F796" s="16">
        <f t="shared" si="24"/>
        <v>-2.9644268774702926E-3</v>
      </c>
      <c r="G796" s="13">
        <f t="shared" si="25"/>
        <v>3.5144885371813702E-3</v>
      </c>
    </row>
    <row r="797" spans="2:7" x14ac:dyDescent="0.25">
      <c r="B797" s="10">
        <v>39489</v>
      </c>
      <c r="C797" s="2">
        <v>10.199999999999999</v>
      </c>
      <c r="D797" s="5">
        <v>12818.8</v>
      </c>
      <c r="F797" s="16">
        <f t="shared" si="24"/>
        <v>1.0901883052527199E-2</v>
      </c>
      <c r="G797" s="13">
        <f t="shared" si="25"/>
        <v>-8.9680551690014543E-3</v>
      </c>
    </row>
    <row r="798" spans="2:7" x14ac:dyDescent="0.25">
      <c r="B798" s="10">
        <v>39490</v>
      </c>
      <c r="C798" s="2">
        <v>10.44</v>
      </c>
      <c r="D798" s="5">
        <v>13254.7</v>
      </c>
      <c r="F798" s="16">
        <f t="shared" si="24"/>
        <v>2.3529411764705906E-2</v>
      </c>
      <c r="G798" s="13">
        <f t="shared" si="25"/>
        <v>3.4004743033669411E-2</v>
      </c>
    </row>
    <row r="799" spans="2:7" x14ac:dyDescent="0.25">
      <c r="B799" s="10">
        <v>39491</v>
      </c>
      <c r="C799" s="2">
        <v>10.33</v>
      </c>
      <c r="D799" s="5">
        <v>13266.7</v>
      </c>
      <c r="F799" s="16">
        <f t="shared" si="24"/>
        <v>-1.0536398467432897E-2</v>
      </c>
      <c r="G799" s="13">
        <f t="shared" si="25"/>
        <v>9.05339238157031E-4</v>
      </c>
    </row>
    <row r="800" spans="2:7" x14ac:dyDescent="0.25">
      <c r="B800" s="10">
        <v>39492</v>
      </c>
      <c r="C800" s="2">
        <v>10.34</v>
      </c>
      <c r="D800" s="5">
        <v>13313.2</v>
      </c>
      <c r="F800" s="16">
        <f t="shared" si="24"/>
        <v>9.6805421103579733E-4</v>
      </c>
      <c r="G800" s="13">
        <f t="shared" si="25"/>
        <v>3.5050163190544744E-3</v>
      </c>
    </row>
    <row r="801" spans="2:7" x14ac:dyDescent="0.25">
      <c r="B801" s="10">
        <v>39493</v>
      </c>
      <c r="C801" s="2">
        <v>10.199999999999999</v>
      </c>
      <c r="D801" s="5">
        <v>13073.9</v>
      </c>
      <c r="F801" s="16">
        <f t="shared" si="24"/>
        <v>-1.3539651837524234E-2</v>
      </c>
      <c r="G801" s="13">
        <f t="shared" si="25"/>
        <v>-1.7974641708980641E-2</v>
      </c>
    </row>
    <row r="802" spans="2:7" x14ac:dyDescent="0.25">
      <c r="B802" s="10">
        <v>39496</v>
      </c>
      <c r="C802" s="2">
        <v>10.37</v>
      </c>
      <c r="D802" s="5">
        <v>13312.2</v>
      </c>
      <c r="F802" s="16">
        <f t="shared" si="24"/>
        <v>1.6666666666666659E-2</v>
      </c>
      <c r="G802" s="13">
        <f t="shared" si="25"/>
        <v>1.8227154865801412E-2</v>
      </c>
    </row>
    <row r="803" spans="2:7" x14ac:dyDescent="0.25">
      <c r="B803" s="10">
        <v>39497</v>
      </c>
      <c r="C803" s="2">
        <v>10.27</v>
      </c>
      <c r="D803" s="5">
        <v>13269.7</v>
      </c>
      <c r="F803" s="16">
        <f t="shared" si="24"/>
        <v>-9.643201542912214E-3</v>
      </c>
      <c r="G803" s="13">
        <f t="shared" si="25"/>
        <v>-3.1925602079295682E-3</v>
      </c>
    </row>
    <row r="804" spans="2:7" x14ac:dyDescent="0.25">
      <c r="B804" s="10">
        <v>39498</v>
      </c>
      <c r="C804" s="2">
        <v>10.17</v>
      </c>
      <c r="D804" s="5">
        <v>13080.4</v>
      </c>
      <c r="F804" s="16">
        <f t="shared" si="24"/>
        <v>-9.7370983446932475E-3</v>
      </c>
      <c r="G804" s="13">
        <f t="shared" si="25"/>
        <v>-1.4265582492445276E-2</v>
      </c>
    </row>
    <row r="805" spans="2:7" x14ac:dyDescent="0.25">
      <c r="B805" s="10">
        <v>39499</v>
      </c>
      <c r="C805" s="2">
        <v>10.01</v>
      </c>
      <c r="D805" s="5">
        <v>13173</v>
      </c>
      <c r="F805" s="16">
        <f t="shared" si="24"/>
        <v>-1.5732546705998048E-2</v>
      </c>
      <c r="G805" s="13">
        <f t="shared" si="25"/>
        <v>7.0792942111862307E-3</v>
      </c>
    </row>
    <row r="806" spans="2:7" x14ac:dyDescent="0.25">
      <c r="B806" s="10">
        <v>39500</v>
      </c>
      <c r="C806" s="2">
        <v>9.82</v>
      </c>
      <c r="D806" s="5">
        <v>13017.5</v>
      </c>
      <c r="F806" s="16">
        <f t="shared" si="24"/>
        <v>-1.8981018981018932E-2</v>
      </c>
      <c r="G806" s="13">
        <f t="shared" si="25"/>
        <v>-1.1804448493129886E-2</v>
      </c>
    </row>
    <row r="807" spans="2:7" x14ac:dyDescent="0.25">
      <c r="B807" s="10">
        <v>39503</v>
      </c>
      <c r="C807" s="2">
        <v>9.66</v>
      </c>
      <c r="D807" s="5">
        <v>13156.6</v>
      </c>
      <c r="F807" s="16">
        <f t="shared" si="24"/>
        <v>-1.6293279022403271E-2</v>
      </c>
      <c r="G807" s="13">
        <f t="shared" si="25"/>
        <v>1.0685615517572527E-2</v>
      </c>
    </row>
    <row r="808" spans="2:7" x14ac:dyDescent="0.25">
      <c r="B808" s="10">
        <v>39504</v>
      </c>
      <c r="C808" s="2">
        <v>9.85</v>
      </c>
      <c r="D808" s="5">
        <v>13436.6</v>
      </c>
      <c r="F808" s="16">
        <f t="shared" si="24"/>
        <v>1.9668737060041356E-2</v>
      </c>
      <c r="G808" s="13">
        <f t="shared" si="25"/>
        <v>2.1282094158065153E-2</v>
      </c>
    </row>
    <row r="809" spans="2:7" x14ac:dyDescent="0.25">
      <c r="B809" s="10">
        <v>39505</v>
      </c>
      <c r="C809" s="2">
        <v>9.84</v>
      </c>
      <c r="D809" s="5">
        <v>13454.3</v>
      </c>
      <c r="F809" s="16">
        <f t="shared" si="24"/>
        <v>-1.0152284263959175E-3</v>
      </c>
      <c r="G809" s="13">
        <f t="shared" si="25"/>
        <v>1.3172975306252257E-3</v>
      </c>
    </row>
    <row r="810" spans="2:7" x14ac:dyDescent="0.25">
      <c r="B810" s="10">
        <v>39506</v>
      </c>
      <c r="C810" s="2">
        <v>9.68</v>
      </c>
      <c r="D810" s="5">
        <v>13272.1</v>
      </c>
      <c r="F810" s="16">
        <f t="shared" si="24"/>
        <v>-1.6260162601626032E-2</v>
      </c>
      <c r="G810" s="13">
        <f t="shared" si="25"/>
        <v>-1.3542138944426609E-2</v>
      </c>
    </row>
    <row r="811" spans="2:7" x14ac:dyDescent="0.25">
      <c r="B811" s="10">
        <v>39507</v>
      </c>
      <c r="C811" s="2">
        <v>9.6</v>
      </c>
      <c r="D811" s="5">
        <v>13170.4</v>
      </c>
      <c r="F811" s="16">
        <f t="shared" si="24"/>
        <v>-8.2644628099173625E-3</v>
      </c>
      <c r="G811" s="13">
        <f t="shared" si="25"/>
        <v>-7.6626909079950218E-3</v>
      </c>
    </row>
    <row r="812" spans="2:7" x14ac:dyDescent="0.25">
      <c r="B812" s="10">
        <v>39510</v>
      </c>
      <c r="C812" s="2">
        <v>9.34</v>
      </c>
      <c r="D812" s="5">
        <v>12862.5</v>
      </c>
      <c r="F812" s="16">
        <f t="shared" si="24"/>
        <v>-2.7083333333333313E-2</v>
      </c>
      <c r="G812" s="13">
        <f t="shared" si="25"/>
        <v>-2.3378181376419824E-2</v>
      </c>
    </row>
    <row r="813" spans="2:7" x14ac:dyDescent="0.25">
      <c r="B813" s="10">
        <v>39511</v>
      </c>
      <c r="C813" s="2">
        <v>9.48</v>
      </c>
      <c r="D813" s="5">
        <v>12630.1</v>
      </c>
      <c r="F813" s="16">
        <f t="shared" si="24"/>
        <v>1.4989293361884429E-2</v>
      </c>
      <c r="G813" s="13">
        <f t="shared" si="25"/>
        <v>-1.8068027210884324E-2</v>
      </c>
    </row>
    <row r="814" spans="2:7" x14ac:dyDescent="0.25">
      <c r="B814" s="10">
        <v>39512</v>
      </c>
      <c r="C814" s="2">
        <v>9.81</v>
      </c>
      <c r="D814" s="5">
        <v>12948.1</v>
      </c>
      <c r="F814" s="16">
        <f t="shared" si="24"/>
        <v>3.4810126582278486E-2</v>
      </c>
      <c r="G814" s="13">
        <f t="shared" si="25"/>
        <v>2.5177947918068738E-2</v>
      </c>
    </row>
    <row r="815" spans="2:7" x14ac:dyDescent="0.25">
      <c r="B815" s="10">
        <v>39513</v>
      </c>
      <c r="C815" s="2">
        <v>9.98</v>
      </c>
      <c r="D815" s="5">
        <v>12803.3</v>
      </c>
      <c r="F815" s="16">
        <f t="shared" si="24"/>
        <v>1.7329255861365946E-2</v>
      </c>
      <c r="G815" s="13">
        <f t="shared" si="25"/>
        <v>-1.1183107946339702E-2</v>
      </c>
    </row>
    <row r="816" spans="2:7" x14ac:dyDescent="0.25">
      <c r="B816" s="10">
        <v>39514</v>
      </c>
      <c r="C816" s="2">
        <v>9.92</v>
      </c>
      <c r="D816" s="5">
        <v>12691.3</v>
      </c>
      <c r="F816" s="16">
        <f t="shared" si="24"/>
        <v>-6.0120240480962418E-3</v>
      </c>
      <c r="G816" s="13">
        <f t="shared" si="25"/>
        <v>-8.7477447220638428E-3</v>
      </c>
    </row>
    <row r="817" spans="2:7" x14ac:dyDescent="0.25">
      <c r="B817" s="10">
        <v>39517</v>
      </c>
      <c r="C817" s="2">
        <v>10.039999999999999</v>
      </c>
      <c r="D817" s="5">
        <v>12655</v>
      </c>
      <c r="F817" s="16">
        <f t="shared" si="24"/>
        <v>1.2096774193548309E-2</v>
      </c>
      <c r="G817" s="13">
        <f t="shared" si="25"/>
        <v>-2.8602270846957581E-3</v>
      </c>
    </row>
    <row r="818" spans="2:7" x14ac:dyDescent="0.25">
      <c r="B818" s="10">
        <v>39518</v>
      </c>
      <c r="C818" s="2">
        <v>10.59</v>
      </c>
      <c r="D818" s="5">
        <v>13056.1</v>
      </c>
      <c r="F818" s="16">
        <f t="shared" si="24"/>
        <v>5.4780876494023981E-2</v>
      </c>
      <c r="G818" s="13">
        <f t="shared" si="25"/>
        <v>3.1694982220466246E-2</v>
      </c>
    </row>
    <row r="819" spans="2:7" x14ac:dyDescent="0.25">
      <c r="B819" s="10">
        <v>39519</v>
      </c>
      <c r="C819" s="2">
        <v>10.38</v>
      </c>
      <c r="D819" s="5">
        <v>13131.3</v>
      </c>
      <c r="F819" s="16">
        <f t="shared" si="24"/>
        <v>-1.9830028328611811E-2</v>
      </c>
      <c r="G819" s="13">
        <f t="shared" si="25"/>
        <v>5.7597598057612083E-3</v>
      </c>
    </row>
    <row r="820" spans="2:7" x14ac:dyDescent="0.25">
      <c r="B820" s="10">
        <v>39520</v>
      </c>
      <c r="C820" s="2">
        <v>10.64</v>
      </c>
      <c r="D820" s="5">
        <v>13073.2</v>
      </c>
      <c r="F820" s="16">
        <f t="shared" si="24"/>
        <v>2.5048169556840055E-2</v>
      </c>
      <c r="G820" s="13">
        <f t="shared" si="25"/>
        <v>-4.4245428860812371E-3</v>
      </c>
    </row>
    <row r="821" spans="2:7" x14ac:dyDescent="0.25">
      <c r="B821" s="10">
        <v>39521</v>
      </c>
      <c r="C821" s="2">
        <v>10.46</v>
      </c>
      <c r="D821" s="5">
        <v>13021.4</v>
      </c>
      <c r="F821" s="16">
        <f t="shared" si="24"/>
        <v>-1.6917293233082678E-2</v>
      </c>
      <c r="G821" s="13">
        <f t="shared" si="25"/>
        <v>-3.962304562004795E-3</v>
      </c>
    </row>
    <row r="822" spans="2:7" x14ac:dyDescent="0.25">
      <c r="B822" s="10">
        <v>39524</v>
      </c>
      <c r="C822" s="2">
        <v>10.19</v>
      </c>
      <c r="D822" s="5">
        <v>12656</v>
      </c>
      <c r="F822" s="16">
        <f t="shared" si="24"/>
        <v>-2.5812619502868197E-2</v>
      </c>
      <c r="G822" s="13">
        <f t="shared" si="25"/>
        <v>-2.8061498763573781E-2</v>
      </c>
    </row>
    <row r="823" spans="2:7" x14ac:dyDescent="0.25">
      <c r="B823" s="10">
        <v>39525</v>
      </c>
      <c r="C823" s="2">
        <v>10.41</v>
      </c>
      <c r="D823" s="5">
        <v>13030.5</v>
      </c>
      <c r="F823" s="16">
        <f t="shared" si="24"/>
        <v>2.1589793915603596E-2</v>
      </c>
      <c r="G823" s="13">
        <f t="shared" si="25"/>
        <v>2.9590707964601771E-2</v>
      </c>
    </row>
    <row r="824" spans="2:7" x14ac:dyDescent="0.25">
      <c r="B824" s="10">
        <v>39526</v>
      </c>
      <c r="C824" s="2">
        <v>10.17</v>
      </c>
      <c r="D824" s="5">
        <v>12964.7</v>
      </c>
      <c r="F824" s="16">
        <f t="shared" si="24"/>
        <v>-2.3054755043227685E-2</v>
      </c>
      <c r="G824" s="13">
        <f t="shared" si="25"/>
        <v>-5.0496911093203846E-3</v>
      </c>
    </row>
    <row r="825" spans="2:7" x14ac:dyDescent="0.25">
      <c r="B825" s="10">
        <v>39527</v>
      </c>
      <c r="C825" s="2">
        <v>10.17</v>
      </c>
      <c r="D825" s="5">
        <v>12964.2</v>
      </c>
      <c r="F825" s="16">
        <f t="shared" si="24"/>
        <v>0</v>
      </c>
      <c r="G825" s="13">
        <f t="shared" si="25"/>
        <v>-3.8566260692495778E-5</v>
      </c>
    </row>
    <row r="826" spans="2:7" x14ac:dyDescent="0.25">
      <c r="B826" s="10">
        <v>39532</v>
      </c>
      <c r="C826" s="2">
        <v>10.5</v>
      </c>
      <c r="D826" s="5">
        <v>13434.2</v>
      </c>
      <c r="F826" s="16">
        <f t="shared" si="24"/>
        <v>3.244837758112095E-2</v>
      </c>
      <c r="G826" s="13">
        <f t="shared" si="25"/>
        <v>3.6253683219944155E-2</v>
      </c>
    </row>
    <row r="827" spans="2:7" x14ac:dyDescent="0.25">
      <c r="B827" s="10">
        <v>39533</v>
      </c>
      <c r="C827" s="2">
        <v>10.41</v>
      </c>
      <c r="D827" s="5">
        <v>13403</v>
      </c>
      <c r="F827" s="16">
        <f t="shared" si="24"/>
        <v>-8.571428571428558E-3</v>
      </c>
      <c r="G827" s="13">
        <f t="shared" si="25"/>
        <v>-2.3224308109154788E-3</v>
      </c>
    </row>
    <row r="828" spans="2:7" x14ac:dyDescent="0.25">
      <c r="B828" s="10">
        <v>39534</v>
      </c>
      <c r="C828" s="2">
        <v>10.33</v>
      </c>
      <c r="D828" s="5">
        <v>13537.9</v>
      </c>
      <c r="F828" s="16">
        <f t="shared" si="24"/>
        <v>-7.684918347742562E-3</v>
      </c>
      <c r="G828" s="13">
        <f t="shared" si="25"/>
        <v>1.0064910840856497E-2</v>
      </c>
    </row>
    <row r="829" spans="2:7" x14ac:dyDescent="0.25">
      <c r="B829" s="10">
        <v>39535</v>
      </c>
      <c r="C829" s="2">
        <v>10.11</v>
      </c>
      <c r="D829" s="5">
        <v>13442.4</v>
      </c>
      <c r="F829" s="16">
        <f t="shared" si="24"/>
        <v>-2.1297192642788058E-2</v>
      </c>
      <c r="G829" s="13">
        <f t="shared" si="25"/>
        <v>-7.0542698646023387E-3</v>
      </c>
    </row>
    <row r="830" spans="2:7" x14ac:dyDescent="0.25">
      <c r="B830" s="10">
        <v>39538</v>
      </c>
      <c r="C830" s="2">
        <v>9.82</v>
      </c>
      <c r="D830" s="5">
        <v>13269</v>
      </c>
      <c r="F830" s="16">
        <f t="shared" si="24"/>
        <v>-2.8684470820969254E-2</v>
      </c>
      <c r="G830" s="13">
        <f t="shared" si="25"/>
        <v>-1.2899482235315096E-2</v>
      </c>
    </row>
    <row r="831" spans="2:7" x14ac:dyDescent="0.25">
      <c r="B831" s="10">
        <v>39539</v>
      </c>
      <c r="C831" s="2">
        <v>10.01</v>
      </c>
      <c r="D831" s="5">
        <v>13699.1</v>
      </c>
      <c r="F831" s="16">
        <f t="shared" si="24"/>
        <v>1.9348268839103819E-2</v>
      </c>
      <c r="G831" s="13">
        <f t="shared" si="25"/>
        <v>3.2413897053282112E-2</v>
      </c>
    </row>
    <row r="832" spans="2:7" x14ac:dyDescent="0.25">
      <c r="B832" s="10">
        <v>39540</v>
      </c>
      <c r="C832" s="2">
        <v>9.92</v>
      </c>
      <c r="D832" s="5">
        <v>13838.7</v>
      </c>
      <c r="F832" s="16">
        <f t="shared" si="24"/>
        <v>-8.9910089910089763E-3</v>
      </c>
      <c r="G832" s="13">
        <f t="shared" si="25"/>
        <v>1.0190450467548989E-2</v>
      </c>
    </row>
    <row r="833" spans="2:7" x14ac:dyDescent="0.25">
      <c r="B833" s="10">
        <v>39541</v>
      </c>
      <c r="C833" s="2">
        <v>9.76</v>
      </c>
      <c r="D833" s="5">
        <v>13738.9</v>
      </c>
      <c r="F833" s="16">
        <f t="shared" si="24"/>
        <v>-1.612903225806453E-2</v>
      </c>
      <c r="G833" s="13">
        <f t="shared" si="25"/>
        <v>-7.2116600547740099E-3</v>
      </c>
    </row>
    <row r="834" spans="2:7" x14ac:dyDescent="0.25">
      <c r="B834" s="10">
        <v>39542</v>
      </c>
      <c r="C834" s="2">
        <v>9.9499999999999993</v>
      </c>
      <c r="D834" s="5">
        <v>13846.4</v>
      </c>
      <c r="F834" s="16">
        <f t="shared" si="24"/>
        <v>1.9467213114754047E-2</v>
      </c>
      <c r="G834" s="13">
        <f t="shared" si="25"/>
        <v>7.8244983222819885E-3</v>
      </c>
    </row>
    <row r="835" spans="2:7" x14ac:dyDescent="0.25">
      <c r="B835" s="10">
        <v>39545</v>
      </c>
      <c r="C835" s="2">
        <v>9.75</v>
      </c>
      <c r="D835" s="5">
        <v>13919.6</v>
      </c>
      <c r="F835" s="16">
        <f t="shared" si="24"/>
        <v>-2.0100502512562745E-2</v>
      </c>
      <c r="G835" s="13">
        <f t="shared" si="25"/>
        <v>5.2865726831523522E-3</v>
      </c>
    </row>
    <row r="836" spans="2:7" x14ac:dyDescent="0.25">
      <c r="B836" s="10">
        <v>39546</v>
      </c>
      <c r="C836" s="2">
        <v>9.67</v>
      </c>
      <c r="D836" s="5">
        <v>13759.4</v>
      </c>
      <c r="F836" s="16">
        <f t="shared" si="24"/>
        <v>-8.2051282051282121E-3</v>
      </c>
      <c r="G836" s="13">
        <f t="shared" si="25"/>
        <v>-1.1508951406649669E-2</v>
      </c>
    </row>
    <row r="837" spans="2:7" x14ac:dyDescent="0.25">
      <c r="B837" s="10">
        <v>39547</v>
      </c>
      <c r="C837" s="2">
        <v>9.41</v>
      </c>
      <c r="D837" s="5">
        <v>13599</v>
      </c>
      <c r="F837" s="16">
        <f t="shared" si="24"/>
        <v>-2.6887280248190256E-2</v>
      </c>
      <c r="G837" s="13">
        <f t="shared" si="25"/>
        <v>-1.1657485064755705E-2</v>
      </c>
    </row>
    <row r="838" spans="2:7" x14ac:dyDescent="0.25">
      <c r="B838" s="10">
        <v>39548</v>
      </c>
      <c r="C838" s="2">
        <v>9.5299999999999994</v>
      </c>
      <c r="D838" s="5">
        <v>13507.9</v>
      </c>
      <c r="F838" s="16">
        <f t="shared" si="24"/>
        <v>1.2752391073326165E-2</v>
      </c>
      <c r="G838" s="13">
        <f t="shared" si="25"/>
        <v>-6.6990219869108294E-3</v>
      </c>
    </row>
    <row r="839" spans="2:7" x14ac:dyDescent="0.25">
      <c r="B839" s="10">
        <v>39549</v>
      </c>
      <c r="C839" s="2">
        <v>9.26</v>
      </c>
      <c r="D839" s="5">
        <v>13278.3</v>
      </c>
      <c r="F839" s="16">
        <f t="shared" si="24"/>
        <v>-2.8331584470094397E-2</v>
      </c>
      <c r="G839" s="13">
        <f t="shared" si="25"/>
        <v>-1.6997460745193579E-2</v>
      </c>
    </row>
    <row r="840" spans="2:7" x14ac:dyDescent="0.25">
      <c r="B840" s="10">
        <v>39552</v>
      </c>
      <c r="C840" s="2">
        <v>9.2200000000000006</v>
      </c>
      <c r="D840" s="5">
        <v>13160.3</v>
      </c>
      <c r="F840" s="16">
        <f t="shared" ref="F840:F903" si="26">(C840-C839)/C839</f>
        <v>-4.3196544276456967E-3</v>
      </c>
      <c r="G840" s="13">
        <f t="shared" ref="G840:G903" si="27">(D840-D839)/D839</f>
        <v>-8.8866797707537869E-3</v>
      </c>
    </row>
    <row r="841" spans="2:7" x14ac:dyDescent="0.25">
      <c r="B841" s="10">
        <v>39553</v>
      </c>
      <c r="C841" s="2">
        <v>9.5299999999999994</v>
      </c>
      <c r="D841" s="5">
        <v>13408.9</v>
      </c>
      <c r="F841" s="16">
        <f t="shared" si="26"/>
        <v>3.3622559652928277E-2</v>
      </c>
      <c r="G841" s="13">
        <f t="shared" si="27"/>
        <v>1.8890146881150153E-2</v>
      </c>
    </row>
    <row r="842" spans="2:7" x14ac:dyDescent="0.25">
      <c r="B842" s="10">
        <v>39554</v>
      </c>
      <c r="C842" s="2">
        <v>9.6199999999999992</v>
      </c>
      <c r="D842" s="5">
        <v>13637.6</v>
      </c>
      <c r="F842" s="16">
        <f t="shared" si="26"/>
        <v>9.4438614900314646E-3</v>
      </c>
      <c r="G842" s="13">
        <f t="shared" si="27"/>
        <v>1.7055836049191263E-2</v>
      </c>
    </row>
    <row r="843" spans="2:7" x14ac:dyDescent="0.25">
      <c r="B843" s="10">
        <v>39555</v>
      </c>
      <c r="C843" s="2">
        <v>9.58</v>
      </c>
      <c r="D843" s="5">
        <v>13568.7</v>
      </c>
      <c r="F843" s="16">
        <f t="shared" si="26"/>
        <v>-4.1580041580040698E-3</v>
      </c>
      <c r="G843" s="13">
        <f t="shared" si="27"/>
        <v>-5.0522085997535956E-3</v>
      </c>
    </row>
    <row r="844" spans="2:7" x14ac:dyDescent="0.25">
      <c r="B844" s="10">
        <v>39556</v>
      </c>
      <c r="C844" s="2">
        <v>9.8699999999999992</v>
      </c>
      <c r="D844" s="5">
        <v>13924.9</v>
      </c>
      <c r="F844" s="16">
        <f t="shared" si="26"/>
        <v>3.0271398747390307E-2</v>
      </c>
      <c r="G844" s="13">
        <f t="shared" si="27"/>
        <v>2.6251593741478469E-2</v>
      </c>
    </row>
    <row r="845" spans="2:7" x14ac:dyDescent="0.25">
      <c r="B845" s="10">
        <v>39559</v>
      </c>
      <c r="C845" s="2">
        <v>9.56</v>
      </c>
      <c r="D845" s="5">
        <v>13728.9</v>
      </c>
      <c r="F845" s="16">
        <f t="shared" si="26"/>
        <v>-3.140830800405256E-2</v>
      </c>
      <c r="G845" s="13">
        <f t="shared" si="27"/>
        <v>-1.4075505030556773E-2</v>
      </c>
    </row>
    <row r="846" spans="2:7" x14ac:dyDescent="0.25">
      <c r="B846" s="10">
        <v>39560</v>
      </c>
      <c r="C846" s="2">
        <v>9.39</v>
      </c>
      <c r="D846" s="5">
        <v>13593.4</v>
      </c>
      <c r="F846" s="16">
        <f t="shared" si="26"/>
        <v>-1.7782426778242669E-2</v>
      </c>
      <c r="G846" s="13">
        <f t="shared" si="27"/>
        <v>-9.8696909439212176E-3</v>
      </c>
    </row>
    <row r="847" spans="2:7" x14ac:dyDescent="0.25">
      <c r="B847" s="10">
        <v>39561</v>
      </c>
      <c r="C847" s="2">
        <v>9.5500000000000007</v>
      </c>
      <c r="D847" s="5">
        <v>13663</v>
      </c>
      <c r="F847" s="16">
        <f t="shared" si="26"/>
        <v>1.7039403620873285E-2</v>
      </c>
      <c r="G847" s="13">
        <f t="shared" si="27"/>
        <v>5.120131828681593E-3</v>
      </c>
    </row>
    <row r="848" spans="2:7" x14ac:dyDescent="0.25">
      <c r="B848" s="10">
        <v>39562</v>
      </c>
      <c r="C848" s="2">
        <v>9.6</v>
      </c>
      <c r="D848" s="5">
        <v>13669.2</v>
      </c>
      <c r="F848" s="16">
        <f t="shared" si="26"/>
        <v>5.2356020942407261E-3</v>
      </c>
      <c r="G848" s="13">
        <f t="shared" si="27"/>
        <v>4.5378028251487432E-4</v>
      </c>
    </row>
    <row r="849" spans="2:7" x14ac:dyDescent="0.25">
      <c r="B849" s="10">
        <v>39563</v>
      </c>
      <c r="C849" s="2">
        <v>9.57</v>
      </c>
      <c r="D849" s="5">
        <v>13772.8</v>
      </c>
      <c r="F849" s="16">
        <f t="shared" si="26"/>
        <v>-3.1249999999999334E-3</v>
      </c>
      <c r="G849" s="13">
        <f t="shared" si="27"/>
        <v>7.5790829017059183E-3</v>
      </c>
    </row>
    <row r="850" spans="2:7" x14ac:dyDescent="0.25">
      <c r="B850" s="10">
        <v>39566</v>
      </c>
      <c r="C850" s="2">
        <v>9.6199999999999992</v>
      </c>
      <c r="D850" s="5">
        <v>13877.8</v>
      </c>
      <c r="F850" s="16">
        <f t="shared" si="26"/>
        <v>5.2246603970740784E-3</v>
      </c>
      <c r="G850" s="13">
        <f t="shared" si="27"/>
        <v>7.6237221189591085E-3</v>
      </c>
    </row>
    <row r="851" spans="2:7" x14ac:dyDescent="0.25">
      <c r="B851" s="10">
        <v>39567</v>
      </c>
      <c r="C851" s="2">
        <v>9.3800000000000008</v>
      </c>
      <c r="D851" s="5">
        <v>13707.2</v>
      </c>
      <c r="F851" s="16">
        <f t="shared" si="26"/>
        <v>-2.4948024948024786E-2</v>
      </c>
      <c r="G851" s="13">
        <f t="shared" si="27"/>
        <v>-1.2293014742970683E-2</v>
      </c>
    </row>
    <row r="852" spans="2:7" x14ac:dyDescent="0.25">
      <c r="B852" s="10">
        <v>39568</v>
      </c>
      <c r="C852" s="2">
        <v>9.41</v>
      </c>
      <c r="D852" s="5">
        <v>13798.3</v>
      </c>
      <c r="F852" s="16">
        <f t="shared" si="26"/>
        <v>3.1982942430702939E-3</v>
      </c>
      <c r="G852" s="13">
        <f t="shared" si="27"/>
        <v>6.646142173456179E-3</v>
      </c>
    </row>
    <row r="853" spans="2:7" x14ac:dyDescent="0.25">
      <c r="B853" s="10">
        <v>39570</v>
      </c>
      <c r="C853" s="2">
        <v>9.49</v>
      </c>
      <c r="D853" s="5">
        <v>14060</v>
      </c>
      <c r="F853" s="16">
        <f t="shared" si="26"/>
        <v>8.501594048884174E-3</v>
      </c>
      <c r="G853" s="13">
        <f t="shared" si="27"/>
        <v>1.8966104520122099E-2</v>
      </c>
    </row>
    <row r="854" spans="2:7" x14ac:dyDescent="0.25">
      <c r="B854" s="10">
        <v>39573</v>
      </c>
      <c r="C854" s="2">
        <v>9.4700000000000006</v>
      </c>
      <c r="D854" s="5">
        <v>14074</v>
      </c>
      <c r="F854" s="16">
        <f t="shared" si="26"/>
        <v>-2.1074815595363092E-3</v>
      </c>
      <c r="G854" s="13">
        <f t="shared" si="27"/>
        <v>9.95732574679943E-4</v>
      </c>
    </row>
    <row r="855" spans="2:7" x14ac:dyDescent="0.25">
      <c r="B855" s="10">
        <v>39574</v>
      </c>
      <c r="C855" s="2">
        <v>9.34</v>
      </c>
      <c r="D855" s="5">
        <v>14005.8</v>
      </c>
      <c r="F855" s="16">
        <f t="shared" si="26"/>
        <v>-1.3727560718057103E-2</v>
      </c>
      <c r="G855" s="13">
        <f t="shared" si="27"/>
        <v>-4.84581497797362E-3</v>
      </c>
    </row>
    <row r="856" spans="2:7" x14ac:dyDescent="0.25">
      <c r="B856" s="10">
        <v>39575</v>
      </c>
      <c r="C856" s="2">
        <v>9.35</v>
      </c>
      <c r="D856" s="5">
        <v>14026.8</v>
      </c>
      <c r="F856" s="16">
        <f t="shared" si="26"/>
        <v>1.0706638115631465E-3</v>
      </c>
      <c r="G856" s="13">
        <f t="shared" si="27"/>
        <v>1.4993788287709379E-3</v>
      </c>
    </row>
    <row r="857" spans="2:7" x14ac:dyDescent="0.25">
      <c r="B857" s="10">
        <v>39576</v>
      </c>
      <c r="C857" s="2">
        <v>9.41</v>
      </c>
      <c r="D857" s="5">
        <v>14074</v>
      </c>
      <c r="F857" s="16">
        <f t="shared" si="26"/>
        <v>6.4171122994652937E-3</v>
      </c>
      <c r="G857" s="13">
        <f t="shared" si="27"/>
        <v>3.364987024838219E-3</v>
      </c>
    </row>
    <row r="858" spans="2:7" x14ac:dyDescent="0.25">
      <c r="B858" s="10">
        <v>39577</v>
      </c>
      <c r="C858" s="2">
        <v>9.36</v>
      </c>
      <c r="D858" s="5">
        <v>13945.1</v>
      </c>
      <c r="F858" s="16">
        <f t="shared" si="26"/>
        <v>-5.3134962805526792E-3</v>
      </c>
      <c r="G858" s="13">
        <f t="shared" si="27"/>
        <v>-9.1587324143811016E-3</v>
      </c>
    </row>
    <row r="859" spans="2:7" x14ac:dyDescent="0.25">
      <c r="B859" s="10">
        <v>39580</v>
      </c>
      <c r="C859" s="2">
        <v>9.5399999999999991</v>
      </c>
      <c r="D859" s="5">
        <v>14053.9</v>
      </c>
      <c r="F859" s="16">
        <f t="shared" si="26"/>
        <v>1.9230769230769201E-2</v>
      </c>
      <c r="G859" s="13">
        <f t="shared" si="27"/>
        <v>7.802023649884136E-3</v>
      </c>
    </row>
    <row r="860" spans="2:7" x14ac:dyDescent="0.25">
      <c r="B860" s="10">
        <v>39581</v>
      </c>
      <c r="C860" s="2">
        <v>9.6300000000000008</v>
      </c>
      <c r="D860" s="5">
        <v>14016.4</v>
      </c>
      <c r="F860" s="16">
        <f t="shared" si="26"/>
        <v>9.4339622641511148E-3</v>
      </c>
      <c r="G860" s="13">
        <f t="shared" si="27"/>
        <v>-2.6682984794256397E-3</v>
      </c>
    </row>
    <row r="861" spans="2:7" x14ac:dyDescent="0.25">
      <c r="B861" s="10">
        <v>39582</v>
      </c>
      <c r="C861" s="2">
        <v>9.82</v>
      </c>
      <c r="D861" s="5">
        <v>14187.2</v>
      </c>
      <c r="F861" s="16">
        <f t="shared" si="26"/>
        <v>1.973001038421594E-2</v>
      </c>
      <c r="G861" s="13">
        <f t="shared" si="27"/>
        <v>1.2185725293228011E-2</v>
      </c>
    </row>
    <row r="862" spans="2:7" x14ac:dyDescent="0.25">
      <c r="B862" s="10">
        <v>39583</v>
      </c>
      <c r="C862" s="2">
        <v>9.77</v>
      </c>
      <c r="D862" s="5">
        <v>14186.4</v>
      </c>
      <c r="F862" s="16">
        <f t="shared" si="26"/>
        <v>-5.0916496945010905E-3</v>
      </c>
      <c r="G862" s="13">
        <f t="shared" si="27"/>
        <v>-5.6388857561822724E-5</v>
      </c>
    </row>
    <row r="863" spans="2:7" x14ac:dyDescent="0.25">
      <c r="B863" s="10">
        <v>39584</v>
      </c>
      <c r="C863" s="2">
        <v>9.58</v>
      </c>
      <c r="D863" s="5">
        <v>14124.8</v>
      </c>
      <c r="F863" s="16">
        <f t="shared" si="26"/>
        <v>-1.9447287615148363E-2</v>
      </c>
      <c r="G863" s="13">
        <f t="shared" si="27"/>
        <v>-4.3421868832121159E-3</v>
      </c>
    </row>
    <row r="864" spans="2:7" x14ac:dyDescent="0.25">
      <c r="B864" s="10">
        <v>39587</v>
      </c>
      <c r="C864" s="2">
        <v>9.83</v>
      </c>
      <c r="D864" s="5">
        <v>14247.6</v>
      </c>
      <c r="F864" s="16">
        <f t="shared" si="26"/>
        <v>2.6096033402922755E-2</v>
      </c>
      <c r="G864" s="13">
        <f t="shared" si="27"/>
        <v>8.6939284096058771E-3</v>
      </c>
    </row>
    <row r="865" spans="2:7" x14ac:dyDescent="0.25">
      <c r="B865" s="10">
        <v>39588</v>
      </c>
      <c r="C865" s="2">
        <v>9.66</v>
      </c>
      <c r="D865" s="5">
        <v>13992.1</v>
      </c>
      <c r="F865" s="16">
        <f t="shared" si="26"/>
        <v>-1.7293997965411995E-2</v>
      </c>
      <c r="G865" s="13">
        <f t="shared" si="27"/>
        <v>-1.7932844830006456E-2</v>
      </c>
    </row>
    <row r="866" spans="2:7" x14ac:dyDescent="0.25">
      <c r="B866" s="10">
        <v>39589</v>
      </c>
      <c r="C866" s="2">
        <v>9.49</v>
      </c>
      <c r="D866" s="5">
        <v>13857.2</v>
      </c>
      <c r="F866" s="16">
        <f t="shared" si="26"/>
        <v>-1.7598343685300201E-2</v>
      </c>
      <c r="G866" s="13">
        <f t="shared" si="27"/>
        <v>-9.6411546515533502E-3</v>
      </c>
    </row>
    <row r="867" spans="2:7" x14ac:dyDescent="0.25">
      <c r="B867" s="10">
        <v>39590</v>
      </c>
      <c r="C867" s="2">
        <v>9.4700000000000006</v>
      </c>
      <c r="D867" s="5">
        <v>13852</v>
      </c>
      <c r="F867" s="16">
        <f t="shared" si="26"/>
        <v>-2.1074815595363092E-3</v>
      </c>
      <c r="G867" s="13">
        <f t="shared" si="27"/>
        <v>-3.7525618451063184E-4</v>
      </c>
    </row>
    <row r="868" spans="2:7" x14ac:dyDescent="0.25">
      <c r="B868" s="10">
        <v>39591</v>
      </c>
      <c r="C868" s="2">
        <v>9.24</v>
      </c>
      <c r="D868" s="5">
        <v>13577.6</v>
      </c>
      <c r="F868" s="16">
        <f t="shared" si="26"/>
        <v>-2.4287222808870159E-2</v>
      </c>
      <c r="G868" s="13">
        <f t="shared" si="27"/>
        <v>-1.9809413803060904E-2</v>
      </c>
    </row>
    <row r="869" spans="2:7" x14ac:dyDescent="0.25">
      <c r="B869" s="10">
        <v>39594</v>
      </c>
      <c r="C869" s="2">
        <v>9.3699999999999992</v>
      </c>
      <c r="D869" s="5">
        <v>13583.7</v>
      </c>
      <c r="F869" s="16">
        <f t="shared" si="26"/>
        <v>1.4069264069263961E-2</v>
      </c>
      <c r="G869" s="13">
        <f t="shared" si="27"/>
        <v>4.492693848692231E-4</v>
      </c>
    </row>
    <row r="870" spans="2:7" x14ac:dyDescent="0.25">
      <c r="B870" s="10">
        <v>39595</v>
      </c>
      <c r="C870" s="2">
        <v>9.35</v>
      </c>
      <c r="D870" s="5">
        <v>13451.4</v>
      </c>
      <c r="F870" s="16">
        <f t="shared" si="26"/>
        <v>-2.1344717182496878E-3</v>
      </c>
      <c r="G870" s="13">
        <f t="shared" si="27"/>
        <v>-9.7396143907772618E-3</v>
      </c>
    </row>
    <row r="871" spans="2:7" x14ac:dyDescent="0.25">
      <c r="B871" s="10">
        <v>39596</v>
      </c>
      <c r="C871" s="2">
        <v>9.23</v>
      </c>
      <c r="D871" s="5">
        <v>13499.2</v>
      </c>
      <c r="F871" s="16">
        <f t="shared" si="26"/>
        <v>-1.2834224598930398E-2</v>
      </c>
      <c r="G871" s="13">
        <f t="shared" si="27"/>
        <v>3.5535334612011456E-3</v>
      </c>
    </row>
    <row r="872" spans="2:7" x14ac:dyDescent="0.25">
      <c r="B872" s="10">
        <v>39597</v>
      </c>
      <c r="C872" s="2">
        <v>9.2200000000000006</v>
      </c>
      <c r="D872" s="5">
        <v>13539.5</v>
      </c>
      <c r="F872" s="16">
        <f t="shared" si="26"/>
        <v>-1.0834236186348632E-3</v>
      </c>
      <c r="G872" s="13">
        <f t="shared" si="27"/>
        <v>2.9853620955315329E-3</v>
      </c>
    </row>
    <row r="873" spans="2:7" x14ac:dyDescent="0.25">
      <c r="B873" s="10">
        <v>39598</v>
      </c>
      <c r="C873" s="2">
        <v>9.2799999999999994</v>
      </c>
      <c r="D873" s="5">
        <v>13600.9</v>
      </c>
      <c r="F873" s="16">
        <f t="shared" si="26"/>
        <v>6.5075921908892319E-3</v>
      </c>
      <c r="G873" s="13">
        <f t="shared" si="27"/>
        <v>4.5348794268621172E-3</v>
      </c>
    </row>
    <row r="874" spans="2:7" x14ac:dyDescent="0.25">
      <c r="B874" s="10">
        <v>39601</v>
      </c>
      <c r="C874" s="2">
        <v>8.94</v>
      </c>
      <c r="D874" s="5">
        <v>13300</v>
      </c>
      <c r="F874" s="16">
        <f t="shared" si="26"/>
        <v>-3.6637931034482749E-2</v>
      </c>
      <c r="G874" s="13">
        <f t="shared" si="27"/>
        <v>-2.2123535942474369E-2</v>
      </c>
    </row>
    <row r="875" spans="2:7" x14ac:dyDescent="0.25">
      <c r="B875" s="10">
        <v>39602</v>
      </c>
      <c r="C875" s="2">
        <v>9.16</v>
      </c>
      <c r="D875" s="5">
        <v>13431.7</v>
      </c>
      <c r="F875" s="16">
        <f t="shared" si="26"/>
        <v>2.4608501118568306E-2</v>
      </c>
      <c r="G875" s="13">
        <f t="shared" si="27"/>
        <v>9.9022556390977994E-3</v>
      </c>
    </row>
    <row r="876" spans="2:7" x14ac:dyDescent="0.25">
      <c r="B876" s="10">
        <v>39603</v>
      </c>
      <c r="C876" s="2">
        <v>9.14</v>
      </c>
      <c r="D876" s="5">
        <v>13341.2</v>
      </c>
      <c r="F876" s="16">
        <f t="shared" si="26"/>
        <v>-2.1834061135370714E-3</v>
      </c>
      <c r="G876" s="13">
        <f t="shared" si="27"/>
        <v>-6.7377919399629234E-3</v>
      </c>
    </row>
    <row r="877" spans="2:7" x14ac:dyDescent="0.25">
      <c r="B877" s="10">
        <v>39604</v>
      </c>
      <c r="C877" s="2">
        <v>8.98</v>
      </c>
      <c r="D877" s="5">
        <v>13239.3</v>
      </c>
      <c r="F877" s="16">
        <f t="shared" si="26"/>
        <v>-1.7505470459518613E-2</v>
      </c>
      <c r="G877" s="13">
        <f t="shared" si="27"/>
        <v>-7.6379935837856752E-3</v>
      </c>
    </row>
    <row r="878" spans="2:7" x14ac:dyDescent="0.25">
      <c r="B878" s="10">
        <v>39605</v>
      </c>
      <c r="C878" s="2">
        <v>8.75</v>
      </c>
      <c r="D878" s="5">
        <v>12909.8</v>
      </c>
      <c r="F878" s="16">
        <f t="shared" si="26"/>
        <v>-2.5612472160356392E-2</v>
      </c>
      <c r="G878" s="13">
        <f t="shared" si="27"/>
        <v>-2.4888022780660612E-2</v>
      </c>
    </row>
    <row r="879" spans="2:7" x14ac:dyDescent="0.25">
      <c r="B879" s="10">
        <v>39608</v>
      </c>
      <c r="C879" s="2">
        <v>8.83</v>
      </c>
      <c r="D879" s="5">
        <v>12823.9</v>
      </c>
      <c r="F879" s="16">
        <f t="shared" si="26"/>
        <v>9.1428571428571505E-3</v>
      </c>
      <c r="G879" s="13">
        <f t="shared" si="27"/>
        <v>-6.6538598584021166E-3</v>
      </c>
    </row>
    <row r="880" spans="2:7" x14ac:dyDescent="0.25">
      <c r="B880" s="10">
        <v>39609</v>
      </c>
      <c r="C880" s="2">
        <v>8.7799999999999994</v>
      </c>
      <c r="D880" s="5">
        <v>12755.2</v>
      </c>
      <c r="F880" s="16">
        <f t="shared" si="26"/>
        <v>-5.6625141562854711E-3</v>
      </c>
      <c r="G880" s="13">
        <f t="shared" si="27"/>
        <v>-5.3571846318201883E-3</v>
      </c>
    </row>
    <row r="881" spans="2:7" x14ac:dyDescent="0.25">
      <c r="B881" s="10">
        <v>39610</v>
      </c>
      <c r="C881" s="2">
        <v>8.75</v>
      </c>
      <c r="D881" s="5">
        <v>12584.3</v>
      </c>
      <c r="F881" s="16">
        <f t="shared" si="26"/>
        <v>-3.4168564920272625E-3</v>
      </c>
      <c r="G881" s="13">
        <f t="shared" si="27"/>
        <v>-1.3398457099849586E-2</v>
      </c>
    </row>
    <row r="882" spans="2:7" x14ac:dyDescent="0.25">
      <c r="B882" s="10">
        <v>39611</v>
      </c>
      <c r="C882" s="2">
        <v>9.0299999999999994</v>
      </c>
      <c r="D882" s="5">
        <v>12853.3</v>
      </c>
      <c r="F882" s="16">
        <f t="shared" si="26"/>
        <v>3.1999999999999924E-2</v>
      </c>
      <c r="G882" s="13">
        <f t="shared" si="27"/>
        <v>2.1375841326096805E-2</v>
      </c>
    </row>
    <row r="883" spans="2:7" x14ac:dyDescent="0.25">
      <c r="B883" s="10">
        <v>39612</v>
      </c>
      <c r="C883" s="2">
        <v>9.15</v>
      </c>
      <c r="D883" s="5">
        <v>12998.7</v>
      </c>
      <c r="F883" s="16">
        <f t="shared" si="26"/>
        <v>1.328903654485061E-2</v>
      </c>
      <c r="G883" s="13">
        <f t="shared" si="27"/>
        <v>1.1312270000700323E-2</v>
      </c>
    </row>
    <row r="884" spans="2:7" x14ac:dyDescent="0.25">
      <c r="B884" s="10">
        <v>39615</v>
      </c>
      <c r="C884" s="2">
        <v>8.9700000000000006</v>
      </c>
      <c r="D884" s="5">
        <v>12826.6</v>
      </c>
      <c r="F884" s="16">
        <f t="shared" si="26"/>
        <v>-1.9672131147540951E-2</v>
      </c>
      <c r="G884" s="13">
        <f t="shared" si="27"/>
        <v>-1.3239785517013268E-2</v>
      </c>
    </row>
    <row r="885" spans="2:7" x14ac:dyDescent="0.25">
      <c r="B885" s="10">
        <v>39616</v>
      </c>
      <c r="C885" s="2">
        <v>8.9</v>
      </c>
      <c r="D885" s="5">
        <v>12885.1</v>
      </c>
      <c r="F885" s="16">
        <f t="shared" si="26"/>
        <v>-7.8037904124860962E-3</v>
      </c>
      <c r="G885" s="13">
        <f t="shared" si="27"/>
        <v>4.560834515771911E-3</v>
      </c>
    </row>
    <row r="886" spans="2:7" x14ac:dyDescent="0.25">
      <c r="B886" s="10">
        <v>39617</v>
      </c>
      <c r="C886" s="2">
        <v>8.77</v>
      </c>
      <c r="D886" s="5">
        <v>12631.5</v>
      </c>
      <c r="F886" s="16">
        <f t="shared" si="26"/>
        <v>-1.4606741573033795E-2</v>
      </c>
      <c r="G886" s="13">
        <f t="shared" si="27"/>
        <v>-1.9681647794739687E-2</v>
      </c>
    </row>
    <row r="887" spans="2:7" x14ac:dyDescent="0.25">
      <c r="B887" s="10">
        <v>39618</v>
      </c>
      <c r="C887" s="2">
        <v>8.84</v>
      </c>
      <c r="D887" s="5">
        <v>12585</v>
      </c>
      <c r="F887" s="16">
        <f t="shared" si="26"/>
        <v>7.9817559863170229E-3</v>
      </c>
      <c r="G887" s="13">
        <f t="shared" si="27"/>
        <v>-3.6812730079562998E-3</v>
      </c>
    </row>
    <row r="888" spans="2:7" x14ac:dyDescent="0.25">
      <c r="B888" s="10">
        <v>39619</v>
      </c>
      <c r="C888" s="2">
        <v>8.56</v>
      </c>
      <c r="D888" s="5">
        <v>12412.5</v>
      </c>
      <c r="F888" s="16">
        <f t="shared" si="26"/>
        <v>-3.1674208144796309E-2</v>
      </c>
      <c r="G888" s="13">
        <f t="shared" si="27"/>
        <v>-1.3706793802145411E-2</v>
      </c>
    </row>
    <row r="889" spans="2:7" x14ac:dyDescent="0.25">
      <c r="B889" s="10">
        <v>39622</v>
      </c>
      <c r="C889" s="2">
        <v>8.6</v>
      </c>
      <c r="D889" s="5">
        <v>12403.4</v>
      </c>
      <c r="F889" s="16">
        <f t="shared" si="26"/>
        <v>4.6728971962615821E-3</v>
      </c>
      <c r="G889" s="13">
        <f t="shared" si="27"/>
        <v>-7.3313192346427904E-4</v>
      </c>
    </row>
    <row r="890" spans="2:7" x14ac:dyDescent="0.25">
      <c r="B890" s="10">
        <v>39623</v>
      </c>
      <c r="C890" s="2">
        <v>8.3699999999999992</v>
      </c>
      <c r="D890" s="5">
        <v>12205.6</v>
      </c>
      <c r="F890" s="16">
        <f t="shared" si="26"/>
        <v>-2.674418604651168E-2</v>
      </c>
      <c r="G890" s="13">
        <f t="shared" si="27"/>
        <v>-1.5947240272828359E-2</v>
      </c>
    </row>
    <row r="891" spans="2:7" x14ac:dyDescent="0.25">
      <c r="B891" s="10">
        <v>39624</v>
      </c>
      <c r="C891" s="2">
        <v>8.6</v>
      </c>
      <c r="D891" s="5">
        <v>12446.1</v>
      </c>
      <c r="F891" s="16">
        <f t="shared" si="26"/>
        <v>2.747909199522108E-2</v>
      </c>
      <c r="G891" s="13">
        <f t="shared" si="27"/>
        <v>1.9704070262830175E-2</v>
      </c>
    </row>
    <row r="892" spans="2:7" x14ac:dyDescent="0.25">
      <c r="B892" s="10">
        <v>39625</v>
      </c>
      <c r="C892" s="2">
        <v>8.42</v>
      </c>
      <c r="D892" s="5">
        <v>12077.7</v>
      </c>
      <c r="F892" s="16">
        <f t="shared" si="26"/>
        <v>-2.0930232558139503E-2</v>
      </c>
      <c r="G892" s="13">
        <f t="shared" si="27"/>
        <v>-2.9599633620170145E-2</v>
      </c>
    </row>
    <row r="893" spans="2:7" x14ac:dyDescent="0.25">
      <c r="B893" s="10">
        <v>39626</v>
      </c>
      <c r="C893" s="2">
        <v>8.4700000000000006</v>
      </c>
      <c r="D893" s="5">
        <v>12089.8</v>
      </c>
      <c r="F893" s="16">
        <f t="shared" si="26"/>
        <v>5.9382422802851205E-3</v>
      </c>
      <c r="G893" s="13">
        <f t="shared" si="27"/>
        <v>1.0018463780354326E-3</v>
      </c>
    </row>
    <row r="894" spans="2:7" x14ac:dyDescent="0.25">
      <c r="B894" s="10">
        <v>39629</v>
      </c>
      <c r="C894" s="2">
        <v>8.51</v>
      </c>
      <c r="D894" s="5">
        <v>12046.2</v>
      </c>
      <c r="F894" s="16">
        <f t="shared" si="26"/>
        <v>4.7225501770955308E-3</v>
      </c>
      <c r="G894" s="13">
        <f t="shared" si="27"/>
        <v>-3.6063458452578658E-3</v>
      </c>
    </row>
    <row r="895" spans="2:7" x14ac:dyDescent="0.25">
      <c r="B895" s="10">
        <v>39630</v>
      </c>
      <c r="C895" s="2">
        <v>8.1199999999999992</v>
      </c>
      <c r="D895" s="5">
        <v>11770.9</v>
      </c>
      <c r="F895" s="16">
        <f t="shared" si="26"/>
        <v>-4.5828437132785026E-2</v>
      </c>
      <c r="G895" s="13">
        <f t="shared" si="27"/>
        <v>-2.2853679998671869E-2</v>
      </c>
    </row>
    <row r="896" spans="2:7" x14ac:dyDescent="0.25">
      <c r="B896" s="10">
        <v>39631</v>
      </c>
      <c r="C896" s="2">
        <v>8.1999999999999993</v>
      </c>
      <c r="D896" s="5">
        <v>11856.9</v>
      </c>
      <c r="F896" s="16">
        <f t="shared" si="26"/>
        <v>9.8522167487684834E-3</v>
      </c>
      <c r="G896" s="13">
        <f t="shared" si="27"/>
        <v>7.3061533102821369E-3</v>
      </c>
    </row>
    <row r="897" spans="2:7" x14ac:dyDescent="0.25">
      <c r="B897" s="10">
        <v>39632</v>
      </c>
      <c r="C897" s="2">
        <v>8.44</v>
      </c>
      <c r="D897" s="5">
        <v>11980.1</v>
      </c>
      <c r="F897" s="16">
        <f t="shared" si="26"/>
        <v>2.9268292682926859E-2</v>
      </c>
      <c r="G897" s="13">
        <f t="shared" si="27"/>
        <v>1.0390574264774159E-2</v>
      </c>
    </row>
    <row r="898" spans="2:7" x14ac:dyDescent="0.25">
      <c r="B898" s="10">
        <v>39633</v>
      </c>
      <c r="C898" s="2">
        <v>8.6300000000000008</v>
      </c>
      <c r="D898" s="5">
        <v>11765.9</v>
      </c>
      <c r="F898" s="16">
        <f t="shared" si="26"/>
        <v>2.251184834123238E-2</v>
      </c>
      <c r="G898" s="13">
        <f t="shared" si="27"/>
        <v>-1.787965042028036E-2</v>
      </c>
    </row>
    <row r="899" spans="2:7" x14ac:dyDescent="0.25">
      <c r="B899" s="10">
        <v>39636</v>
      </c>
      <c r="C899" s="2">
        <v>9.3000000000000007</v>
      </c>
      <c r="D899" s="5">
        <v>11982.2</v>
      </c>
      <c r="F899" s="16">
        <f t="shared" si="26"/>
        <v>7.7636152954808788E-2</v>
      </c>
      <c r="G899" s="13">
        <f t="shared" si="27"/>
        <v>1.8383634061142889E-2</v>
      </c>
    </row>
    <row r="900" spans="2:7" x14ac:dyDescent="0.25">
      <c r="B900" s="10">
        <v>39637</v>
      </c>
      <c r="C900" s="2">
        <v>8.4499999999999993</v>
      </c>
      <c r="D900" s="5">
        <v>11794.7</v>
      </c>
      <c r="F900" s="16">
        <f t="shared" si="26"/>
        <v>-9.1397849462365732E-2</v>
      </c>
      <c r="G900" s="13">
        <f t="shared" si="27"/>
        <v>-1.5648211513745389E-2</v>
      </c>
    </row>
    <row r="901" spans="2:7" x14ac:dyDescent="0.25">
      <c r="B901" s="10">
        <v>39638</v>
      </c>
      <c r="C901" s="2">
        <v>8.68</v>
      </c>
      <c r="D901" s="5">
        <v>11999.8</v>
      </c>
      <c r="F901" s="16">
        <f t="shared" si="26"/>
        <v>2.7218934911242658E-2</v>
      </c>
      <c r="G901" s="13">
        <f t="shared" si="27"/>
        <v>1.7389166320465846E-2</v>
      </c>
    </row>
    <row r="902" spans="2:7" x14ac:dyDescent="0.25">
      <c r="B902" s="10">
        <v>39639</v>
      </c>
      <c r="C902" s="2">
        <v>8.41</v>
      </c>
      <c r="D902" s="5">
        <v>11739.5</v>
      </c>
      <c r="F902" s="16">
        <f t="shared" si="26"/>
        <v>-3.110599078341009E-2</v>
      </c>
      <c r="G902" s="13">
        <f t="shared" si="27"/>
        <v>-2.1692028200469948E-2</v>
      </c>
    </row>
    <row r="903" spans="2:7" x14ac:dyDescent="0.25">
      <c r="B903" s="10">
        <v>39640</v>
      </c>
      <c r="C903" s="2">
        <v>8.15</v>
      </c>
      <c r="D903" s="5">
        <v>11383.5</v>
      </c>
      <c r="F903" s="16">
        <f t="shared" si="26"/>
        <v>-3.091557669441139E-2</v>
      </c>
      <c r="G903" s="13">
        <f t="shared" si="27"/>
        <v>-3.0324971250905063E-2</v>
      </c>
    </row>
    <row r="904" spans="2:7" x14ac:dyDescent="0.25">
      <c r="B904" s="10">
        <v>39643</v>
      </c>
      <c r="C904" s="2">
        <v>8.18</v>
      </c>
      <c r="D904" s="5">
        <v>11443</v>
      </c>
      <c r="F904" s="16">
        <f t="shared" ref="F904:F967" si="28">(C904-C903)/C903</f>
        <v>3.680981595091946E-3</v>
      </c>
      <c r="G904" s="13">
        <f t="shared" ref="G904:G967" si="29">(D904-D903)/D903</f>
        <v>5.226863442702157E-3</v>
      </c>
    </row>
    <row r="905" spans="2:7" x14ac:dyDescent="0.25">
      <c r="B905" s="10">
        <v>39644</v>
      </c>
      <c r="C905" s="2">
        <v>7.88</v>
      </c>
      <c r="D905" s="5">
        <v>11151.6</v>
      </c>
      <c r="F905" s="16">
        <f t="shared" si="28"/>
        <v>-3.6674816625916852E-2</v>
      </c>
      <c r="G905" s="13">
        <f t="shared" si="29"/>
        <v>-2.5465349995630486E-2</v>
      </c>
    </row>
    <row r="906" spans="2:7" x14ac:dyDescent="0.25">
      <c r="B906" s="10">
        <v>39645</v>
      </c>
      <c r="C906" s="2">
        <v>8.07</v>
      </c>
      <c r="D906" s="5">
        <v>11287.7</v>
      </c>
      <c r="F906" s="16">
        <f t="shared" si="28"/>
        <v>2.4111675126903605E-2</v>
      </c>
      <c r="G906" s="13">
        <f t="shared" si="29"/>
        <v>1.2204526704688148E-2</v>
      </c>
    </row>
    <row r="907" spans="2:7" x14ac:dyDescent="0.25">
      <c r="B907" s="10">
        <v>39646</v>
      </c>
      <c r="C907" s="2">
        <v>8.4499999999999993</v>
      </c>
      <c r="D907" s="5">
        <v>11642.1</v>
      </c>
      <c r="F907" s="16">
        <f t="shared" si="28"/>
        <v>4.7087980173481904E-2</v>
      </c>
      <c r="G907" s="13">
        <f t="shared" si="29"/>
        <v>3.1397007361995764E-2</v>
      </c>
    </row>
    <row r="908" spans="2:7" x14ac:dyDescent="0.25">
      <c r="B908" s="10">
        <v>39647</v>
      </c>
      <c r="C908" s="2">
        <v>8.68</v>
      </c>
      <c r="D908" s="5">
        <v>11895.3</v>
      </c>
      <c r="F908" s="16">
        <f t="shared" si="28"/>
        <v>2.7218934911242658E-2</v>
      </c>
      <c r="G908" s="13">
        <f t="shared" si="29"/>
        <v>2.1748653593423772E-2</v>
      </c>
    </row>
    <row r="909" spans="2:7" x14ac:dyDescent="0.25">
      <c r="B909" s="10">
        <v>39650</v>
      </c>
      <c r="C909" s="2">
        <v>8.34</v>
      </c>
      <c r="D909" s="5">
        <v>11784.6</v>
      </c>
      <c r="F909" s="16">
        <f t="shared" si="28"/>
        <v>-3.9170506912442379E-2</v>
      </c>
      <c r="G909" s="13">
        <f t="shared" si="29"/>
        <v>-9.3061965650297947E-3</v>
      </c>
    </row>
    <row r="910" spans="2:7" x14ac:dyDescent="0.25">
      <c r="B910" s="10">
        <v>39651</v>
      </c>
      <c r="C910" s="2">
        <v>8.24</v>
      </c>
      <c r="D910" s="5">
        <v>11610.1</v>
      </c>
      <c r="F910" s="16">
        <f t="shared" si="28"/>
        <v>-1.199040767386087E-2</v>
      </c>
      <c r="G910" s="13">
        <f t="shared" si="29"/>
        <v>-1.4807460584152199E-2</v>
      </c>
    </row>
    <row r="911" spans="2:7" x14ac:dyDescent="0.25">
      <c r="B911" s="10">
        <v>39652</v>
      </c>
      <c r="C911" s="2">
        <v>8.4</v>
      </c>
      <c r="D911" s="5">
        <v>11934.9</v>
      </c>
      <c r="F911" s="16">
        <f t="shared" si="28"/>
        <v>1.9417475728155355E-2</v>
      </c>
      <c r="G911" s="13">
        <f t="shared" si="29"/>
        <v>2.7975641898002536E-2</v>
      </c>
    </row>
    <row r="912" spans="2:7" x14ac:dyDescent="0.25">
      <c r="B912" s="10">
        <v>39653</v>
      </c>
      <c r="C912" s="2">
        <v>8.02</v>
      </c>
      <c r="D912" s="5">
        <v>11675.1</v>
      </c>
      <c r="F912" s="16">
        <f t="shared" si="28"/>
        <v>-4.5238095238095327E-2</v>
      </c>
      <c r="G912" s="13">
        <f t="shared" si="29"/>
        <v>-2.1768091898549571E-2</v>
      </c>
    </row>
    <row r="913" spans="2:7" x14ac:dyDescent="0.25">
      <c r="B913" s="10">
        <v>39654</v>
      </c>
      <c r="C913" s="2">
        <v>7.98</v>
      </c>
      <c r="D913" s="5">
        <v>11589.9</v>
      </c>
      <c r="F913" s="16">
        <f t="shared" si="28"/>
        <v>-4.9875311720697195E-3</v>
      </c>
      <c r="G913" s="13">
        <f t="shared" si="29"/>
        <v>-7.2975820335586614E-3</v>
      </c>
    </row>
    <row r="914" spans="2:7" x14ac:dyDescent="0.25">
      <c r="B914" s="10">
        <v>39657</v>
      </c>
      <c r="C914" s="2">
        <v>8</v>
      </c>
      <c r="D914" s="5">
        <v>11484.6</v>
      </c>
      <c r="F914" s="16">
        <f t="shared" si="28"/>
        <v>2.5062656641603475E-3</v>
      </c>
      <c r="G914" s="13">
        <f t="shared" si="29"/>
        <v>-9.0854968550202562E-3</v>
      </c>
    </row>
    <row r="915" spans="2:7" x14ac:dyDescent="0.25">
      <c r="B915" s="10">
        <v>39658</v>
      </c>
      <c r="C915" s="2">
        <v>8.08</v>
      </c>
      <c r="D915" s="5">
        <v>11683.8</v>
      </c>
      <c r="F915" s="16">
        <f t="shared" si="28"/>
        <v>1.0000000000000009E-2</v>
      </c>
      <c r="G915" s="13">
        <f t="shared" si="29"/>
        <v>1.7344966302700913E-2</v>
      </c>
    </row>
    <row r="916" spans="2:7" x14ac:dyDescent="0.25">
      <c r="B916" s="10">
        <v>39659</v>
      </c>
      <c r="C916" s="2">
        <v>8.51</v>
      </c>
      <c r="D916" s="5">
        <v>11817.9</v>
      </c>
      <c r="F916" s="16">
        <f t="shared" si="28"/>
        <v>5.3217821782178182E-2</v>
      </c>
      <c r="G916" s="13">
        <f t="shared" si="29"/>
        <v>1.1477430288091235E-2</v>
      </c>
    </row>
    <row r="917" spans="2:7" x14ac:dyDescent="0.25">
      <c r="B917" s="10">
        <v>39660</v>
      </c>
      <c r="C917" s="2">
        <v>8.76</v>
      </c>
      <c r="D917" s="5">
        <v>11881.3</v>
      </c>
      <c r="F917" s="16">
        <f t="shared" si="28"/>
        <v>2.9377203290246769E-2</v>
      </c>
      <c r="G917" s="13">
        <f t="shared" si="29"/>
        <v>5.3647433131097438E-3</v>
      </c>
    </row>
    <row r="918" spans="2:7" x14ac:dyDescent="0.25">
      <c r="B918" s="10">
        <v>39661</v>
      </c>
      <c r="C918" s="2">
        <v>8.41</v>
      </c>
      <c r="D918" s="5">
        <v>11569.5</v>
      </c>
      <c r="F918" s="16">
        <f t="shared" si="28"/>
        <v>-3.9954337899543342E-2</v>
      </c>
      <c r="G918" s="13">
        <f t="shared" si="29"/>
        <v>-2.6242919545840883E-2</v>
      </c>
    </row>
    <row r="919" spans="2:7" x14ac:dyDescent="0.25">
      <c r="B919" s="10">
        <v>39664</v>
      </c>
      <c r="C919" s="2">
        <v>8.3699999999999992</v>
      </c>
      <c r="D919" s="5">
        <v>11447.6</v>
      </c>
      <c r="F919" s="16">
        <f t="shared" si="28"/>
        <v>-4.7562425683710967E-3</v>
      </c>
      <c r="G919" s="13">
        <f t="shared" si="29"/>
        <v>-1.0536323955227075E-2</v>
      </c>
    </row>
    <row r="920" spans="2:7" x14ac:dyDescent="0.25">
      <c r="B920" s="10">
        <v>39665</v>
      </c>
      <c r="C920" s="2">
        <v>8.48</v>
      </c>
      <c r="D920" s="5">
        <v>11751.4</v>
      </c>
      <c r="F920" s="16">
        <f t="shared" si="28"/>
        <v>1.3142174432497159E-2</v>
      </c>
      <c r="G920" s="13">
        <f t="shared" si="29"/>
        <v>2.6538313707676654E-2</v>
      </c>
    </row>
    <row r="921" spans="2:7" x14ac:dyDescent="0.25">
      <c r="B921" s="10">
        <v>39666</v>
      </c>
      <c r="C921" s="2">
        <v>8.3800000000000008</v>
      </c>
      <c r="D921" s="5">
        <v>11774.4</v>
      </c>
      <c r="F921" s="16">
        <f t="shared" si="28"/>
        <v>-1.1792452830188637E-2</v>
      </c>
      <c r="G921" s="13">
        <f t="shared" si="29"/>
        <v>1.9572136085913168E-3</v>
      </c>
    </row>
    <row r="922" spans="2:7" x14ac:dyDescent="0.25">
      <c r="B922" s="10">
        <v>39667</v>
      </c>
      <c r="C922" s="2">
        <v>8.48</v>
      </c>
      <c r="D922" s="5">
        <v>11717.5</v>
      </c>
      <c r="F922" s="16">
        <f t="shared" si="28"/>
        <v>1.1933174224343632E-2</v>
      </c>
      <c r="G922" s="13">
        <f t="shared" si="29"/>
        <v>-4.8325180051637141E-3</v>
      </c>
    </row>
    <row r="923" spans="2:7" x14ac:dyDescent="0.25">
      <c r="B923" s="10">
        <v>39668</v>
      </c>
      <c r="C923" s="2">
        <v>8.52</v>
      </c>
      <c r="D923" s="5">
        <v>11799.9</v>
      </c>
      <c r="F923" s="16">
        <f t="shared" si="28"/>
        <v>4.7169811320753709E-3</v>
      </c>
      <c r="G923" s="13">
        <f t="shared" si="29"/>
        <v>7.0322167697887466E-3</v>
      </c>
    </row>
    <row r="924" spans="2:7" x14ac:dyDescent="0.25">
      <c r="B924" s="10">
        <v>39671</v>
      </c>
      <c r="C924" s="2">
        <v>8.61</v>
      </c>
      <c r="D924" s="5">
        <v>12047.7</v>
      </c>
      <c r="F924" s="16">
        <f t="shared" si="28"/>
        <v>1.0563380281690125E-2</v>
      </c>
      <c r="G924" s="13">
        <f t="shared" si="29"/>
        <v>2.1000177967609987E-2</v>
      </c>
    </row>
    <row r="925" spans="2:7" x14ac:dyDescent="0.25">
      <c r="B925" s="10">
        <v>39672</v>
      </c>
      <c r="C925" s="2">
        <v>8.51</v>
      </c>
      <c r="D925" s="5">
        <v>11996.1</v>
      </c>
      <c r="F925" s="16">
        <f t="shared" si="28"/>
        <v>-1.1614401858304257E-2</v>
      </c>
      <c r="G925" s="13">
        <f t="shared" si="29"/>
        <v>-4.282975173684634E-3</v>
      </c>
    </row>
    <row r="926" spans="2:7" x14ac:dyDescent="0.25">
      <c r="B926" s="10">
        <v>39673</v>
      </c>
      <c r="C926" s="2">
        <v>8.32</v>
      </c>
      <c r="D926" s="5">
        <v>11695.4</v>
      </c>
      <c r="F926" s="16">
        <f t="shared" si="28"/>
        <v>-2.2326674500587486E-2</v>
      </c>
      <c r="G926" s="13">
        <f t="shared" si="29"/>
        <v>-2.5066479939313671E-2</v>
      </c>
    </row>
    <row r="927" spans="2:7" x14ac:dyDescent="0.25">
      <c r="B927" s="10">
        <v>39674</v>
      </c>
      <c r="C927" s="2">
        <v>8.24</v>
      </c>
      <c r="D927" s="5">
        <v>11606.8</v>
      </c>
      <c r="F927" s="16">
        <f t="shared" si="28"/>
        <v>-9.6153846153846229E-3</v>
      </c>
      <c r="G927" s="13">
        <f t="shared" si="29"/>
        <v>-7.5756280246935008E-3</v>
      </c>
    </row>
    <row r="928" spans="2:7" x14ac:dyDescent="0.25">
      <c r="B928" s="10">
        <v>39675</v>
      </c>
      <c r="C928" s="2">
        <v>8.1999999999999993</v>
      </c>
      <c r="D928" s="5">
        <v>11686.1</v>
      </c>
      <c r="F928" s="16">
        <f t="shared" si="28"/>
        <v>-4.8543689320389473E-3</v>
      </c>
      <c r="G928" s="13">
        <f t="shared" si="29"/>
        <v>6.832201812730563E-3</v>
      </c>
    </row>
    <row r="929" spans="2:7" x14ac:dyDescent="0.25">
      <c r="B929" s="10">
        <v>39678</v>
      </c>
      <c r="C929" s="2">
        <v>8.18</v>
      </c>
      <c r="D929" s="5">
        <v>11677.5</v>
      </c>
      <c r="F929" s="16">
        <f t="shared" si="28"/>
        <v>-2.4390243902438508E-3</v>
      </c>
      <c r="G929" s="13">
        <f t="shared" si="29"/>
        <v>-7.3591702963352729E-4</v>
      </c>
    </row>
    <row r="930" spans="2:7" x14ac:dyDescent="0.25">
      <c r="B930" s="10">
        <v>39679</v>
      </c>
      <c r="C930" s="2">
        <v>8</v>
      </c>
      <c r="D930" s="5">
        <v>11335.3</v>
      </c>
      <c r="F930" s="16">
        <f t="shared" si="28"/>
        <v>-2.2004889975550088E-2</v>
      </c>
      <c r="G930" s="13">
        <f t="shared" si="29"/>
        <v>-2.9304217512310059E-2</v>
      </c>
    </row>
    <row r="931" spans="2:7" x14ac:dyDescent="0.25">
      <c r="B931" s="10">
        <v>39680</v>
      </c>
      <c r="C931" s="2">
        <v>8.06</v>
      </c>
      <c r="D931" s="5">
        <v>11379.9</v>
      </c>
      <c r="F931" s="16">
        <f t="shared" si="28"/>
        <v>7.5000000000000622E-3</v>
      </c>
      <c r="G931" s="13">
        <f t="shared" si="29"/>
        <v>3.9346113468545487E-3</v>
      </c>
    </row>
    <row r="932" spans="2:7" x14ac:dyDescent="0.25">
      <c r="B932" s="10">
        <v>39681</v>
      </c>
      <c r="C932" s="2">
        <v>7.93</v>
      </c>
      <c r="D932" s="5">
        <v>11217.4</v>
      </c>
      <c r="F932" s="16">
        <f t="shared" si="28"/>
        <v>-1.6129032258064613E-2</v>
      </c>
      <c r="G932" s="13">
        <f t="shared" si="29"/>
        <v>-1.4279563089306585E-2</v>
      </c>
    </row>
    <row r="933" spans="2:7" x14ac:dyDescent="0.25">
      <c r="B933" s="10">
        <v>39682</v>
      </c>
      <c r="C933" s="2">
        <v>8.1199999999999992</v>
      </c>
      <c r="D933" s="5">
        <v>11497.3</v>
      </c>
      <c r="F933" s="16">
        <f t="shared" si="28"/>
        <v>2.3959646910466519E-2</v>
      </c>
      <c r="G933" s="13">
        <f t="shared" si="29"/>
        <v>2.4952306238522265E-2</v>
      </c>
    </row>
    <row r="934" spans="2:7" x14ac:dyDescent="0.25">
      <c r="B934" s="10">
        <v>39685</v>
      </c>
      <c r="C934" s="2">
        <v>7.99</v>
      </c>
      <c r="D934" s="5">
        <v>11327.1</v>
      </c>
      <c r="F934" s="16">
        <f t="shared" si="28"/>
        <v>-1.6009852216748648E-2</v>
      </c>
      <c r="G934" s="13">
        <f t="shared" si="29"/>
        <v>-1.4803475598618712E-2</v>
      </c>
    </row>
    <row r="935" spans="2:7" x14ac:dyDescent="0.25">
      <c r="B935" s="10">
        <v>39686</v>
      </c>
      <c r="C935" s="2">
        <v>8.14</v>
      </c>
      <c r="D935" s="5">
        <v>11419.9</v>
      </c>
      <c r="F935" s="16">
        <f t="shared" si="28"/>
        <v>1.8773466833541971E-2</v>
      </c>
      <c r="G935" s="13">
        <f t="shared" si="29"/>
        <v>8.192741301833591E-3</v>
      </c>
    </row>
    <row r="936" spans="2:7" x14ac:dyDescent="0.25">
      <c r="B936" s="10">
        <v>39687</v>
      </c>
      <c r="C936" s="2">
        <v>8.1999999999999993</v>
      </c>
      <c r="D936" s="5">
        <v>11479.6</v>
      </c>
      <c r="F936" s="16">
        <f t="shared" si="28"/>
        <v>7.3710073710072134E-3</v>
      </c>
      <c r="G936" s="13">
        <f t="shared" si="29"/>
        <v>5.2277165299171383E-3</v>
      </c>
    </row>
    <row r="937" spans="2:7" x14ac:dyDescent="0.25">
      <c r="B937" s="10">
        <v>39688</v>
      </c>
      <c r="C937" s="2">
        <v>8.2799999999999994</v>
      </c>
      <c r="D937" s="5">
        <v>11662.6</v>
      </c>
      <c r="F937" s="16">
        <f t="shared" si="28"/>
        <v>9.7560975609756184E-3</v>
      </c>
      <c r="G937" s="13">
        <f t="shared" si="29"/>
        <v>1.5941321997282133E-2</v>
      </c>
    </row>
    <row r="938" spans="2:7" x14ac:dyDescent="0.25">
      <c r="B938" s="10">
        <v>39689</v>
      </c>
      <c r="C938" s="2">
        <v>8.24</v>
      </c>
      <c r="D938" s="5">
        <v>11707.3</v>
      </c>
      <c r="F938" s="16">
        <f t="shared" si="28"/>
        <v>-4.8309178743960327E-3</v>
      </c>
      <c r="G938" s="13">
        <f t="shared" si="29"/>
        <v>3.8327645636478066E-3</v>
      </c>
    </row>
    <row r="939" spans="2:7" x14ac:dyDescent="0.25">
      <c r="B939" s="10">
        <v>39692</v>
      </c>
      <c r="C939" s="2">
        <v>8.25</v>
      </c>
      <c r="D939" s="5">
        <v>11693.8</v>
      </c>
      <c r="F939" s="16">
        <f t="shared" si="28"/>
        <v>1.2135922330096828E-3</v>
      </c>
      <c r="G939" s="13">
        <f t="shared" si="29"/>
        <v>-1.1531266816430775E-3</v>
      </c>
    </row>
    <row r="940" spans="2:7" x14ac:dyDescent="0.25">
      <c r="B940" s="10">
        <v>39693</v>
      </c>
      <c r="C940" s="2">
        <v>8.36</v>
      </c>
      <c r="D940" s="5">
        <v>11903.9</v>
      </c>
      <c r="F940" s="16">
        <f t="shared" si="28"/>
        <v>1.3333333333333265E-2</v>
      </c>
      <c r="G940" s="13">
        <f t="shared" si="29"/>
        <v>1.7966785818125875E-2</v>
      </c>
    </row>
    <row r="941" spans="2:7" x14ac:dyDescent="0.25">
      <c r="B941" s="10">
        <v>39694</v>
      </c>
      <c r="C941" s="2">
        <v>8.24</v>
      </c>
      <c r="D941" s="5">
        <v>11849.1</v>
      </c>
      <c r="F941" s="16">
        <f t="shared" si="28"/>
        <v>-1.435406698564584E-2</v>
      </c>
      <c r="G941" s="13">
        <f t="shared" si="29"/>
        <v>-4.6035332958105557E-3</v>
      </c>
    </row>
    <row r="942" spans="2:7" x14ac:dyDescent="0.25">
      <c r="B942" s="10">
        <v>39695</v>
      </c>
      <c r="C942" s="2">
        <v>7.96</v>
      </c>
      <c r="D942" s="5">
        <v>11480.1</v>
      </c>
      <c r="F942" s="16">
        <f t="shared" si="28"/>
        <v>-3.3980582524271871E-2</v>
      </c>
      <c r="G942" s="13">
        <f t="shared" si="29"/>
        <v>-3.1141605691571511E-2</v>
      </c>
    </row>
    <row r="943" spans="2:7" x14ac:dyDescent="0.25">
      <c r="B943" s="10">
        <v>39696</v>
      </c>
      <c r="C943" s="2">
        <v>7.48</v>
      </c>
      <c r="D943" s="5">
        <v>11139.7</v>
      </c>
      <c r="F943" s="16">
        <f t="shared" si="28"/>
        <v>-6.0301507537688384E-2</v>
      </c>
      <c r="G943" s="13">
        <f t="shared" si="29"/>
        <v>-2.9651309657581348E-2</v>
      </c>
    </row>
    <row r="944" spans="2:7" x14ac:dyDescent="0.25">
      <c r="B944" s="10">
        <v>39699</v>
      </c>
      <c r="C944" s="2">
        <v>7.83</v>
      </c>
      <c r="D944" s="5">
        <v>11554.2</v>
      </c>
      <c r="F944" s="16">
        <f t="shared" si="28"/>
        <v>4.6791443850267331E-2</v>
      </c>
      <c r="G944" s="13">
        <f t="shared" si="29"/>
        <v>3.7209260572546837E-2</v>
      </c>
    </row>
    <row r="945" spans="2:7" x14ac:dyDescent="0.25">
      <c r="B945" s="10">
        <v>39700</v>
      </c>
      <c r="C945" s="2">
        <v>7.52</v>
      </c>
      <c r="D945" s="5">
        <v>11350</v>
      </c>
      <c r="F945" s="16">
        <f t="shared" si="28"/>
        <v>-3.9591315453384485E-2</v>
      </c>
      <c r="G945" s="13">
        <f t="shared" si="29"/>
        <v>-1.7673227051634967E-2</v>
      </c>
    </row>
    <row r="946" spans="2:7" x14ac:dyDescent="0.25">
      <c r="B946" s="10">
        <v>39701</v>
      </c>
      <c r="C946" s="2">
        <v>7.29</v>
      </c>
      <c r="D946" s="5">
        <v>11180.8</v>
      </c>
      <c r="F946" s="16">
        <f t="shared" si="28"/>
        <v>-3.0585106382978663E-2</v>
      </c>
      <c r="G946" s="13">
        <f t="shared" si="29"/>
        <v>-1.4907488986784205E-2</v>
      </c>
    </row>
    <row r="947" spans="2:7" x14ac:dyDescent="0.25">
      <c r="B947" s="10">
        <v>39702</v>
      </c>
      <c r="C947" s="2">
        <v>7.31</v>
      </c>
      <c r="D947" s="5">
        <v>11136.5</v>
      </c>
      <c r="F947" s="16">
        <f t="shared" si="28"/>
        <v>2.7434842249656481E-3</v>
      </c>
      <c r="G947" s="13">
        <f t="shared" si="29"/>
        <v>-3.9621493989695977E-3</v>
      </c>
    </row>
    <row r="948" spans="2:7" x14ac:dyDescent="0.25">
      <c r="B948" s="10">
        <v>39703</v>
      </c>
      <c r="C948" s="2">
        <v>7.55</v>
      </c>
      <c r="D948" s="5">
        <v>11412</v>
      </c>
      <c r="F948" s="16">
        <f t="shared" si="28"/>
        <v>3.2831737346101265E-2</v>
      </c>
      <c r="G948" s="13">
        <f t="shared" si="29"/>
        <v>2.4738472590131549E-2</v>
      </c>
    </row>
    <row r="949" spans="2:7" x14ac:dyDescent="0.25">
      <c r="B949" s="10">
        <v>39706</v>
      </c>
      <c r="C949" s="2">
        <v>7.2</v>
      </c>
      <c r="D949" s="5">
        <v>10899</v>
      </c>
      <c r="F949" s="16">
        <f t="shared" si="28"/>
        <v>-4.6357615894039687E-2</v>
      </c>
      <c r="G949" s="13">
        <f t="shared" si="29"/>
        <v>-4.4952681388012616E-2</v>
      </c>
    </row>
    <row r="950" spans="2:7" x14ac:dyDescent="0.25">
      <c r="B950" s="10">
        <v>39707</v>
      </c>
      <c r="C950" s="2">
        <v>7.07</v>
      </c>
      <c r="D950" s="5">
        <v>10911.5</v>
      </c>
      <c r="F950" s="16">
        <f t="shared" si="28"/>
        <v>-1.805555555555554E-2</v>
      </c>
      <c r="G950" s="13">
        <f t="shared" si="29"/>
        <v>1.1468942104780255E-3</v>
      </c>
    </row>
    <row r="951" spans="2:7" x14ac:dyDescent="0.25">
      <c r="B951" s="10">
        <v>39708</v>
      </c>
      <c r="C951" s="2">
        <v>6.97</v>
      </c>
      <c r="D951" s="5">
        <v>10661.4</v>
      </c>
      <c r="F951" s="16">
        <f t="shared" si="28"/>
        <v>-1.414427157001422E-2</v>
      </c>
      <c r="G951" s="13">
        <f t="shared" si="29"/>
        <v>-2.2920771662924472E-2</v>
      </c>
    </row>
    <row r="952" spans="2:7" x14ac:dyDescent="0.25">
      <c r="B952" s="10">
        <v>39709</v>
      </c>
      <c r="C952" s="2">
        <v>6.88</v>
      </c>
      <c r="D952" s="5">
        <v>10631.6</v>
      </c>
      <c r="F952" s="16">
        <f t="shared" si="28"/>
        <v>-1.291248206599711E-2</v>
      </c>
      <c r="G952" s="13">
        <f t="shared" si="29"/>
        <v>-2.7951300954845775E-3</v>
      </c>
    </row>
    <row r="953" spans="2:7" x14ac:dyDescent="0.25">
      <c r="B953" s="10">
        <v>39710</v>
      </c>
      <c r="C953" s="2">
        <v>7.27</v>
      </c>
      <c r="D953" s="5">
        <v>11557.9</v>
      </c>
      <c r="F953" s="16">
        <f t="shared" si="28"/>
        <v>5.6686046511627862E-2</v>
      </c>
      <c r="G953" s="13">
        <f t="shared" si="29"/>
        <v>8.7127055193950045E-2</v>
      </c>
    </row>
    <row r="954" spans="2:7" x14ac:dyDescent="0.25">
      <c r="B954" s="10">
        <v>39713</v>
      </c>
      <c r="C954" s="2">
        <v>7.06</v>
      </c>
      <c r="D954" s="5">
        <v>11328.5</v>
      </c>
      <c r="F954" s="16">
        <f t="shared" si="28"/>
        <v>-2.8885832187070148E-2</v>
      </c>
      <c r="G954" s="13">
        <f t="shared" si="29"/>
        <v>-1.9847896244127361E-2</v>
      </c>
    </row>
    <row r="955" spans="2:7" x14ac:dyDescent="0.25">
      <c r="B955" s="10">
        <v>39714</v>
      </c>
      <c r="C955" s="2">
        <v>7.12</v>
      </c>
      <c r="D955" s="5">
        <v>11176.5</v>
      </c>
      <c r="F955" s="16">
        <f t="shared" si="28"/>
        <v>8.4985835694051694E-3</v>
      </c>
      <c r="G955" s="13">
        <f t="shared" si="29"/>
        <v>-1.3417486869400185E-2</v>
      </c>
    </row>
    <row r="956" spans="2:7" x14ac:dyDescent="0.25">
      <c r="B956" s="10">
        <v>39715</v>
      </c>
      <c r="C956" s="2">
        <v>7.17</v>
      </c>
      <c r="D956" s="5">
        <v>11112.9</v>
      </c>
      <c r="F956" s="16">
        <f t="shared" si="28"/>
        <v>7.0224719101123342E-3</v>
      </c>
      <c r="G956" s="13">
        <f t="shared" si="29"/>
        <v>-5.6905113407596623E-3</v>
      </c>
    </row>
    <row r="957" spans="2:7" x14ac:dyDescent="0.25">
      <c r="B957" s="10">
        <v>39716</v>
      </c>
      <c r="C957" s="2">
        <v>7.54</v>
      </c>
      <c r="D957" s="5">
        <v>11438.6</v>
      </c>
      <c r="F957" s="16">
        <f t="shared" si="28"/>
        <v>5.1603905160390533E-2</v>
      </c>
      <c r="G957" s="13">
        <f t="shared" si="29"/>
        <v>2.9308281366700027E-2</v>
      </c>
    </row>
    <row r="958" spans="2:7" x14ac:dyDescent="0.25">
      <c r="B958" s="10">
        <v>39717</v>
      </c>
      <c r="C958" s="2">
        <v>7.46</v>
      </c>
      <c r="D958" s="5">
        <v>11387.9</v>
      </c>
      <c r="F958" s="16">
        <f t="shared" si="28"/>
        <v>-1.0610079575596827E-2</v>
      </c>
      <c r="G958" s="13">
        <f t="shared" si="29"/>
        <v>-4.4323606035704304E-3</v>
      </c>
    </row>
    <row r="959" spans="2:7" x14ac:dyDescent="0.25">
      <c r="B959" s="10">
        <v>39720</v>
      </c>
      <c r="C959" s="2">
        <v>7.13</v>
      </c>
      <c r="D959" s="5">
        <v>10945.7</v>
      </c>
      <c r="F959" s="16">
        <f t="shared" si="28"/>
        <v>-4.423592493297588E-2</v>
      </c>
      <c r="G959" s="13">
        <f t="shared" si="29"/>
        <v>-3.8830688713458926E-2</v>
      </c>
    </row>
    <row r="960" spans="2:7" x14ac:dyDescent="0.25">
      <c r="B960" s="10">
        <v>39721</v>
      </c>
      <c r="C960" s="2">
        <v>7.14</v>
      </c>
      <c r="D960" s="5">
        <v>10987.5</v>
      </c>
      <c r="F960" s="16">
        <f t="shared" si="28"/>
        <v>1.4025245441794932E-3</v>
      </c>
      <c r="G960" s="13">
        <f t="shared" si="29"/>
        <v>3.8188512383857836E-3</v>
      </c>
    </row>
    <row r="961" spans="2:7" x14ac:dyDescent="0.25">
      <c r="B961" s="10">
        <v>39722</v>
      </c>
      <c r="C961" s="2">
        <v>7.33</v>
      </c>
      <c r="D961" s="5">
        <v>11182.5</v>
      </c>
      <c r="F961" s="16">
        <f t="shared" si="28"/>
        <v>2.6610644257703136E-2</v>
      </c>
      <c r="G961" s="13">
        <f t="shared" si="29"/>
        <v>1.7747440273037544E-2</v>
      </c>
    </row>
    <row r="962" spans="2:7" x14ac:dyDescent="0.25">
      <c r="B962" s="10">
        <v>39723</v>
      </c>
      <c r="C962" s="2">
        <v>7.14</v>
      </c>
      <c r="D962" s="5">
        <v>11002.3</v>
      </c>
      <c r="F962" s="16">
        <f t="shared" si="28"/>
        <v>-2.5920873124147394E-2</v>
      </c>
      <c r="G962" s="13">
        <f t="shared" si="29"/>
        <v>-1.6114464565168855E-2</v>
      </c>
    </row>
    <row r="963" spans="2:7" x14ac:dyDescent="0.25">
      <c r="B963" s="10">
        <v>39724</v>
      </c>
      <c r="C963" s="2">
        <v>7.35</v>
      </c>
      <c r="D963" s="5">
        <v>11418.5</v>
      </c>
      <c r="F963" s="16">
        <f t="shared" si="28"/>
        <v>2.9411764705882349E-2</v>
      </c>
      <c r="G963" s="13">
        <f t="shared" si="29"/>
        <v>3.7828454050516776E-2</v>
      </c>
    </row>
    <row r="964" spans="2:7" x14ac:dyDescent="0.25">
      <c r="B964" s="10">
        <v>39727</v>
      </c>
      <c r="C964" s="2">
        <v>6.79</v>
      </c>
      <c r="D964" s="5">
        <v>10726</v>
      </c>
      <c r="F964" s="16">
        <f t="shared" si="28"/>
        <v>-7.6190476190476142E-2</v>
      </c>
      <c r="G964" s="13">
        <f t="shared" si="29"/>
        <v>-6.0647195340894161E-2</v>
      </c>
    </row>
    <row r="965" spans="2:7" x14ac:dyDescent="0.25">
      <c r="B965" s="10">
        <v>39728</v>
      </c>
      <c r="C965" s="2">
        <v>6.78</v>
      </c>
      <c r="D965" s="5">
        <v>10862</v>
      </c>
      <c r="F965" s="16">
        <f t="shared" si="28"/>
        <v>-1.4727540500736062E-3</v>
      </c>
      <c r="G965" s="13">
        <f t="shared" si="29"/>
        <v>1.2679470445646093E-2</v>
      </c>
    </row>
    <row r="966" spans="2:7" x14ac:dyDescent="0.25">
      <c r="B966" s="10">
        <v>39729</v>
      </c>
      <c r="C966" s="2">
        <v>6.31</v>
      </c>
      <c r="D966" s="5">
        <v>10297.6</v>
      </c>
      <c r="F966" s="16">
        <f t="shared" si="28"/>
        <v>-6.9321533923303924E-2</v>
      </c>
      <c r="G966" s="13">
        <f t="shared" si="29"/>
        <v>-5.1960964831522703E-2</v>
      </c>
    </row>
    <row r="967" spans="2:7" x14ac:dyDescent="0.25">
      <c r="B967" s="10">
        <v>39730</v>
      </c>
      <c r="C967" s="2">
        <v>5.77</v>
      </c>
      <c r="D967" s="5">
        <v>9902.9</v>
      </c>
      <c r="F967" s="16">
        <f t="shared" si="28"/>
        <v>-8.5578446909667205E-2</v>
      </c>
      <c r="G967" s="13">
        <f t="shared" si="29"/>
        <v>-3.8329319453076514E-2</v>
      </c>
    </row>
    <row r="968" spans="2:7" x14ac:dyDescent="0.25">
      <c r="B968" s="10">
        <v>39731</v>
      </c>
      <c r="C968" s="2">
        <v>5.16</v>
      </c>
      <c r="D968" s="5">
        <v>8997.7000000000007</v>
      </c>
      <c r="F968" s="16">
        <f t="shared" ref="F968:F1031" si="30">(C968-C967)/C967</f>
        <v>-0.10571923743500858</v>
      </c>
      <c r="G968" s="13">
        <f t="shared" ref="G968:G1031" si="31">(D968-D967)/D967</f>
        <v>-9.140756748023296E-2</v>
      </c>
    </row>
    <row r="969" spans="2:7" x14ac:dyDescent="0.25">
      <c r="B969" s="10">
        <v>39734</v>
      </c>
      <c r="C969" s="2">
        <v>6.13</v>
      </c>
      <c r="D969" s="5">
        <v>9955.7000000000007</v>
      </c>
      <c r="F969" s="16">
        <f t="shared" si="30"/>
        <v>0.18798449612403095</v>
      </c>
      <c r="G969" s="13">
        <f t="shared" si="31"/>
        <v>0.10647165386709936</v>
      </c>
    </row>
    <row r="970" spans="2:7" x14ac:dyDescent="0.25">
      <c r="B970" s="10">
        <v>39735</v>
      </c>
      <c r="C970" s="2">
        <v>6.39</v>
      </c>
      <c r="D970" s="5">
        <v>10224.5</v>
      </c>
      <c r="F970" s="16">
        <f t="shared" si="30"/>
        <v>4.2414355628058696E-2</v>
      </c>
      <c r="G970" s="13">
        <f t="shared" si="31"/>
        <v>2.6999608264612156E-2</v>
      </c>
    </row>
    <row r="971" spans="2:7" x14ac:dyDescent="0.25">
      <c r="B971" s="10">
        <v>39736</v>
      </c>
      <c r="C971" s="2">
        <v>5.86</v>
      </c>
      <c r="D971" s="5">
        <v>9706.7999999999993</v>
      </c>
      <c r="F971" s="16">
        <f t="shared" si="30"/>
        <v>-8.2942097026603975E-2</v>
      </c>
      <c r="G971" s="13">
        <f t="shared" si="31"/>
        <v>-5.0633282801115037E-2</v>
      </c>
    </row>
    <row r="972" spans="2:7" x14ac:dyDescent="0.25">
      <c r="B972" s="10">
        <v>39737</v>
      </c>
      <c r="C972" s="2">
        <v>5.48</v>
      </c>
      <c r="D972" s="5">
        <v>9308.2000000000007</v>
      </c>
      <c r="F972" s="16">
        <f t="shared" si="30"/>
        <v>-6.4846416382252539E-2</v>
      </c>
      <c r="G972" s="13">
        <f t="shared" si="31"/>
        <v>-4.106399637367604E-2</v>
      </c>
    </row>
    <row r="973" spans="2:7" x14ac:dyDescent="0.25">
      <c r="B973" s="10">
        <v>39738</v>
      </c>
      <c r="C973" s="2">
        <v>5.9</v>
      </c>
      <c r="D973" s="5">
        <v>9655.2000000000007</v>
      </c>
      <c r="F973" s="16">
        <f t="shared" si="30"/>
        <v>7.6642335766423333E-2</v>
      </c>
      <c r="G973" s="13">
        <f t="shared" si="31"/>
        <v>3.727895833780967E-2</v>
      </c>
    </row>
    <row r="974" spans="2:7" x14ac:dyDescent="0.25">
      <c r="B974" s="10">
        <v>39741</v>
      </c>
      <c r="C974" s="2">
        <v>6.23</v>
      </c>
      <c r="D974" s="5">
        <v>9944.2999999999993</v>
      </c>
      <c r="F974" s="16">
        <f t="shared" si="30"/>
        <v>5.5932203389830515E-2</v>
      </c>
      <c r="G974" s="13">
        <f t="shared" si="31"/>
        <v>2.9942414450244276E-2</v>
      </c>
    </row>
    <row r="975" spans="2:7" x14ac:dyDescent="0.25">
      <c r="B975" s="10">
        <v>39742</v>
      </c>
      <c r="C975" s="2">
        <v>6.02</v>
      </c>
      <c r="D975" s="5">
        <v>9795</v>
      </c>
      <c r="F975" s="16">
        <f t="shared" si="30"/>
        <v>-3.3707865168539464E-2</v>
      </c>
      <c r="G975" s="13">
        <f t="shared" si="31"/>
        <v>-1.5013625896241996E-2</v>
      </c>
    </row>
    <row r="976" spans="2:7" x14ac:dyDescent="0.25">
      <c r="B976" s="10">
        <v>39743</v>
      </c>
      <c r="C976" s="2">
        <v>5.52</v>
      </c>
      <c r="D976" s="5">
        <v>8995.2999999999993</v>
      </c>
      <c r="F976" s="16">
        <f t="shared" si="30"/>
        <v>-8.3056478405315617E-2</v>
      </c>
      <c r="G976" s="13">
        <f t="shared" si="31"/>
        <v>-8.1643695763144536E-2</v>
      </c>
    </row>
    <row r="977" spans="2:7" x14ac:dyDescent="0.25">
      <c r="B977" s="10">
        <v>39744</v>
      </c>
      <c r="C977" s="2">
        <v>5.53</v>
      </c>
      <c r="D977" s="5">
        <v>8811.2000000000007</v>
      </c>
      <c r="F977" s="16">
        <f t="shared" si="30"/>
        <v>1.811594202898673E-3</v>
      </c>
      <c r="G977" s="13">
        <f t="shared" si="31"/>
        <v>-2.0466243482707477E-2</v>
      </c>
    </row>
    <row r="978" spans="2:7" x14ac:dyDescent="0.25">
      <c r="B978" s="10">
        <v>39745</v>
      </c>
      <c r="C978" s="2">
        <v>5.3</v>
      </c>
      <c r="D978" s="5">
        <v>8353.2000000000007</v>
      </c>
      <c r="F978" s="16">
        <f t="shared" si="30"/>
        <v>-4.1591320072332807E-2</v>
      </c>
      <c r="G978" s="13">
        <f t="shared" si="31"/>
        <v>-5.1979299073905937E-2</v>
      </c>
    </row>
    <row r="979" spans="2:7" x14ac:dyDescent="0.25">
      <c r="B979" s="10">
        <v>39748</v>
      </c>
      <c r="C979" s="2">
        <v>4.9400000000000004</v>
      </c>
      <c r="D979" s="5">
        <v>8009.9</v>
      </c>
      <c r="F979" s="16">
        <f t="shared" si="30"/>
        <v>-6.7924528301886694E-2</v>
      </c>
      <c r="G979" s="13">
        <f t="shared" si="31"/>
        <v>-4.1098022314801641E-2</v>
      </c>
    </row>
    <row r="980" spans="2:7" x14ac:dyDescent="0.25">
      <c r="B980" s="10">
        <v>39749</v>
      </c>
      <c r="C980" s="2">
        <v>4.99</v>
      </c>
      <c r="D980" s="5">
        <v>7905.4</v>
      </c>
      <c r="F980" s="16">
        <f t="shared" si="30"/>
        <v>1.0121457489878506E-2</v>
      </c>
      <c r="G980" s="13">
        <f t="shared" si="31"/>
        <v>-1.3046355135519794E-2</v>
      </c>
    </row>
    <row r="981" spans="2:7" x14ac:dyDescent="0.25">
      <c r="B981" s="10">
        <v>39750</v>
      </c>
      <c r="C981" s="2">
        <v>5.25</v>
      </c>
      <c r="D981" s="5">
        <v>8650.1</v>
      </c>
      <c r="F981" s="16">
        <f t="shared" si="30"/>
        <v>5.2104208416833622E-2</v>
      </c>
      <c r="G981" s="13">
        <f t="shared" si="31"/>
        <v>9.4201431932603122E-2</v>
      </c>
    </row>
    <row r="982" spans="2:7" x14ac:dyDescent="0.25">
      <c r="B982" s="10">
        <v>39751</v>
      </c>
      <c r="C982" s="2">
        <v>5.37</v>
      </c>
      <c r="D982" s="5">
        <v>8822.9</v>
      </c>
      <c r="F982" s="16">
        <f t="shared" si="30"/>
        <v>2.2857142857142878E-2</v>
      </c>
      <c r="G982" s="13">
        <f t="shared" si="31"/>
        <v>1.9976647668812991E-2</v>
      </c>
    </row>
    <row r="983" spans="2:7" x14ac:dyDescent="0.25">
      <c r="B983" s="10">
        <v>39752</v>
      </c>
      <c r="C983" s="2">
        <v>5.63</v>
      </c>
      <c r="D983" s="5">
        <v>9116</v>
      </c>
      <c r="F983" s="16">
        <f t="shared" si="30"/>
        <v>4.841713221601486E-2</v>
      </c>
      <c r="G983" s="13">
        <f t="shared" si="31"/>
        <v>3.3220369719706717E-2</v>
      </c>
    </row>
    <row r="984" spans="2:7" x14ac:dyDescent="0.25">
      <c r="B984" s="10">
        <v>39755</v>
      </c>
      <c r="C984" s="2">
        <v>5.82</v>
      </c>
      <c r="D984" s="5">
        <v>9231.7999999999993</v>
      </c>
      <c r="F984" s="16">
        <f t="shared" si="30"/>
        <v>3.3747779751332217E-2</v>
      </c>
      <c r="G984" s="13">
        <f t="shared" si="31"/>
        <v>1.2702939885914795E-2</v>
      </c>
    </row>
    <row r="985" spans="2:7" x14ac:dyDescent="0.25">
      <c r="B985" s="10">
        <v>39756</v>
      </c>
      <c r="C985" s="2">
        <v>6.19</v>
      </c>
      <c r="D985" s="5">
        <v>9726.7999999999993</v>
      </c>
      <c r="F985" s="16">
        <f t="shared" si="30"/>
        <v>6.3573883161512038E-2</v>
      </c>
      <c r="G985" s="13">
        <f t="shared" si="31"/>
        <v>5.3619012543599305E-2</v>
      </c>
    </row>
    <row r="986" spans="2:7" x14ac:dyDescent="0.25">
      <c r="B986" s="10">
        <v>39757</v>
      </c>
      <c r="C986" s="2">
        <v>6.25</v>
      </c>
      <c r="D986" s="5">
        <v>9744.7000000000007</v>
      </c>
      <c r="F986" s="16">
        <f t="shared" si="30"/>
        <v>9.6930533117931504E-3</v>
      </c>
      <c r="G986" s="13">
        <f t="shared" si="31"/>
        <v>1.8402763498788354E-3</v>
      </c>
    </row>
    <row r="987" spans="2:7" x14ac:dyDescent="0.25">
      <c r="B987" s="10">
        <v>39758</v>
      </c>
      <c r="C987" s="2">
        <v>5.7</v>
      </c>
      <c r="D987" s="5">
        <v>9133.9</v>
      </c>
      <c r="F987" s="16">
        <f t="shared" si="30"/>
        <v>-8.7999999999999967E-2</v>
      </c>
      <c r="G987" s="13">
        <f t="shared" si="31"/>
        <v>-6.2680226174228151E-2</v>
      </c>
    </row>
    <row r="988" spans="2:7" x14ac:dyDescent="0.25">
      <c r="B988" s="10">
        <v>39759</v>
      </c>
      <c r="C988" s="2">
        <v>5.88</v>
      </c>
      <c r="D988" s="5">
        <v>9343.5</v>
      </c>
      <c r="F988" s="16">
        <f t="shared" si="30"/>
        <v>3.1578947368421005E-2</v>
      </c>
      <c r="G988" s="13">
        <f t="shared" si="31"/>
        <v>2.2947481360645547E-2</v>
      </c>
    </row>
    <row r="989" spans="2:7" x14ac:dyDescent="0.25">
      <c r="B989" s="10">
        <v>39762</v>
      </c>
      <c r="C989" s="2">
        <v>6</v>
      </c>
      <c r="D989" s="5">
        <v>9293.7999999999993</v>
      </c>
      <c r="F989" s="16">
        <f t="shared" si="30"/>
        <v>2.0408163265306142E-2</v>
      </c>
      <c r="G989" s="13">
        <f t="shared" si="31"/>
        <v>-5.3192058650399455E-3</v>
      </c>
    </row>
    <row r="990" spans="2:7" x14ac:dyDescent="0.25">
      <c r="B990" s="10">
        <v>39763</v>
      </c>
      <c r="C990" s="2">
        <v>5.73</v>
      </c>
      <c r="D990" s="5">
        <v>8911.9</v>
      </c>
      <c r="F990" s="16">
        <f t="shared" si="30"/>
        <v>-4.4999999999999929E-2</v>
      </c>
      <c r="G990" s="13">
        <f t="shared" si="31"/>
        <v>-4.1091910736189681E-2</v>
      </c>
    </row>
    <row r="991" spans="2:7" x14ac:dyDescent="0.25">
      <c r="B991" s="10">
        <v>39764</v>
      </c>
      <c r="C991" s="2">
        <v>5.55</v>
      </c>
      <c r="D991" s="5">
        <v>8646.7999999999993</v>
      </c>
      <c r="F991" s="16">
        <f t="shared" si="30"/>
        <v>-3.1413612565445129E-2</v>
      </c>
      <c r="G991" s="13">
        <f t="shared" si="31"/>
        <v>-2.9746743118751376E-2</v>
      </c>
    </row>
    <row r="992" spans="2:7" x14ac:dyDescent="0.25">
      <c r="B992" s="10">
        <v>39765</v>
      </c>
      <c r="C992" s="2">
        <v>5.59</v>
      </c>
      <c r="D992" s="5">
        <v>8740.6</v>
      </c>
      <c r="F992" s="16">
        <f t="shared" si="30"/>
        <v>7.2072072072072143E-3</v>
      </c>
      <c r="G992" s="13">
        <f t="shared" si="31"/>
        <v>1.0847943747976258E-2</v>
      </c>
    </row>
    <row r="993" spans="2:7" x14ac:dyDescent="0.25">
      <c r="B993" s="10">
        <v>39766</v>
      </c>
      <c r="C993" s="2">
        <v>5.79</v>
      </c>
      <c r="D993" s="5">
        <v>8832.2000000000007</v>
      </c>
      <c r="F993" s="16">
        <f t="shared" si="30"/>
        <v>3.5778175313059067E-2</v>
      </c>
      <c r="G993" s="13">
        <f t="shared" si="31"/>
        <v>1.0479829759970753E-2</v>
      </c>
    </row>
    <row r="994" spans="2:7" x14ac:dyDescent="0.25">
      <c r="B994" s="10">
        <v>39769</v>
      </c>
      <c r="C994" s="2">
        <v>5.63</v>
      </c>
      <c r="D994" s="5">
        <v>8498.7999999999993</v>
      </c>
      <c r="F994" s="16">
        <f t="shared" si="30"/>
        <v>-2.7633851468048382E-2</v>
      </c>
      <c r="G994" s="13">
        <f t="shared" si="31"/>
        <v>-3.7748239396752953E-2</v>
      </c>
    </row>
    <row r="995" spans="2:7" x14ac:dyDescent="0.25">
      <c r="B995" s="10">
        <v>39770</v>
      </c>
      <c r="C995" s="2">
        <v>5.74</v>
      </c>
      <c r="D995" s="5">
        <v>8530.7999999999993</v>
      </c>
      <c r="F995" s="16">
        <f t="shared" si="30"/>
        <v>1.9538188277087091E-2</v>
      </c>
      <c r="G995" s="13">
        <f t="shared" si="31"/>
        <v>3.7652374452863935E-3</v>
      </c>
    </row>
    <row r="996" spans="2:7" x14ac:dyDescent="0.25">
      <c r="B996" s="10">
        <v>39771</v>
      </c>
      <c r="C996" s="2">
        <v>5.55</v>
      </c>
      <c r="D996" s="5">
        <v>8211.5</v>
      </c>
      <c r="F996" s="16">
        <f t="shared" si="30"/>
        <v>-3.3101045296167315E-2</v>
      </c>
      <c r="G996" s="13">
        <f t="shared" si="31"/>
        <v>-3.7429080508275814E-2</v>
      </c>
    </row>
    <row r="997" spans="2:7" x14ac:dyDescent="0.25">
      <c r="B997" s="10">
        <v>39772</v>
      </c>
      <c r="C997" s="2">
        <v>5.23</v>
      </c>
      <c r="D997" s="5">
        <v>7988.4</v>
      </c>
      <c r="F997" s="16">
        <f t="shared" si="30"/>
        <v>-5.7657657657657548E-2</v>
      </c>
      <c r="G997" s="13">
        <f t="shared" si="31"/>
        <v>-2.7169213907325136E-2</v>
      </c>
    </row>
    <row r="998" spans="2:7" x14ac:dyDescent="0.25">
      <c r="B998" s="10">
        <v>39773</v>
      </c>
      <c r="C998" s="2">
        <v>5.12</v>
      </c>
      <c r="D998" s="5">
        <v>7974.4</v>
      </c>
      <c r="F998" s="16">
        <f t="shared" si="30"/>
        <v>-2.1032504780114782E-2</v>
      </c>
      <c r="G998" s="13">
        <f t="shared" si="31"/>
        <v>-1.7525411847178409E-3</v>
      </c>
    </row>
    <row r="999" spans="2:7" x14ac:dyDescent="0.25">
      <c r="B999" s="10">
        <v>39776</v>
      </c>
      <c r="C999" s="2">
        <v>5.85</v>
      </c>
      <c r="D999" s="5">
        <v>8622.6</v>
      </c>
      <c r="F999" s="16">
        <f t="shared" si="30"/>
        <v>0.14257812499999992</v>
      </c>
      <c r="G999" s="13">
        <f t="shared" si="31"/>
        <v>8.128511235955066E-2</v>
      </c>
    </row>
    <row r="1000" spans="2:7" x14ac:dyDescent="0.25">
      <c r="B1000" s="10">
        <v>39777</v>
      </c>
      <c r="C1000" s="2">
        <v>5.84</v>
      </c>
      <c r="D1000" s="5">
        <v>8696.6</v>
      </c>
      <c r="F1000" s="16">
        <f t="shared" si="30"/>
        <v>-1.709401709401673E-3</v>
      </c>
      <c r="G1000" s="13">
        <f t="shared" si="31"/>
        <v>8.5820982070373194E-3</v>
      </c>
    </row>
    <row r="1001" spans="2:7" x14ac:dyDescent="0.25">
      <c r="B1001" s="10">
        <v>39778</v>
      </c>
      <c r="C1001" s="2">
        <v>5.78</v>
      </c>
      <c r="D1001" s="5">
        <v>8654.1</v>
      </c>
      <c r="F1001" s="16">
        <f t="shared" si="30"/>
        <v>-1.027397260273966E-2</v>
      </c>
      <c r="G1001" s="13">
        <f t="shared" si="31"/>
        <v>-4.8869673205620585E-3</v>
      </c>
    </row>
    <row r="1002" spans="2:7" x14ac:dyDescent="0.25">
      <c r="B1002" s="10">
        <v>39779</v>
      </c>
      <c r="C1002" s="2">
        <v>5.78</v>
      </c>
      <c r="D1002" s="5">
        <v>8849.2999999999993</v>
      </c>
      <c r="F1002" s="16">
        <f t="shared" si="30"/>
        <v>0</v>
      </c>
      <c r="G1002" s="13">
        <f t="shared" si="31"/>
        <v>2.255578280814861E-2</v>
      </c>
    </row>
    <row r="1003" spans="2:7" x14ac:dyDescent="0.25">
      <c r="B1003" s="10">
        <v>39780</v>
      </c>
      <c r="C1003" s="2">
        <v>5.82</v>
      </c>
      <c r="D1003" s="5">
        <v>8910.6</v>
      </c>
      <c r="F1003" s="16">
        <f t="shared" si="30"/>
        <v>6.9204152249135011E-3</v>
      </c>
      <c r="G1003" s="13">
        <f t="shared" si="31"/>
        <v>6.9271015786560629E-3</v>
      </c>
    </row>
    <row r="1004" spans="2:7" x14ac:dyDescent="0.25">
      <c r="B1004" s="10">
        <v>39783</v>
      </c>
      <c r="C1004" s="2">
        <v>5.37</v>
      </c>
      <c r="D1004" s="5">
        <v>8510.5</v>
      </c>
      <c r="F1004" s="16">
        <f t="shared" si="30"/>
        <v>-7.731958762886601E-2</v>
      </c>
      <c r="G1004" s="13">
        <f t="shared" si="31"/>
        <v>-4.4901577895989087E-2</v>
      </c>
    </row>
    <row r="1005" spans="2:7" x14ac:dyDescent="0.25">
      <c r="B1005" s="10">
        <v>39784</v>
      </c>
      <c r="C1005" s="2">
        <v>5.66</v>
      </c>
      <c r="D1005" s="5">
        <v>8834.7000000000007</v>
      </c>
      <c r="F1005" s="16">
        <f t="shared" si="30"/>
        <v>5.4003724394785853E-2</v>
      </c>
      <c r="G1005" s="13">
        <f t="shared" si="31"/>
        <v>3.8094119029434312E-2</v>
      </c>
    </row>
    <row r="1006" spans="2:7" x14ac:dyDescent="0.25">
      <c r="B1006" s="10">
        <v>39785</v>
      </c>
      <c r="C1006" s="2">
        <v>5.77</v>
      </c>
      <c r="D1006" s="5">
        <v>8879.9</v>
      </c>
      <c r="F1006" s="16">
        <f t="shared" si="30"/>
        <v>1.9434628975264916E-2</v>
      </c>
      <c r="G1006" s="13">
        <f t="shared" si="31"/>
        <v>5.1161895706700738E-3</v>
      </c>
    </row>
    <row r="1007" spans="2:7" x14ac:dyDescent="0.25">
      <c r="B1007" s="10">
        <v>39786</v>
      </c>
      <c r="C1007" s="2">
        <v>5.69</v>
      </c>
      <c r="D1007" s="5">
        <v>8836.1</v>
      </c>
      <c r="F1007" s="16">
        <f t="shared" si="30"/>
        <v>-1.386481802426329E-2</v>
      </c>
      <c r="G1007" s="13">
        <f t="shared" si="31"/>
        <v>-4.9324879784681443E-3</v>
      </c>
    </row>
    <row r="1008" spans="2:7" x14ac:dyDescent="0.25">
      <c r="B1008" s="10">
        <v>39787</v>
      </c>
      <c r="C1008" s="2">
        <v>5.3</v>
      </c>
      <c r="D1008" s="5">
        <v>8491.2000000000007</v>
      </c>
      <c r="F1008" s="16">
        <f t="shared" si="30"/>
        <v>-6.8541300527240875E-2</v>
      </c>
      <c r="G1008" s="13">
        <f t="shared" si="31"/>
        <v>-3.9033057570647643E-2</v>
      </c>
    </row>
    <row r="1009" spans="2:7" x14ac:dyDescent="0.25">
      <c r="B1009" s="10">
        <v>39790</v>
      </c>
      <c r="C1009" s="2">
        <v>5.82</v>
      </c>
      <c r="D1009" s="5">
        <v>9036.5</v>
      </c>
      <c r="F1009" s="16">
        <f t="shared" si="30"/>
        <v>9.8113207547169901E-2</v>
      </c>
      <c r="G1009" s="13">
        <f t="shared" si="31"/>
        <v>6.4219427171659973E-2</v>
      </c>
    </row>
    <row r="1010" spans="2:7" x14ac:dyDescent="0.25">
      <c r="B1010" s="10">
        <v>39791</v>
      </c>
      <c r="C1010" s="2">
        <v>5.65</v>
      </c>
      <c r="D1010" s="5">
        <v>9063.1</v>
      </c>
      <c r="F1010" s="16">
        <f t="shared" si="30"/>
        <v>-2.9209621993127134E-2</v>
      </c>
      <c r="G1010" s="13">
        <f t="shared" si="31"/>
        <v>2.9436175510430328E-3</v>
      </c>
    </row>
    <row r="1011" spans="2:7" x14ac:dyDescent="0.25">
      <c r="B1011" s="10">
        <v>39792</v>
      </c>
      <c r="C1011" s="2">
        <v>5.83</v>
      </c>
      <c r="D1011" s="5">
        <v>9152.4</v>
      </c>
      <c r="F1011" s="16">
        <f t="shared" si="30"/>
        <v>3.1858407079645969E-2</v>
      </c>
      <c r="G1011" s="13">
        <f t="shared" si="31"/>
        <v>9.8531407575773479E-3</v>
      </c>
    </row>
    <row r="1012" spans="2:7" x14ac:dyDescent="0.25">
      <c r="B1012" s="10">
        <v>39793</v>
      </c>
      <c r="C1012" s="2">
        <v>5.84</v>
      </c>
      <c r="D1012" s="5">
        <v>9182.6</v>
      </c>
      <c r="F1012" s="16">
        <f t="shared" si="30"/>
        <v>1.7152658662092258E-3</v>
      </c>
      <c r="G1012" s="13">
        <f t="shared" si="31"/>
        <v>3.2996809580001672E-3</v>
      </c>
    </row>
    <row r="1013" spans="2:7" x14ac:dyDescent="0.25">
      <c r="B1013" s="10">
        <v>39794</v>
      </c>
      <c r="C1013" s="2">
        <v>5.69</v>
      </c>
      <c r="D1013" s="5">
        <v>8975.5</v>
      </c>
      <c r="F1013" s="16">
        <f t="shared" si="30"/>
        <v>-2.5684931506849223E-2</v>
      </c>
      <c r="G1013" s="13">
        <f t="shared" si="31"/>
        <v>-2.2553525145383699E-2</v>
      </c>
    </row>
    <row r="1014" spans="2:7" x14ac:dyDescent="0.25">
      <c r="B1014" s="10">
        <v>39797</v>
      </c>
      <c r="C1014" s="2">
        <v>5.75</v>
      </c>
      <c r="D1014" s="5">
        <v>9023.9</v>
      </c>
      <c r="F1014" s="16">
        <f t="shared" si="30"/>
        <v>1.0544815465729281E-2</v>
      </c>
      <c r="G1014" s="13">
        <f t="shared" si="31"/>
        <v>5.3924572447217019E-3</v>
      </c>
    </row>
    <row r="1015" spans="2:7" x14ac:dyDescent="0.25">
      <c r="B1015" s="10">
        <v>39798</v>
      </c>
      <c r="C1015" s="2">
        <v>5.9</v>
      </c>
      <c r="D1015" s="5">
        <v>9167.7000000000007</v>
      </c>
      <c r="F1015" s="16">
        <f t="shared" si="30"/>
        <v>2.6086956521739191E-2</v>
      </c>
      <c r="G1015" s="13">
        <f t="shared" si="31"/>
        <v>1.5935460277707099E-2</v>
      </c>
    </row>
    <row r="1016" spans="2:7" x14ac:dyDescent="0.25">
      <c r="B1016" s="10">
        <v>39799</v>
      </c>
      <c r="C1016" s="2">
        <v>5.94</v>
      </c>
      <c r="D1016" s="5">
        <v>9196.9</v>
      </c>
      <c r="F1016" s="16">
        <f t="shared" si="30"/>
        <v>6.7796610169491584E-3</v>
      </c>
      <c r="G1016" s="13">
        <f t="shared" si="31"/>
        <v>3.1850954983255238E-3</v>
      </c>
    </row>
    <row r="1017" spans="2:7" x14ac:dyDescent="0.25">
      <c r="B1017" s="10">
        <v>39800</v>
      </c>
      <c r="C1017" s="2">
        <v>6.1</v>
      </c>
      <c r="D1017" s="5">
        <v>9257.7999999999993</v>
      </c>
      <c r="F1017" s="16">
        <f t="shared" si="30"/>
        <v>2.693602693602681E-2</v>
      </c>
      <c r="G1017" s="13">
        <f t="shared" si="31"/>
        <v>6.6217964748991115E-3</v>
      </c>
    </row>
    <row r="1018" spans="2:7" x14ac:dyDescent="0.25">
      <c r="B1018" s="10">
        <v>39801</v>
      </c>
      <c r="C1018" s="2">
        <v>6.22</v>
      </c>
      <c r="D1018" s="5">
        <v>9268.4</v>
      </c>
      <c r="F1018" s="16">
        <f t="shared" si="30"/>
        <v>1.9672131147541003E-2</v>
      </c>
      <c r="G1018" s="13">
        <f t="shared" si="31"/>
        <v>1.1449804489187889E-3</v>
      </c>
    </row>
    <row r="1019" spans="2:7" x14ac:dyDescent="0.25">
      <c r="B1019" s="10">
        <v>39804</v>
      </c>
      <c r="C1019" s="2">
        <v>6.15</v>
      </c>
      <c r="D1019" s="5">
        <v>9098.9</v>
      </c>
      <c r="F1019" s="16">
        <f t="shared" si="30"/>
        <v>-1.1254019292604405E-2</v>
      </c>
      <c r="G1019" s="13">
        <f t="shared" si="31"/>
        <v>-1.8287946139571017E-2</v>
      </c>
    </row>
    <row r="1020" spans="2:7" x14ac:dyDescent="0.25">
      <c r="B1020" s="10">
        <v>39805</v>
      </c>
      <c r="C1020" s="2">
        <v>6.17</v>
      </c>
      <c r="D1020" s="5">
        <v>9068.5</v>
      </c>
      <c r="F1020" s="16">
        <f t="shared" si="30"/>
        <v>3.2520325203251339E-3</v>
      </c>
      <c r="G1020" s="13">
        <f t="shared" si="31"/>
        <v>-3.3410632054423762E-3</v>
      </c>
    </row>
    <row r="1021" spans="2:7" x14ac:dyDescent="0.25">
      <c r="B1021" s="10">
        <v>39811</v>
      </c>
      <c r="C1021" s="2">
        <v>6.25</v>
      </c>
      <c r="D1021" s="5">
        <v>9017.7000000000007</v>
      </c>
      <c r="F1021" s="16">
        <f t="shared" si="30"/>
        <v>1.2965964343598067E-2</v>
      </c>
      <c r="G1021" s="13">
        <f t="shared" si="31"/>
        <v>-5.6018084578485167E-3</v>
      </c>
    </row>
    <row r="1022" spans="2:7" x14ac:dyDescent="0.25">
      <c r="B1022" s="10">
        <v>39812</v>
      </c>
      <c r="C1022" s="2">
        <v>6.54</v>
      </c>
      <c r="D1022" s="5">
        <v>9195.7999999999993</v>
      </c>
      <c r="F1022" s="16">
        <f t="shared" si="30"/>
        <v>4.6400000000000004E-2</v>
      </c>
      <c r="G1022" s="13">
        <f t="shared" si="31"/>
        <v>1.9750047129533977E-2</v>
      </c>
    </row>
    <row r="1023" spans="2:7" x14ac:dyDescent="0.25">
      <c r="B1023" s="10">
        <v>39815</v>
      </c>
      <c r="C1023" s="2">
        <v>6.59</v>
      </c>
      <c r="D1023" s="5">
        <v>9486.2999999999993</v>
      </c>
      <c r="F1023" s="16">
        <f t="shared" si="30"/>
        <v>7.6452599388378934E-3</v>
      </c>
      <c r="G1023" s="13">
        <f t="shared" si="31"/>
        <v>3.1590508710498275E-2</v>
      </c>
    </row>
    <row r="1024" spans="2:7" x14ac:dyDescent="0.25">
      <c r="B1024" s="10">
        <v>39818</v>
      </c>
      <c r="C1024" s="2">
        <v>6.76</v>
      </c>
      <c r="D1024" s="5">
        <v>9644.1</v>
      </c>
      <c r="F1024" s="16">
        <f t="shared" si="30"/>
        <v>2.5796661608497713E-2</v>
      </c>
      <c r="G1024" s="13">
        <f t="shared" si="31"/>
        <v>1.6634515037475213E-2</v>
      </c>
    </row>
    <row r="1025" spans="2:7" x14ac:dyDescent="0.25">
      <c r="B1025" s="10">
        <v>39819</v>
      </c>
      <c r="C1025" s="2">
        <v>6.72</v>
      </c>
      <c r="D1025" s="5">
        <v>9724</v>
      </c>
      <c r="F1025" s="16">
        <f t="shared" si="30"/>
        <v>-5.9171597633136145E-3</v>
      </c>
      <c r="G1025" s="13">
        <f t="shared" si="31"/>
        <v>8.284858099770807E-3</v>
      </c>
    </row>
    <row r="1026" spans="2:7" x14ac:dyDescent="0.25">
      <c r="B1026" s="10">
        <v>39820</v>
      </c>
      <c r="C1026" s="2">
        <v>6.52</v>
      </c>
      <c r="D1026" s="5">
        <v>9570</v>
      </c>
      <c r="F1026" s="16">
        <f t="shared" si="30"/>
        <v>-2.9761904761904788E-2</v>
      </c>
      <c r="G1026" s="13">
        <f t="shared" si="31"/>
        <v>-1.5837104072398189E-2</v>
      </c>
    </row>
    <row r="1027" spans="2:7" x14ac:dyDescent="0.25">
      <c r="B1027" s="10">
        <v>39821</v>
      </c>
      <c r="C1027" s="2">
        <v>6.46</v>
      </c>
      <c r="D1027" s="5">
        <v>9469.5</v>
      </c>
      <c r="F1027" s="16">
        <f t="shared" si="30"/>
        <v>-9.2024539877300013E-3</v>
      </c>
      <c r="G1027" s="13">
        <f t="shared" si="31"/>
        <v>-1.0501567398119123E-2</v>
      </c>
    </row>
    <row r="1028" spans="2:7" x14ac:dyDescent="0.25">
      <c r="B1028" s="10">
        <v>39822</v>
      </c>
      <c r="C1028" s="2">
        <v>6.26</v>
      </c>
      <c r="D1028" s="5">
        <v>9378.5</v>
      </c>
      <c r="F1028" s="16">
        <f t="shared" si="30"/>
        <v>-3.0959752321981452E-2</v>
      </c>
      <c r="G1028" s="13">
        <f t="shared" si="31"/>
        <v>-9.6097998838375834E-3</v>
      </c>
    </row>
    <row r="1029" spans="2:7" x14ac:dyDescent="0.25">
      <c r="B1029" s="10">
        <v>39825</v>
      </c>
      <c r="C1029" s="2">
        <v>6.17</v>
      </c>
      <c r="D1029" s="5">
        <v>9199.9</v>
      </c>
      <c r="F1029" s="16">
        <f t="shared" si="30"/>
        <v>-1.43769968051118E-2</v>
      </c>
      <c r="G1029" s="13">
        <f t="shared" si="31"/>
        <v>-1.9043557072026481E-2</v>
      </c>
    </row>
    <row r="1030" spans="2:7" x14ac:dyDescent="0.25">
      <c r="B1030" s="10">
        <v>39826</v>
      </c>
      <c r="C1030" s="2">
        <v>6.21</v>
      </c>
      <c r="D1030" s="5">
        <v>9057.2999999999993</v>
      </c>
      <c r="F1030" s="16">
        <f t="shared" si="30"/>
        <v>6.4829821717990333E-3</v>
      </c>
      <c r="G1030" s="13">
        <f t="shared" si="31"/>
        <v>-1.5500168480092216E-2</v>
      </c>
    </row>
    <row r="1031" spans="2:7" x14ac:dyDescent="0.25">
      <c r="B1031" s="10">
        <v>39827</v>
      </c>
      <c r="C1031" s="2">
        <v>5.94</v>
      </c>
      <c r="D1031" s="5">
        <v>8692.7000000000007</v>
      </c>
      <c r="F1031" s="16">
        <f t="shared" si="30"/>
        <v>-4.3478260869565147E-2</v>
      </c>
      <c r="G1031" s="13">
        <f t="shared" si="31"/>
        <v>-4.0254822077219324E-2</v>
      </c>
    </row>
    <row r="1032" spans="2:7" x14ac:dyDescent="0.25">
      <c r="B1032" s="10">
        <v>39828</v>
      </c>
      <c r="C1032" s="2">
        <v>5.92</v>
      </c>
      <c r="D1032" s="5">
        <v>8611.1</v>
      </c>
      <c r="F1032" s="16">
        <f t="shared" ref="F1032:F1095" si="32">(C1032-C1031)/C1031</f>
        <v>-3.3670033670034445E-3</v>
      </c>
      <c r="G1032" s="13">
        <f t="shared" ref="G1032:G1095" si="33">(D1032-D1031)/D1031</f>
        <v>-9.3871869499695549E-3</v>
      </c>
    </row>
    <row r="1033" spans="2:7" x14ac:dyDescent="0.25">
      <c r="B1033" s="10">
        <v>39829</v>
      </c>
      <c r="C1033" s="2">
        <v>5.93</v>
      </c>
      <c r="D1033" s="5">
        <v>8620.1</v>
      </c>
      <c r="F1033" s="16">
        <f t="shared" si="32"/>
        <v>1.6891891891891533E-3</v>
      </c>
      <c r="G1033" s="13">
        <f t="shared" si="33"/>
        <v>1.0451626389195341E-3</v>
      </c>
    </row>
    <row r="1034" spans="2:7" x14ac:dyDescent="0.25">
      <c r="B1034" s="10">
        <v>39832</v>
      </c>
      <c r="C1034" s="2">
        <v>5.97</v>
      </c>
      <c r="D1034" s="5">
        <v>8494.7999999999993</v>
      </c>
      <c r="F1034" s="16">
        <f t="shared" si="32"/>
        <v>6.7453625632377806E-3</v>
      </c>
      <c r="G1034" s="13">
        <f t="shared" si="33"/>
        <v>-1.4535794248326711E-2</v>
      </c>
    </row>
    <row r="1035" spans="2:7" x14ac:dyDescent="0.25">
      <c r="B1035" s="10">
        <v>39833</v>
      </c>
      <c r="C1035" s="2">
        <v>6.09</v>
      </c>
      <c r="D1035" s="5">
        <v>8276.5</v>
      </c>
      <c r="F1035" s="16">
        <f t="shared" si="32"/>
        <v>2.0100502512562832E-2</v>
      </c>
      <c r="G1035" s="13">
        <f t="shared" si="33"/>
        <v>-2.5698074115929663E-2</v>
      </c>
    </row>
    <row r="1036" spans="2:7" x14ac:dyDescent="0.25">
      <c r="B1036" s="10">
        <v>39834</v>
      </c>
      <c r="C1036" s="2">
        <v>6</v>
      </c>
      <c r="D1036" s="5">
        <v>8230.7000000000007</v>
      </c>
      <c r="F1036" s="16">
        <f t="shared" si="32"/>
        <v>-1.4778325123152686E-2</v>
      </c>
      <c r="G1036" s="13">
        <f t="shared" si="33"/>
        <v>-5.5337401075332901E-3</v>
      </c>
    </row>
    <row r="1037" spans="2:7" x14ac:dyDescent="0.25">
      <c r="B1037" s="10">
        <v>39835</v>
      </c>
      <c r="C1037" s="2">
        <v>6.01</v>
      </c>
      <c r="D1037" s="5">
        <v>8159.3</v>
      </c>
      <c r="F1037" s="16">
        <f t="shared" si="32"/>
        <v>1.6666666666666312E-3</v>
      </c>
      <c r="G1037" s="13">
        <f t="shared" si="33"/>
        <v>-8.6748393210784678E-3</v>
      </c>
    </row>
    <row r="1038" spans="2:7" x14ac:dyDescent="0.25">
      <c r="B1038" s="10">
        <v>39836</v>
      </c>
      <c r="C1038" s="2">
        <v>6.1</v>
      </c>
      <c r="D1038" s="5">
        <v>8172.8</v>
      </c>
      <c r="F1038" s="16">
        <f t="shared" si="32"/>
        <v>1.4975041597337747E-2</v>
      </c>
      <c r="G1038" s="13">
        <f t="shared" si="33"/>
        <v>1.6545536994595125E-3</v>
      </c>
    </row>
    <row r="1039" spans="2:7" x14ac:dyDescent="0.25">
      <c r="B1039" s="10">
        <v>39839</v>
      </c>
      <c r="C1039" s="2">
        <v>6.15</v>
      </c>
      <c r="D1039" s="5">
        <v>8375.2000000000007</v>
      </c>
      <c r="F1039" s="16">
        <f t="shared" si="32"/>
        <v>8.1967213114755265E-3</v>
      </c>
      <c r="G1039" s="13">
        <f t="shared" si="33"/>
        <v>2.4765074393108915E-2</v>
      </c>
    </row>
    <row r="1040" spans="2:7" x14ac:dyDescent="0.25">
      <c r="B1040" s="10">
        <v>39840</v>
      </c>
      <c r="C1040" s="2">
        <v>6.15</v>
      </c>
      <c r="D1040" s="5">
        <v>8349.5</v>
      </c>
      <c r="F1040" s="16">
        <f t="shared" si="32"/>
        <v>0</v>
      </c>
      <c r="G1040" s="13">
        <f t="shared" si="33"/>
        <v>-3.068583436813536E-3</v>
      </c>
    </row>
    <row r="1041" spans="2:7" x14ac:dyDescent="0.25">
      <c r="B1041" s="10">
        <v>39841</v>
      </c>
      <c r="C1041" s="2">
        <v>6.24</v>
      </c>
      <c r="D1041" s="5">
        <v>8701.5</v>
      </c>
      <c r="F1041" s="16">
        <f t="shared" si="32"/>
        <v>1.4634146341463391E-2</v>
      </c>
      <c r="G1041" s="13">
        <f t="shared" si="33"/>
        <v>4.2158213066650699E-2</v>
      </c>
    </row>
    <row r="1042" spans="2:7" x14ac:dyDescent="0.25">
      <c r="B1042" s="10">
        <v>39842</v>
      </c>
      <c r="C1042" s="2">
        <v>6.05</v>
      </c>
      <c r="D1042" s="5">
        <v>8477.4</v>
      </c>
      <c r="F1042" s="16">
        <f t="shared" si="32"/>
        <v>-3.0448717948718011E-2</v>
      </c>
      <c r="G1042" s="13">
        <f t="shared" si="33"/>
        <v>-2.5754180313739054E-2</v>
      </c>
    </row>
    <row r="1043" spans="2:7" x14ac:dyDescent="0.25">
      <c r="B1043" s="10">
        <v>39843</v>
      </c>
      <c r="C1043" s="2">
        <v>6.08</v>
      </c>
      <c r="D1043" s="5">
        <v>8450.4</v>
      </c>
      <c r="F1043" s="16">
        <f t="shared" si="32"/>
        <v>4.9586776859504543E-3</v>
      </c>
      <c r="G1043" s="13">
        <f t="shared" si="33"/>
        <v>-3.1849387783990375E-3</v>
      </c>
    </row>
    <row r="1044" spans="2:7" x14ac:dyDescent="0.25">
      <c r="B1044" s="10">
        <v>39846</v>
      </c>
      <c r="C1044" s="2">
        <v>5.95</v>
      </c>
      <c r="D1044" s="5">
        <v>8233.4</v>
      </c>
      <c r="F1044" s="16">
        <f t="shared" si="32"/>
        <v>-2.1381578947368404E-2</v>
      </c>
      <c r="G1044" s="13">
        <f t="shared" si="33"/>
        <v>-2.5679257786613653E-2</v>
      </c>
    </row>
    <row r="1045" spans="2:7" x14ac:dyDescent="0.25">
      <c r="B1045" s="10">
        <v>39847</v>
      </c>
      <c r="C1045" s="2">
        <v>6.07</v>
      </c>
      <c r="D1045" s="5">
        <v>8361.9</v>
      </c>
      <c r="F1045" s="16">
        <f t="shared" si="32"/>
        <v>2.0168067226890775E-2</v>
      </c>
      <c r="G1045" s="13">
        <f t="shared" si="33"/>
        <v>1.5607161075618822E-2</v>
      </c>
    </row>
    <row r="1046" spans="2:7" x14ac:dyDescent="0.25">
      <c r="B1046" s="10">
        <v>39848</v>
      </c>
      <c r="C1046" s="2">
        <v>6</v>
      </c>
      <c r="D1046" s="5">
        <v>8495.4</v>
      </c>
      <c r="F1046" s="16">
        <f t="shared" si="32"/>
        <v>-1.1532125205930853E-2</v>
      </c>
      <c r="G1046" s="13">
        <f t="shared" si="33"/>
        <v>1.5965271050837729E-2</v>
      </c>
    </row>
    <row r="1047" spans="2:7" x14ac:dyDescent="0.25">
      <c r="B1047" s="10">
        <v>39849</v>
      </c>
      <c r="C1047" s="2">
        <v>5.82</v>
      </c>
      <c r="D1047" s="5">
        <v>8440.2000000000007</v>
      </c>
      <c r="F1047" s="16">
        <f t="shared" si="32"/>
        <v>-2.9999999999999954E-2</v>
      </c>
      <c r="G1047" s="13">
        <f t="shared" si="33"/>
        <v>-6.4976340137014041E-3</v>
      </c>
    </row>
    <row r="1048" spans="2:7" x14ac:dyDescent="0.25">
      <c r="B1048" s="10">
        <v>39850</v>
      </c>
      <c r="C1048" s="2">
        <v>5.85</v>
      </c>
      <c r="D1048" s="5">
        <v>8544.7000000000007</v>
      </c>
      <c r="F1048" s="16">
        <f t="shared" si="32"/>
        <v>5.1546391752576217E-3</v>
      </c>
      <c r="G1048" s="13">
        <f t="shared" si="33"/>
        <v>1.2381223193763179E-2</v>
      </c>
    </row>
    <row r="1049" spans="2:7" x14ac:dyDescent="0.25">
      <c r="B1049" s="10">
        <v>39853</v>
      </c>
      <c r="C1049" s="2">
        <v>5.81</v>
      </c>
      <c r="D1049" s="5">
        <v>8584.7999999999993</v>
      </c>
      <c r="F1049" s="16">
        <f t="shared" si="32"/>
        <v>-6.8376068376068437E-3</v>
      </c>
      <c r="G1049" s="13">
        <f t="shared" si="33"/>
        <v>4.6929675705406322E-3</v>
      </c>
    </row>
    <row r="1050" spans="2:7" x14ac:dyDescent="0.25">
      <c r="B1050" s="10">
        <v>39854</v>
      </c>
      <c r="C1050" s="2">
        <v>5.68</v>
      </c>
      <c r="D1050" s="5">
        <v>8397.2999999999993</v>
      </c>
      <c r="F1050" s="16">
        <f t="shared" si="32"/>
        <v>-2.2375215146299466E-2</v>
      </c>
      <c r="G1050" s="13">
        <f t="shared" si="33"/>
        <v>-2.1840928152082752E-2</v>
      </c>
    </row>
    <row r="1051" spans="2:7" x14ac:dyDescent="0.25">
      <c r="B1051" s="10">
        <v>39855</v>
      </c>
      <c r="C1051" s="2">
        <v>5.57</v>
      </c>
      <c r="D1051" s="5">
        <v>8355.7999999999993</v>
      </c>
      <c r="F1051" s="16">
        <f t="shared" si="32"/>
        <v>-1.9366197183098493E-2</v>
      </c>
      <c r="G1051" s="13">
        <f t="shared" si="33"/>
        <v>-4.942064711276244E-3</v>
      </c>
    </row>
    <row r="1052" spans="2:7" x14ac:dyDescent="0.25">
      <c r="B1052" s="10">
        <v>39856</v>
      </c>
      <c r="C1052" s="2">
        <v>5.51</v>
      </c>
      <c r="D1052" s="5">
        <v>8200.9</v>
      </c>
      <c r="F1052" s="16">
        <f t="shared" si="32"/>
        <v>-1.0771992818671543E-2</v>
      </c>
      <c r="G1052" s="13">
        <f t="shared" si="33"/>
        <v>-1.8538021494051996E-2</v>
      </c>
    </row>
    <row r="1053" spans="2:7" x14ac:dyDescent="0.25">
      <c r="B1053" s="10">
        <v>39857</v>
      </c>
      <c r="C1053" s="2">
        <v>5.51</v>
      </c>
      <c r="D1053" s="5">
        <v>8265.5</v>
      </c>
      <c r="F1053" s="16">
        <f t="shared" si="32"/>
        <v>0</v>
      </c>
      <c r="G1053" s="13">
        <f t="shared" si="33"/>
        <v>7.8771842114890283E-3</v>
      </c>
    </row>
    <row r="1054" spans="2:7" x14ac:dyDescent="0.25">
      <c r="B1054" s="10">
        <v>39860</v>
      </c>
      <c r="C1054" s="2">
        <v>5.4</v>
      </c>
      <c r="D1054" s="5">
        <v>8075</v>
      </c>
      <c r="F1054" s="16">
        <f t="shared" si="32"/>
        <v>-1.9963702359346538E-2</v>
      </c>
      <c r="G1054" s="13">
        <f t="shared" si="33"/>
        <v>-2.304760752525558E-2</v>
      </c>
    </row>
    <row r="1055" spans="2:7" x14ac:dyDescent="0.25">
      <c r="B1055" s="10">
        <v>39861</v>
      </c>
      <c r="C1055" s="2">
        <v>5.54</v>
      </c>
      <c r="D1055" s="5">
        <v>7843.2</v>
      </c>
      <c r="F1055" s="16">
        <f t="shared" si="32"/>
        <v>2.5925925925925866E-2</v>
      </c>
      <c r="G1055" s="13">
        <f t="shared" si="33"/>
        <v>-2.8705882352941199E-2</v>
      </c>
    </row>
    <row r="1056" spans="2:7" x14ac:dyDescent="0.25">
      <c r="B1056" s="10">
        <v>39862</v>
      </c>
      <c r="C1056" s="2">
        <v>5.42</v>
      </c>
      <c r="D1056" s="5">
        <v>7861.4</v>
      </c>
      <c r="F1056" s="16">
        <f t="shared" si="32"/>
        <v>-2.1660649819494605E-2</v>
      </c>
      <c r="G1056" s="13">
        <f t="shared" si="33"/>
        <v>2.3204814361484877E-3</v>
      </c>
    </row>
    <row r="1057" spans="2:7" x14ac:dyDescent="0.25">
      <c r="B1057" s="10">
        <v>39863</v>
      </c>
      <c r="C1057" s="2">
        <v>5.65</v>
      </c>
      <c r="D1057" s="5">
        <v>7875.9</v>
      </c>
      <c r="F1057" s="16">
        <f t="shared" si="32"/>
        <v>4.243542435424362E-2</v>
      </c>
      <c r="G1057" s="13">
        <f t="shared" si="33"/>
        <v>1.8444551860991682E-3</v>
      </c>
    </row>
    <row r="1058" spans="2:7" x14ac:dyDescent="0.25">
      <c r="B1058" s="10">
        <v>39864</v>
      </c>
      <c r="C1058" s="2">
        <v>5.46</v>
      </c>
      <c r="D1058" s="5">
        <v>7603.6</v>
      </c>
      <c r="F1058" s="16">
        <f t="shared" si="32"/>
        <v>-3.3628318584070865E-2</v>
      </c>
      <c r="G1058" s="13">
        <f t="shared" si="33"/>
        <v>-3.4573826483322453E-2</v>
      </c>
    </row>
    <row r="1059" spans="2:7" x14ac:dyDescent="0.25">
      <c r="B1059" s="10">
        <v>39867</v>
      </c>
      <c r="C1059" s="2">
        <v>5.38</v>
      </c>
      <c r="D1059" s="5">
        <v>7540.4</v>
      </c>
      <c r="F1059" s="16">
        <f t="shared" si="32"/>
        <v>-1.4652014652014666E-2</v>
      </c>
      <c r="G1059" s="13">
        <f t="shared" si="33"/>
        <v>-8.3118522804988063E-3</v>
      </c>
    </row>
    <row r="1060" spans="2:7" x14ac:dyDescent="0.25">
      <c r="B1060" s="10">
        <v>39868</v>
      </c>
      <c r="C1060" s="2">
        <v>5.27</v>
      </c>
      <c r="D1060" s="5">
        <v>7483.4</v>
      </c>
      <c r="F1060" s="16">
        <f t="shared" si="32"/>
        <v>-2.0446096654275152E-2</v>
      </c>
      <c r="G1060" s="13">
        <f t="shared" si="33"/>
        <v>-7.5592806747652652E-3</v>
      </c>
    </row>
    <row r="1061" spans="2:7" x14ac:dyDescent="0.25">
      <c r="B1061" s="10">
        <v>39869</v>
      </c>
      <c r="C1061" s="2">
        <v>5.3</v>
      </c>
      <c r="D1061" s="5">
        <v>7512.1</v>
      </c>
      <c r="F1061" s="16">
        <f t="shared" si="32"/>
        <v>5.6925996204934062E-3</v>
      </c>
      <c r="G1061" s="13">
        <f t="shared" si="33"/>
        <v>3.8351551433841208E-3</v>
      </c>
    </row>
    <row r="1062" spans="2:7" x14ac:dyDescent="0.25">
      <c r="B1062" s="10">
        <v>39870</v>
      </c>
      <c r="C1062" s="2">
        <v>5.38</v>
      </c>
      <c r="D1062" s="5">
        <v>7811.7</v>
      </c>
      <c r="F1062" s="16">
        <f t="shared" si="32"/>
        <v>1.5094339622641523E-2</v>
      </c>
      <c r="G1062" s="13">
        <f t="shared" si="33"/>
        <v>3.988232318526104E-2</v>
      </c>
    </row>
    <row r="1063" spans="2:7" x14ac:dyDescent="0.25">
      <c r="B1063" s="10">
        <v>39871</v>
      </c>
      <c r="C1063" s="2">
        <v>5.2</v>
      </c>
      <c r="D1063" s="5">
        <v>7620.9</v>
      </c>
      <c r="F1063" s="16">
        <f t="shared" si="32"/>
        <v>-3.3457249070631918E-2</v>
      </c>
      <c r="G1063" s="13">
        <f t="shared" si="33"/>
        <v>-2.4424901109873675E-2</v>
      </c>
    </row>
    <row r="1064" spans="2:7" x14ac:dyDescent="0.25">
      <c r="B1064" s="10">
        <v>39874</v>
      </c>
      <c r="C1064" s="2">
        <v>4.8</v>
      </c>
      <c r="D1064" s="5">
        <v>7270.5</v>
      </c>
      <c r="F1064" s="16">
        <f t="shared" si="32"/>
        <v>-7.6923076923076983E-2</v>
      </c>
      <c r="G1064" s="13">
        <f t="shared" si="33"/>
        <v>-4.5978821399047312E-2</v>
      </c>
    </row>
    <row r="1065" spans="2:7" x14ac:dyDescent="0.25">
      <c r="B1065" s="10">
        <v>39875</v>
      </c>
      <c r="C1065" s="2">
        <v>4.7699999999999996</v>
      </c>
      <c r="D1065" s="5">
        <v>7219.4</v>
      </c>
      <c r="F1065" s="16">
        <f t="shared" si="32"/>
        <v>-6.2500000000000524E-3</v>
      </c>
      <c r="G1065" s="13">
        <f t="shared" si="33"/>
        <v>-7.0284024482498266E-3</v>
      </c>
    </row>
    <row r="1066" spans="2:7" x14ac:dyDescent="0.25">
      <c r="B1066" s="10">
        <v>39876</v>
      </c>
      <c r="C1066" s="2">
        <v>4.97</v>
      </c>
      <c r="D1066" s="5">
        <v>7357.5</v>
      </c>
      <c r="F1066" s="16">
        <f t="shared" si="32"/>
        <v>4.1928721174004237E-2</v>
      </c>
      <c r="G1066" s="13">
        <f t="shared" si="33"/>
        <v>1.9129013491425931E-2</v>
      </c>
    </row>
    <row r="1067" spans="2:7" x14ac:dyDescent="0.25">
      <c r="B1067" s="10">
        <v>39877</v>
      </c>
      <c r="C1067" s="2">
        <v>4.71</v>
      </c>
      <c r="D1067" s="5">
        <v>7025.9</v>
      </c>
      <c r="F1067" s="16">
        <f t="shared" si="32"/>
        <v>-5.2313883299798754E-2</v>
      </c>
      <c r="G1067" s="13">
        <f t="shared" si="33"/>
        <v>-4.5069656812776131E-2</v>
      </c>
    </row>
    <row r="1068" spans="2:7" x14ac:dyDescent="0.25">
      <c r="B1068" s="10">
        <v>39878</v>
      </c>
      <c r="C1068" s="2">
        <v>4.59</v>
      </c>
      <c r="D1068" s="5">
        <v>6936.9</v>
      </c>
      <c r="F1068" s="16">
        <f t="shared" si="32"/>
        <v>-2.5477707006369449E-2</v>
      </c>
      <c r="G1068" s="13">
        <f t="shared" si="33"/>
        <v>-1.266741627407165E-2</v>
      </c>
    </row>
    <row r="1069" spans="2:7" x14ac:dyDescent="0.25">
      <c r="B1069" s="10">
        <v>39881</v>
      </c>
      <c r="C1069" s="2">
        <v>4.46</v>
      </c>
      <c r="D1069" s="5">
        <v>6817.4</v>
      </c>
      <c r="F1069" s="16">
        <f t="shared" si="32"/>
        <v>-2.8322440087145948E-2</v>
      </c>
      <c r="G1069" s="13">
        <f t="shared" si="33"/>
        <v>-1.7226715103288215E-2</v>
      </c>
    </row>
    <row r="1070" spans="2:7" x14ac:dyDescent="0.25">
      <c r="B1070" s="10">
        <v>39882</v>
      </c>
      <c r="C1070" s="2">
        <v>4.78</v>
      </c>
      <c r="D1070" s="5">
        <v>7153.3</v>
      </c>
      <c r="F1070" s="16">
        <f t="shared" si="32"/>
        <v>7.1748878923766884E-2</v>
      </c>
      <c r="G1070" s="13">
        <f t="shared" si="33"/>
        <v>4.9270983072725753E-2</v>
      </c>
    </row>
    <row r="1071" spans="2:7" x14ac:dyDescent="0.25">
      <c r="B1071" s="10">
        <v>39883</v>
      </c>
      <c r="C1071" s="2">
        <v>4.68</v>
      </c>
      <c r="D1071" s="5">
        <v>7204.7</v>
      </c>
      <c r="F1071" s="16">
        <f t="shared" si="32"/>
        <v>-2.0920502092050319E-2</v>
      </c>
      <c r="G1071" s="13">
        <f t="shared" si="33"/>
        <v>7.1854948065927108E-3</v>
      </c>
    </row>
    <row r="1072" spans="2:7" x14ac:dyDescent="0.25">
      <c r="B1072" s="10">
        <v>39884</v>
      </c>
      <c r="C1072" s="2">
        <v>4.9000000000000004</v>
      </c>
      <c r="D1072" s="5">
        <v>7340.5</v>
      </c>
      <c r="F1072" s="16">
        <f t="shared" si="32"/>
        <v>4.7008547008547147E-2</v>
      </c>
      <c r="G1072" s="13">
        <f t="shared" si="33"/>
        <v>1.8848807028745151E-2</v>
      </c>
    </row>
    <row r="1073" spans="2:7" x14ac:dyDescent="0.25">
      <c r="B1073" s="10">
        <v>39885</v>
      </c>
      <c r="C1073" s="2">
        <v>5.0199999999999996</v>
      </c>
      <c r="D1073" s="5">
        <v>7427.8</v>
      </c>
      <c r="F1073" s="16">
        <f t="shared" si="32"/>
        <v>2.4489795918367186E-2</v>
      </c>
      <c r="G1073" s="13">
        <f t="shared" si="33"/>
        <v>1.1892922825420637E-2</v>
      </c>
    </row>
    <row r="1074" spans="2:7" x14ac:dyDescent="0.25">
      <c r="B1074" s="10">
        <v>39888</v>
      </c>
      <c r="C1074" s="2">
        <v>5.32</v>
      </c>
      <c r="D1074" s="5">
        <v>7636.9</v>
      </c>
      <c r="F1074" s="16">
        <f t="shared" si="32"/>
        <v>5.9760956175298953E-2</v>
      </c>
      <c r="G1074" s="13">
        <f t="shared" si="33"/>
        <v>2.8151000296184531E-2</v>
      </c>
    </row>
    <row r="1075" spans="2:7" x14ac:dyDescent="0.25">
      <c r="B1075" s="10">
        <v>39889</v>
      </c>
      <c r="C1075" s="2">
        <v>5.37</v>
      </c>
      <c r="D1075" s="5">
        <v>7645.3</v>
      </c>
      <c r="F1075" s="16">
        <f t="shared" si="32"/>
        <v>9.3984962406014703E-3</v>
      </c>
      <c r="G1075" s="13">
        <f t="shared" si="33"/>
        <v>1.0999227435216576E-3</v>
      </c>
    </row>
    <row r="1076" spans="2:7" x14ac:dyDescent="0.25">
      <c r="B1076" s="10">
        <v>39890</v>
      </c>
      <c r="C1076" s="2">
        <v>5.35</v>
      </c>
      <c r="D1076" s="5">
        <v>7661.6</v>
      </c>
      <c r="F1076" s="16">
        <f t="shared" si="32"/>
        <v>-3.7243947858473857E-3</v>
      </c>
      <c r="G1076" s="13">
        <f t="shared" si="33"/>
        <v>2.1320288281689642E-3</v>
      </c>
    </row>
    <row r="1077" spans="2:7" x14ac:dyDescent="0.25">
      <c r="B1077" s="10">
        <v>39891</v>
      </c>
      <c r="C1077" s="2">
        <v>5.4</v>
      </c>
      <c r="D1077" s="5">
        <v>7701.6</v>
      </c>
      <c r="F1077" s="16">
        <f t="shared" si="32"/>
        <v>9.3457943925234974E-3</v>
      </c>
      <c r="G1077" s="13">
        <f t="shared" si="33"/>
        <v>5.2208415996658659E-3</v>
      </c>
    </row>
    <row r="1078" spans="2:7" x14ac:dyDescent="0.25">
      <c r="B1078" s="10">
        <v>39892</v>
      </c>
      <c r="C1078" s="2">
        <v>5.45</v>
      </c>
      <c r="D1078" s="5">
        <v>7710</v>
      </c>
      <c r="F1078" s="16">
        <f t="shared" si="32"/>
        <v>9.2592592592592258E-3</v>
      </c>
      <c r="G1078" s="13">
        <f t="shared" si="33"/>
        <v>1.0906824555935956E-3</v>
      </c>
    </row>
    <row r="1079" spans="2:7" x14ac:dyDescent="0.25">
      <c r="B1079" s="10">
        <v>39895</v>
      </c>
      <c r="C1079" s="2">
        <v>5.65</v>
      </c>
      <c r="D1079" s="5">
        <v>7952.3</v>
      </c>
      <c r="F1079" s="16">
        <f t="shared" si="32"/>
        <v>3.6697247706422048E-2</v>
      </c>
      <c r="G1079" s="13">
        <f t="shared" si="33"/>
        <v>3.1426718547341137E-2</v>
      </c>
    </row>
    <row r="1080" spans="2:7" x14ac:dyDescent="0.25">
      <c r="B1080" s="10">
        <v>39896</v>
      </c>
      <c r="C1080" s="2">
        <v>5.63</v>
      </c>
      <c r="D1080" s="5">
        <v>7989.5</v>
      </c>
      <c r="F1080" s="16">
        <f t="shared" si="32"/>
        <v>-3.539823008849639E-3</v>
      </c>
      <c r="G1080" s="13">
        <f t="shared" si="33"/>
        <v>4.6778919306363969E-3</v>
      </c>
    </row>
    <row r="1081" spans="2:7" x14ac:dyDescent="0.25">
      <c r="B1081" s="10">
        <v>39897</v>
      </c>
      <c r="C1081" s="2">
        <v>5.76</v>
      </c>
      <c r="D1081" s="5">
        <v>8072.4</v>
      </c>
      <c r="F1081" s="16">
        <f t="shared" si="32"/>
        <v>2.3090586145648295E-2</v>
      </c>
      <c r="G1081" s="13">
        <f t="shared" si="33"/>
        <v>1.0376118655735608E-2</v>
      </c>
    </row>
    <row r="1082" spans="2:7" x14ac:dyDescent="0.25">
      <c r="B1082" s="10">
        <v>39898</v>
      </c>
      <c r="C1082" s="2">
        <v>5.63</v>
      </c>
      <c r="D1082" s="5">
        <v>8076.2</v>
      </c>
      <c r="F1082" s="16">
        <f t="shared" si="32"/>
        <v>-2.2569444444444427E-2</v>
      </c>
      <c r="G1082" s="13">
        <f t="shared" si="33"/>
        <v>4.7073980476688249E-4</v>
      </c>
    </row>
    <row r="1083" spans="2:7" x14ac:dyDescent="0.25">
      <c r="B1083" s="10">
        <v>39899</v>
      </c>
      <c r="C1083" s="2">
        <v>5.43</v>
      </c>
      <c r="D1083" s="5">
        <v>7927.6</v>
      </c>
      <c r="F1083" s="16">
        <f t="shared" si="32"/>
        <v>-3.5523978685612821E-2</v>
      </c>
      <c r="G1083" s="13">
        <f t="shared" si="33"/>
        <v>-1.8399742453133833E-2</v>
      </c>
    </row>
    <row r="1084" spans="2:7" x14ac:dyDescent="0.25">
      <c r="B1084" s="10">
        <v>39902</v>
      </c>
      <c r="C1084" s="2">
        <v>5.15</v>
      </c>
      <c r="D1084" s="5">
        <v>7601.1</v>
      </c>
      <c r="F1084" s="16">
        <f t="shared" si="32"/>
        <v>-5.1565377532228243E-2</v>
      </c>
      <c r="G1084" s="13">
        <f t="shared" si="33"/>
        <v>-4.1185226297996869E-2</v>
      </c>
    </row>
    <row r="1085" spans="2:7" x14ac:dyDescent="0.25">
      <c r="B1085" s="10">
        <v>39903</v>
      </c>
      <c r="C1085" s="2">
        <v>5.28</v>
      </c>
      <c r="D1085" s="5">
        <v>7815</v>
      </c>
      <c r="F1085" s="16">
        <f t="shared" si="32"/>
        <v>2.5242718446601919E-2</v>
      </c>
      <c r="G1085" s="13">
        <f t="shared" si="33"/>
        <v>2.8140663851284633E-2</v>
      </c>
    </row>
    <row r="1086" spans="2:7" x14ac:dyDescent="0.25">
      <c r="B1086" s="10">
        <v>39904</v>
      </c>
      <c r="C1086" s="2">
        <v>5.35</v>
      </c>
      <c r="D1086" s="5">
        <v>7961</v>
      </c>
      <c r="F1086" s="16">
        <f t="shared" si="32"/>
        <v>1.3257575757575642E-2</v>
      </c>
      <c r="G1086" s="13">
        <f t="shared" si="33"/>
        <v>1.8682021753039027E-2</v>
      </c>
    </row>
    <row r="1087" spans="2:7" x14ac:dyDescent="0.25">
      <c r="B1087" s="10">
        <v>39905</v>
      </c>
      <c r="C1087" s="2">
        <v>5.49</v>
      </c>
      <c r="D1087" s="5">
        <v>8334.7000000000007</v>
      </c>
      <c r="F1087" s="16">
        <f t="shared" si="32"/>
        <v>2.616822429906553E-2</v>
      </c>
      <c r="G1087" s="13">
        <f t="shared" si="33"/>
        <v>4.6941339027760424E-2</v>
      </c>
    </row>
    <row r="1088" spans="2:7" x14ac:dyDescent="0.25">
      <c r="B1088" s="10">
        <v>39906</v>
      </c>
      <c r="C1088" s="2">
        <v>5.5</v>
      </c>
      <c r="D1088" s="5">
        <v>8319.9</v>
      </c>
      <c r="F1088" s="16">
        <f t="shared" si="32"/>
        <v>1.8214936247722745E-3</v>
      </c>
      <c r="G1088" s="13">
        <f t="shared" si="33"/>
        <v>-1.7757087837595943E-3</v>
      </c>
    </row>
    <row r="1089" spans="2:7" x14ac:dyDescent="0.25">
      <c r="B1089" s="10">
        <v>39909</v>
      </c>
      <c r="C1089" s="2">
        <v>5.5</v>
      </c>
      <c r="D1089" s="5">
        <v>8321.1</v>
      </c>
      <c r="F1089" s="16">
        <f t="shared" si="32"/>
        <v>0</v>
      </c>
      <c r="G1089" s="13">
        <f t="shared" si="33"/>
        <v>1.442325027945922E-4</v>
      </c>
    </row>
    <row r="1090" spans="2:7" x14ac:dyDescent="0.25">
      <c r="B1090" s="10">
        <v>39910</v>
      </c>
      <c r="C1090" s="2">
        <v>5.58</v>
      </c>
      <c r="D1090" s="5">
        <v>8346</v>
      </c>
      <c r="F1090" s="16">
        <f t="shared" si="32"/>
        <v>1.4545454545454558E-2</v>
      </c>
      <c r="G1090" s="13">
        <f t="shared" si="33"/>
        <v>2.9923928326783282E-3</v>
      </c>
    </row>
    <row r="1091" spans="2:7" x14ac:dyDescent="0.25">
      <c r="B1091" s="10">
        <v>39911</v>
      </c>
      <c r="C1091" s="2">
        <v>5.62</v>
      </c>
      <c r="D1091" s="5">
        <v>8404.7000000000007</v>
      </c>
      <c r="F1091" s="16">
        <f t="shared" si="32"/>
        <v>7.1684587813620132E-3</v>
      </c>
      <c r="G1091" s="13">
        <f t="shared" si="33"/>
        <v>7.0333093697580546E-3</v>
      </c>
    </row>
    <row r="1092" spans="2:7" x14ac:dyDescent="0.25">
      <c r="B1092" s="10">
        <v>39912</v>
      </c>
      <c r="C1092" s="2">
        <v>5.7</v>
      </c>
      <c r="D1092" s="5">
        <v>8704.7999999999993</v>
      </c>
      <c r="F1092" s="16">
        <f t="shared" si="32"/>
        <v>1.4234875444839871E-2</v>
      </c>
      <c r="G1092" s="13">
        <f t="shared" si="33"/>
        <v>3.5706212000428159E-2</v>
      </c>
    </row>
    <row r="1093" spans="2:7" x14ac:dyDescent="0.25">
      <c r="B1093" s="10">
        <v>39917</v>
      </c>
      <c r="C1093" s="2">
        <v>5.78</v>
      </c>
      <c r="D1093" s="5">
        <v>8834.7999999999993</v>
      </c>
      <c r="F1093" s="16">
        <f t="shared" si="32"/>
        <v>1.4035087719298258E-2</v>
      </c>
      <c r="G1093" s="13">
        <f t="shared" si="33"/>
        <v>1.4934289127837517E-2</v>
      </c>
    </row>
    <row r="1094" spans="2:7" x14ac:dyDescent="0.25">
      <c r="B1094" s="10">
        <v>39918</v>
      </c>
      <c r="C1094" s="2">
        <v>5.63</v>
      </c>
      <c r="D1094" s="5">
        <v>8711.9</v>
      </c>
      <c r="F1094" s="16">
        <f t="shared" si="32"/>
        <v>-2.5951557093425667E-2</v>
      </c>
      <c r="G1094" s="13">
        <f t="shared" si="33"/>
        <v>-1.391089781319324E-2</v>
      </c>
    </row>
    <row r="1095" spans="2:7" x14ac:dyDescent="0.25">
      <c r="B1095" s="10">
        <v>39919</v>
      </c>
      <c r="C1095" s="2">
        <v>5.73</v>
      </c>
      <c r="D1095" s="5">
        <v>8874.5</v>
      </c>
      <c r="F1095" s="16">
        <f t="shared" si="32"/>
        <v>1.776198934280649E-2</v>
      </c>
      <c r="G1095" s="13">
        <f t="shared" si="33"/>
        <v>1.8664126080418779E-2</v>
      </c>
    </row>
    <row r="1096" spans="2:7" x14ac:dyDescent="0.25">
      <c r="B1096" s="10">
        <v>39920</v>
      </c>
      <c r="C1096" s="2">
        <v>5.85</v>
      </c>
      <c r="D1096" s="5">
        <v>9030.9</v>
      </c>
      <c r="F1096" s="16">
        <f t="shared" ref="F1096:F1159" si="34">(C1096-C1095)/C1095</f>
        <v>2.0942408376963213E-2</v>
      </c>
      <c r="G1096" s="13">
        <f t="shared" ref="G1096:G1159" si="35">(D1096-D1095)/D1095</f>
        <v>1.7623528086089316E-2</v>
      </c>
    </row>
    <row r="1097" spans="2:7" x14ac:dyDescent="0.25">
      <c r="B1097" s="10">
        <v>39923</v>
      </c>
      <c r="C1097" s="2">
        <v>5.68</v>
      </c>
      <c r="D1097" s="5">
        <v>8718.2000000000007</v>
      </c>
      <c r="F1097" s="16">
        <f t="shared" si="34"/>
        <v>-2.905982905982905E-2</v>
      </c>
      <c r="G1097" s="13">
        <f t="shared" si="35"/>
        <v>-3.4625563343631191E-2</v>
      </c>
    </row>
    <row r="1098" spans="2:7" x14ac:dyDescent="0.25">
      <c r="B1098" s="10">
        <v>39924</v>
      </c>
      <c r="C1098" s="2">
        <v>5.7</v>
      </c>
      <c r="D1098" s="5">
        <v>8615.7999999999993</v>
      </c>
      <c r="F1098" s="16">
        <f t="shared" si="34"/>
        <v>3.5211267605634619E-3</v>
      </c>
      <c r="G1098" s="13">
        <f t="shared" si="35"/>
        <v>-1.1745543804914025E-2</v>
      </c>
    </row>
    <row r="1099" spans="2:7" x14ac:dyDescent="0.25">
      <c r="B1099" s="10">
        <v>39925</v>
      </c>
      <c r="C1099" s="2">
        <v>5.83</v>
      </c>
      <c r="D1099" s="5">
        <v>8834.1</v>
      </c>
      <c r="F1099" s="16">
        <f t="shared" si="34"/>
        <v>2.280701754385963E-2</v>
      </c>
      <c r="G1099" s="13">
        <f t="shared" si="35"/>
        <v>2.5337171243529459E-2</v>
      </c>
    </row>
    <row r="1100" spans="2:7" x14ac:dyDescent="0.25">
      <c r="B1100" s="10">
        <v>39926</v>
      </c>
      <c r="C1100" s="2">
        <v>5.8</v>
      </c>
      <c r="D1100" s="5">
        <v>8769.2000000000007</v>
      </c>
      <c r="F1100" s="16">
        <f t="shared" si="34"/>
        <v>-5.1457975986278302E-3</v>
      </c>
      <c r="G1100" s="13">
        <f t="shared" si="35"/>
        <v>-7.3465321877723404E-3</v>
      </c>
    </row>
    <row r="1101" spans="2:7" x14ac:dyDescent="0.25">
      <c r="B1101" s="10">
        <v>39927</v>
      </c>
      <c r="C1101" s="2">
        <v>5.87</v>
      </c>
      <c r="D1101" s="5">
        <v>8888.2000000000007</v>
      </c>
      <c r="F1101" s="16">
        <f t="shared" si="34"/>
        <v>1.2068965517241429E-2</v>
      </c>
      <c r="G1101" s="13">
        <f t="shared" si="35"/>
        <v>1.3570223053414222E-2</v>
      </c>
    </row>
    <row r="1102" spans="2:7" x14ac:dyDescent="0.25">
      <c r="B1102" s="10">
        <v>39930</v>
      </c>
      <c r="C1102" s="2">
        <v>5.8</v>
      </c>
      <c r="D1102" s="5">
        <v>8777</v>
      </c>
      <c r="F1102" s="16">
        <f t="shared" si="34"/>
        <v>-1.1925042589437867E-2</v>
      </c>
      <c r="G1102" s="13">
        <f t="shared" si="35"/>
        <v>-1.2510969600144093E-2</v>
      </c>
    </row>
    <row r="1103" spans="2:7" x14ac:dyDescent="0.25">
      <c r="B1103" s="10">
        <v>39931</v>
      </c>
      <c r="C1103" s="2">
        <v>5.7</v>
      </c>
      <c r="D1103" s="5">
        <v>8656.2999999999993</v>
      </c>
      <c r="F1103" s="16">
        <f t="shared" si="34"/>
        <v>-1.7241379310344768E-2</v>
      </c>
      <c r="G1103" s="13">
        <f t="shared" si="35"/>
        <v>-1.3751851429873617E-2</v>
      </c>
    </row>
    <row r="1104" spans="2:7" x14ac:dyDescent="0.25">
      <c r="B1104" s="10">
        <v>39932</v>
      </c>
      <c r="C1104" s="2">
        <v>5.88</v>
      </c>
      <c r="D1104" s="5">
        <v>8891.2999999999993</v>
      </c>
      <c r="F1104" s="16">
        <f t="shared" si="34"/>
        <v>3.1578947368421005E-2</v>
      </c>
      <c r="G1104" s="13">
        <f t="shared" si="35"/>
        <v>2.7147857629703225E-2</v>
      </c>
    </row>
    <row r="1105" spans="2:7" x14ac:dyDescent="0.25">
      <c r="B1105" s="10">
        <v>39933</v>
      </c>
      <c r="C1105" s="2">
        <v>6</v>
      </c>
      <c r="D1105" s="5">
        <v>9038</v>
      </c>
      <c r="F1105" s="16">
        <f t="shared" si="34"/>
        <v>2.0408163265306142E-2</v>
      </c>
      <c r="G1105" s="13">
        <f t="shared" si="35"/>
        <v>1.6499274571772488E-2</v>
      </c>
    </row>
    <row r="1106" spans="2:7" x14ac:dyDescent="0.25">
      <c r="B1106" s="10">
        <v>39937</v>
      </c>
      <c r="C1106" s="2">
        <v>6.06</v>
      </c>
      <c r="D1106" s="5">
        <v>9074.7000000000007</v>
      </c>
      <c r="F1106" s="16">
        <f t="shared" si="34"/>
        <v>9.9999999999999343E-3</v>
      </c>
      <c r="G1106" s="13">
        <f t="shared" si="35"/>
        <v>4.0606328833813592E-3</v>
      </c>
    </row>
    <row r="1107" spans="2:7" x14ac:dyDescent="0.25">
      <c r="B1107" s="10">
        <v>39938</v>
      </c>
      <c r="C1107" s="2">
        <v>6.02</v>
      </c>
      <c r="D1107" s="5">
        <v>9136.7000000000007</v>
      </c>
      <c r="F1107" s="16">
        <f t="shared" si="34"/>
        <v>-6.6006600660066068E-3</v>
      </c>
      <c r="G1107" s="13">
        <f t="shared" si="35"/>
        <v>6.8321817801139427E-3</v>
      </c>
    </row>
    <row r="1108" spans="2:7" x14ac:dyDescent="0.25">
      <c r="B1108" s="10">
        <v>39939</v>
      </c>
      <c r="C1108" s="2">
        <v>6.09</v>
      </c>
      <c r="D1108" s="5">
        <v>9229</v>
      </c>
      <c r="F1108" s="16">
        <f t="shared" si="34"/>
        <v>1.1627906976744234E-2</v>
      </c>
      <c r="G1108" s="13">
        <f t="shared" si="35"/>
        <v>1.0102115643503591E-2</v>
      </c>
    </row>
    <row r="1109" spans="2:7" x14ac:dyDescent="0.25">
      <c r="B1109" s="10">
        <v>39940</v>
      </c>
      <c r="C1109" s="2">
        <v>6.1</v>
      </c>
      <c r="D1109" s="5">
        <v>9228.9</v>
      </c>
      <c r="F1109" s="16">
        <f t="shared" si="34"/>
        <v>1.6420361247947105E-3</v>
      </c>
      <c r="G1109" s="13">
        <f t="shared" si="35"/>
        <v>-1.0835410120312472E-5</v>
      </c>
    </row>
    <row r="1110" spans="2:7" x14ac:dyDescent="0.25">
      <c r="B1110" s="10">
        <v>39941</v>
      </c>
      <c r="C1110" s="2">
        <v>6.17</v>
      </c>
      <c r="D1110" s="5">
        <v>9408.1</v>
      </c>
      <c r="F1110" s="16">
        <f t="shared" si="34"/>
        <v>1.1475409836065622E-2</v>
      </c>
      <c r="G1110" s="13">
        <f t="shared" si="35"/>
        <v>1.9417265329562651E-2</v>
      </c>
    </row>
    <row r="1111" spans="2:7" x14ac:dyDescent="0.25">
      <c r="B1111" s="10">
        <v>39944</v>
      </c>
      <c r="C1111" s="2">
        <v>6.07</v>
      </c>
      <c r="D1111" s="5">
        <v>9316.7999999999993</v>
      </c>
      <c r="F1111" s="16">
        <f t="shared" si="34"/>
        <v>-1.6207455429497513E-2</v>
      </c>
      <c r="G1111" s="13">
        <f t="shared" si="35"/>
        <v>-9.7044036521721794E-3</v>
      </c>
    </row>
    <row r="1112" spans="2:7" x14ac:dyDescent="0.25">
      <c r="B1112" s="10">
        <v>39945</v>
      </c>
      <c r="C1112" s="2">
        <v>6.07</v>
      </c>
      <c r="D1112" s="5">
        <v>9269</v>
      </c>
      <c r="F1112" s="16">
        <f t="shared" si="34"/>
        <v>0</v>
      </c>
      <c r="G1112" s="13">
        <f t="shared" si="35"/>
        <v>-5.1305169156791253E-3</v>
      </c>
    </row>
    <row r="1113" spans="2:7" x14ac:dyDescent="0.25">
      <c r="B1113" s="10">
        <v>39946</v>
      </c>
      <c r="C1113" s="2">
        <v>5.95</v>
      </c>
      <c r="D1113" s="5">
        <v>9000.6</v>
      </c>
      <c r="F1113" s="16">
        <f t="shared" si="34"/>
        <v>-1.97693574958814E-2</v>
      </c>
      <c r="G1113" s="13">
        <f t="shared" si="35"/>
        <v>-2.8956737512137194E-2</v>
      </c>
    </row>
    <row r="1114" spans="2:7" x14ac:dyDescent="0.25">
      <c r="B1114" s="10">
        <v>39947</v>
      </c>
      <c r="C1114" s="2">
        <v>5.91</v>
      </c>
      <c r="D1114" s="5">
        <v>8984.2000000000007</v>
      </c>
      <c r="F1114" s="16">
        <f t="shared" si="34"/>
        <v>-6.7226890756302577E-3</v>
      </c>
      <c r="G1114" s="13">
        <f t="shared" si="35"/>
        <v>-1.8221007488389259E-3</v>
      </c>
    </row>
    <row r="1115" spans="2:7" x14ac:dyDescent="0.25">
      <c r="B1115" s="10">
        <v>39948</v>
      </c>
      <c r="C1115" s="2">
        <v>5.91</v>
      </c>
      <c r="D1115" s="5">
        <v>8978.6</v>
      </c>
      <c r="F1115" s="16">
        <f t="shared" si="34"/>
        <v>0</v>
      </c>
      <c r="G1115" s="13">
        <f t="shared" si="35"/>
        <v>-6.2331648894730339E-4</v>
      </c>
    </row>
    <row r="1116" spans="2:7" x14ac:dyDescent="0.25">
      <c r="B1116" s="10">
        <v>39951</v>
      </c>
      <c r="C1116" s="2">
        <v>5.93</v>
      </c>
      <c r="D1116" s="5">
        <v>9159.2999999999993</v>
      </c>
      <c r="F1116" s="16">
        <f t="shared" si="34"/>
        <v>3.3840947546530582E-3</v>
      </c>
      <c r="G1116" s="13">
        <f t="shared" si="35"/>
        <v>2.0125632058449971E-2</v>
      </c>
    </row>
    <row r="1117" spans="2:7" x14ac:dyDescent="0.25">
      <c r="B1117" s="10">
        <v>39952</v>
      </c>
      <c r="C1117" s="2">
        <v>6.02</v>
      </c>
      <c r="D1117" s="5">
        <v>9341.6</v>
      </c>
      <c r="F1117" s="16">
        <f t="shared" si="34"/>
        <v>1.5177065767284968E-2</v>
      </c>
      <c r="G1117" s="13">
        <f t="shared" si="35"/>
        <v>1.9903267716965392E-2</v>
      </c>
    </row>
    <row r="1118" spans="2:7" x14ac:dyDescent="0.25">
      <c r="B1118" s="10">
        <v>39953</v>
      </c>
      <c r="C1118" s="2">
        <v>6.12</v>
      </c>
      <c r="D1118" s="5">
        <v>9389.4</v>
      </c>
      <c r="F1118" s="16">
        <f t="shared" si="34"/>
        <v>1.6611295681063211E-2</v>
      </c>
      <c r="G1118" s="13">
        <f t="shared" si="35"/>
        <v>5.1168964631325758E-3</v>
      </c>
    </row>
    <row r="1119" spans="2:7" x14ac:dyDescent="0.25">
      <c r="B1119" s="10">
        <v>39954</v>
      </c>
      <c r="C1119" s="2">
        <v>6</v>
      </c>
      <c r="D1119" s="5">
        <v>9225.2999999999993</v>
      </c>
      <c r="F1119" s="16">
        <f t="shared" si="34"/>
        <v>-1.9607843137254919E-2</v>
      </c>
      <c r="G1119" s="13">
        <f t="shared" si="35"/>
        <v>-1.7477155089782134E-2</v>
      </c>
    </row>
    <row r="1120" spans="2:7" x14ac:dyDescent="0.25">
      <c r="B1120" s="10">
        <v>39955</v>
      </c>
      <c r="C1120" s="2">
        <v>6.04</v>
      </c>
      <c r="D1120" s="5">
        <v>9308.6</v>
      </c>
      <c r="F1120" s="16">
        <f t="shared" si="34"/>
        <v>6.6666666666666723E-3</v>
      </c>
      <c r="G1120" s="13">
        <f t="shared" si="35"/>
        <v>9.0295166552850428E-3</v>
      </c>
    </row>
    <row r="1121" spans="2:7" x14ac:dyDescent="0.25">
      <c r="B1121" s="10">
        <v>39958</v>
      </c>
      <c r="C1121" s="2">
        <v>6.07</v>
      </c>
      <c r="D1121" s="5">
        <v>9347.4</v>
      </c>
      <c r="F1121" s="16">
        <f t="shared" si="34"/>
        <v>4.966887417218584E-3</v>
      </c>
      <c r="G1121" s="13">
        <f t="shared" si="35"/>
        <v>4.1681885568183473E-3</v>
      </c>
    </row>
    <row r="1122" spans="2:7" x14ac:dyDescent="0.25">
      <c r="B1122" s="10">
        <v>39959</v>
      </c>
      <c r="C1122" s="2">
        <v>6.1</v>
      </c>
      <c r="D1122" s="5">
        <v>9405.7000000000007</v>
      </c>
      <c r="F1122" s="16">
        <f t="shared" si="34"/>
        <v>4.9423393739702406E-3</v>
      </c>
      <c r="G1122" s="13">
        <f t="shared" si="35"/>
        <v>6.2370284785075092E-3</v>
      </c>
    </row>
    <row r="1123" spans="2:7" x14ac:dyDescent="0.25">
      <c r="B1123" s="10">
        <v>39960</v>
      </c>
      <c r="C1123" s="2">
        <v>6.12</v>
      </c>
      <c r="D1123" s="5">
        <v>9510.7999999999993</v>
      </c>
      <c r="F1123" s="16">
        <f t="shared" si="34"/>
        <v>3.2786885245902398E-3</v>
      </c>
      <c r="G1123" s="13">
        <f t="shared" si="35"/>
        <v>1.117407529476791E-2</v>
      </c>
    </row>
    <row r="1124" spans="2:7" x14ac:dyDescent="0.25">
      <c r="B1124" s="10">
        <v>39961</v>
      </c>
      <c r="C1124" s="2">
        <v>6.06</v>
      </c>
      <c r="D1124" s="5">
        <v>9435.5</v>
      </c>
      <c r="F1124" s="16">
        <f t="shared" si="34"/>
        <v>-9.8039215686275324E-3</v>
      </c>
      <c r="G1124" s="13">
        <f t="shared" si="35"/>
        <v>-7.9173150523614497E-3</v>
      </c>
    </row>
    <row r="1125" spans="2:7" x14ac:dyDescent="0.25">
      <c r="B1125" s="10">
        <v>39962</v>
      </c>
      <c r="C1125" s="2">
        <v>6.03</v>
      </c>
      <c r="D1125" s="5">
        <v>9424.2999999999993</v>
      </c>
      <c r="F1125" s="16">
        <f t="shared" si="34"/>
        <v>-4.9504950495048456E-3</v>
      </c>
      <c r="G1125" s="13">
        <f t="shared" si="35"/>
        <v>-1.1870065179376533E-3</v>
      </c>
    </row>
    <row r="1126" spans="2:7" x14ac:dyDescent="0.25">
      <c r="B1126" s="10">
        <v>39965</v>
      </c>
      <c r="C1126" s="2">
        <v>6.12</v>
      </c>
      <c r="D1126" s="5">
        <v>9630.9</v>
      </c>
      <c r="F1126" s="16">
        <f t="shared" si="34"/>
        <v>1.4925373134328334E-2</v>
      </c>
      <c r="G1126" s="13">
        <f t="shared" si="35"/>
        <v>2.192205256623838E-2</v>
      </c>
    </row>
    <row r="1127" spans="2:7" x14ac:dyDescent="0.25">
      <c r="B1127" s="10">
        <v>39966</v>
      </c>
      <c r="C1127" s="2">
        <v>6.19</v>
      </c>
      <c r="D1127" s="5">
        <v>9664.7999999999993</v>
      </c>
      <c r="F1127" s="16">
        <f t="shared" si="34"/>
        <v>1.1437908496732072E-2</v>
      </c>
      <c r="G1127" s="13">
        <f t="shared" si="35"/>
        <v>3.5199202566737935E-3</v>
      </c>
    </row>
    <row r="1128" spans="2:7" x14ac:dyDescent="0.25">
      <c r="B1128" s="10">
        <v>39967</v>
      </c>
      <c r="C1128" s="2">
        <v>6.08</v>
      </c>
      <c r="D1128" s="5">
        <v>9464.7999999999993</v>
      </c>
      <c r="F1128" s="16">
        <f t="shared" si="34"/>
        <v>-1.7770597738287611E-2</v>
      </c>
      <c r="G1128" s="13">
        <f t="shared" si="35"/>
        <v>-2.0693651187815579E-2</v>
      </c>
    </row>
    <row r="1129" spans="2:7" x14ac:dyDescent="0.25">
      <c r="B1129" s="10">
        <v>39968</v>
      </c>
      <c r="C1129" s="2">
        <v>6.06</v>
      </c>
      <c r="D1129" s="5">
        <v>9454.6</v>
      </c>
      <c r="F1129" s="16">
        <f t="shared" si="34"/>
        <v>-3.289473684210602E-3</v>
      </c>
      <c r="G1129" s="13">
        <f t="shared" si="35"/>
        <v>-1.0776772884793034E-3</v>
      </c>
    </row>
    <row r="1130" spans="2:7" x14ac:dyDescent="0.25">
      <c r="B1130" s="10">
        <v>39969</v>
      </c>
      <c r="C1130" s="2">
        <v>6.01</v>
      </c>
      <c r="D1130" s="5">
        <v>9519</v>
      </c>
      <c r="F1130" s="16">
        <f t="shared" si="34"/>
        <v>-8.2508250825082223E-3</v>
      </c>
      <c r="G1130" s="13">
        <f t="shared" si="35"/>
        <v>6.8114991644278589E-3</v>
      </c>
    </row>
    <row r="1131" spans="2:7" x14ac:dyDescent="0.25">
      <c r="B1131" s="10">
        <v>39972</v>
      </c>
      <c r="C1131" s="2">
        <v>5.95</v>
      </c>
      <c r="D1131" s="5">
        <v>9396.2000000000007</v>
      </c>
      <c r="F1131" s="16">
        <f t="shared" si="34"/>
        <v>-9.9833610648917825E-3</v>
      </c>
      <c r="G1131" s="13">
        <f t="shared" si="35"/>
        <v>-1.2900514759953701E-2</v>
      </c>
    </row>
    <row r="1132" spans="2:7" x14ac:dyDescent="0.25">
      <c r="B1132" s="10">
        <v>39973</v>
      </c>
      <c r="C1132" s="2">
        <v>6.01</v>
      </c>
      <c r="D1132" s="5">
        <v>9497.7000000000007</v>
      </c>
      <c r="F1132" s="16">
        <f t="shared" si="34"/>
        <v>1.0084033613445313E-2</v>
      </c>
      <c r="G1132" s="13">
        <f t="shared" si="35"/>
        <v>1.0802239203082096E-2</v>
      </c>
    </row>
    <row r="1133" spans="2:7" x14ac:dyDescent="0.25">
      <c r="B1133" s="10">
        <v>39974</v>
      </c>
      <c r="C1133" s="2">
        <v>6.04</v>
      </c>
      <c r="D1133" s="5">
        <v>9627.6</v>
      </c>
      <c r="F1133" s="16">
        <f t="shared" si="34"/>
        <v>4.991680532445965E-3</v>
      </c>
      <c r="G1133" s="13">
        <f t="shared" si="35"/>
        <v>1.3676995483116926E-2</v>
      </c>
    </row>
    <row r="1134" spans="2:7" x14ac:dyDescent="0.25">
      <c r="B1134" s="10">
        <v>39975</v>
      </c>
      <c r="C1134" s="2">
        <v>6.04</v>
      </c>
      <c r="D1134" s="5">
        <v>9708.4</v>
      </c>
      <c r="F1134" s="16">
        <f t="shared" si="34"/>
        <v>0</v>
      </c>
      <c r="G1134" s="13">
        <f t="shared" si="35"/>
        <v>8.3925381195728184E-3</v>
      </c>
    </row>
    <row r="1135" spans="2:7" x14ac:dyDescent="0.25">
      <c r="B1135" s="10">
        <v>39976</v>
      </c>
      <c r="C1135" s="2">
        <v>6.05</v>
      </c>
      <c r="D1135" s="5">
        <v>9714.4</v>
      </c>
      <c r="F1135" s="16">
        <f t="shared" si="34"/>
        <v>1.6556291390728123E-3</v>
      </c>
      <c r="G1135" s="13">
        <f t="shared" si="35"/>
        <v>6.1802150714844874E-4</v>
      </c>
    </row>
    <row r="1136" spans="2:7" x14ac:dyDescent="0.25">
      <c r="B1136" s="10">
        <v>39979</v>
      </c>
      <c r="C1136" s="2">
        <v>5.97</v>
      </c>
      <c r="D1136" s="5">
        <v>9518.7000000000007</v>
      </c>
      <c r="F1136" s="16">
        <f t="shared" si="34"/>
        <v>-1.322314049586778E-2</v>
      </c>
      <c r="G1136" s="13">
        <f t="shared" si="35"/>
        <v>-2.0145351231161873E-2</v>
      </c>
    </row>
    <row r="1137" spans="2:7" x14ac:dyDescent="0.25">
      <c r="B1137" s="10">
        <v>39980</v>
      </c>
      <c r="C1137" s="2">
        <v>5.91</v>
      </c>
      <c r="D1137" s="5">
        <v>9497.9</v>
      </c>
      <c r="F1137" s="16">
        <f t="shared" si="34"/>
        <v>-1.0050251256281341E-2</v>
      </c>
      <c r="G1137" s="13">
        <f t="shared" si="35"/>
        <v>-2.1851723449631873E-3</v>
      </c>
    </row>
    <row r="1138" spans="2:7" x14ac:dyDescent="0.25">
      <c r="B1138" s="10">
        <v>39981</v>
      </c>
      <c r="C1138" s="2">
        <v>5.55</v>
      </c>
      <c r="D1138" s="5">
        <v>9283.2000000000007</v>
      </c>
      <c r="F1138" s="16">
        <f t="shared" si="34"/>
        <v>-6.0913705583756396E-2</v>
      </c>
      <c r="G1138" s="13">
        <f t="shared" si="35"/>
        <v>-2.2604996894050149E-2</v>
      </c>
    </row>
    <row r="1139" spans="2:7" x14ac:dyDescent="0.25">
      <c r="B1139" s="10">
        <v>39982</v>
      </c>
      <c r="C1139" s="2">
        <v>5.6</v>
      </c>
      <c r="D1139" s="5">
        <v>9384</v>
      </c>
      <c r="F1139" s="16">
        <f t="shared" si="34"/>
        <v>9.0090090090089777E-3</v>
      </c>
      <c r="G1139" s="13">
        <f t="shared" si="35"/>
        <v>1.0858324715615226E-2</v>
      </c>
    </row>
    <row r="1140" spans="2:7" x14ac:dyDescent="0.25">
      <c r="B1140" s="10">
        <v>39983</v>
      </c>
      <c r="C1140" s="2">
        <v>5.63</v>
      </c>
      <c r="D1140" s="5">
        <v>9580.9</v>
      </c>
      <c r="F1140" s="16">
        <f t="shared" si="34"/>
        <v>5.3571428571429023E-3</v>
      </c>
      <c r="G1140" s="13">
        <f t="shared" si="35"/>
        <v>2.0982523444160232E-2</v>
      </c>
    </row>
    <row r="1141" spans="2:7" x14ac:dyDescent="0.25">
      <c r="B1141" s="10">
        <v>39986</v>
      </c>
      <c r="C1141" s="2">
        <v>5.54</v>
      </c>
      <c r="D1141" s="5">
        <v>9338.5</v>
      </c>
      <c r="F1141" s="16">
        <f t="shared" si="34"/>
        <v>-1.598579040852573E-2</v>
      </c>
      <c r="G1141" s="13">
        <f t="shared" si="35"/>
        <v>-2.5300337129079694E-2</v>
      </c>
    </row>
    <row r="1142" spans="2:7" x14ac:dyDescent="0.25">
      <c r="B1142" s="10">
        <v>39987</v>
      </c>
      <c r="C1142" s="2">
        <v>5.64</v>
      </c>
      <c r="D1142" s="5">
        <v>9348.7000000000007</v>
      </c>
      <c r="F1142" s="16">
        <f t="shared" si="34"/>
        <v>1.8050541516245425E-2</v>
      </c>
      <c r="G1142" s="13">
        <f t="shared" si="35"/>
        <v>1.0922525030787307E-3</v>
      </c>
    </row>
    <row r="1143" spans="2:7" x14ac:dyDescent="0.25">
      <c r="B1143" s="10">
        <v>39988</v>
      </c>
      <c r="C1143" s="2">
        <v>5.76</v>
      </c>
      <c r="D1143" s="5">
        <v>9617.6</v>
      </c>
      <c r="F1143" s="16">
        <f t="shared" si="34"/>
        <v>2.1276595744680871E-2</v>
      </c>
      <c r="G1143" s="13">
        <f t="shared" si="35"/>
        <v>2.8763357472161865E-2</v>
      </c>
    </row>
    <row r="1144" spans="2:7" x14ac:dyDescent="0.25">
      <c r="B1144" s="10">
        <v>39989</v>
      </c>
      <c r="C1144" s="2">
        <v>5.73</v>
      </c>
      <c r="D1144" s="5">
        <v>9667.2000000000007</v>
      </c>
      <c r="F1144" s="16">
        <f t="shared" si="34"/>
        <v>-5.2083333333332229E-3</v>
      </c>
      <c r="G1144" s="13">
        <f t="shared" si="35"/>
        <v>5.1572117784062926E-3</v>
      </c>
    </row>
    <row r="1145" spans="2:7" x14ac:dyDescent="0.25">
      <c r="B1145" s="10">
        <v>39990</v>
      </c>
      <c r="C1145" s="2">
        <v>5.72</v>
      </c>
      <c r="D1145" s="5">
        <v>9686.9</v>
      </c>
      <c r="F1145" s="16">
        <f t="shared" si="34"/>
        <v>-1.745200698080397E-3</v>
      </c>
      <c r="G1145" s="13">
        <f t="shared" si="35"/>
        <v>2.0378186031114395E-3</v>
      </c>
    </row>
    <row r="1146" spans="2:7" x14ac:dyDescent="0.25">
      <c r="B1146" s="10">
        <v>39993</v>
      </c>
      <c r="C1146" s="2">
        <v>5.82</v>
      </c>
      <c r="D1146" s="5">
        <v>9845.7000000000007</v>
      </c>
      <c r="F1146" s="16">
        <f t="shared" si="34"/>
        <v>1.7482517482517577E-2</v>
      </c>
      <c r="G1146" s="13">
        <f t="shared" si="35"/>
        <v>1.6393273389835872E-2</v>
      </c>
    </row>
    <row r="1147" spans="2:7" x14ac:dyDescent="0.25">
      <c r="B1147" s="10">
        <v>39994</v>
      </c>
      <c r="C1147" s="2">
        <v>5.78</v>
      </c>
      <c r="D1147" s="5">
        <v>9787.7999999999993</v>
      </c>
      <c r="F1147" s="16">
        <f t="shared" si="34"/>
        <v>-6.8728522336769819E-3</v>
      </c>
      <c r="G1147" s="13">
        <f t="shared" si="35"/>
        <v>-5.8807398153510109E-3</v>
      </c>
    </row>
    <row r="1148" spans="2:7" x14ac:dyDescent="0.25">
      <c r="B1148" s="10">
        <v>39995</v>
      </c>
      <c r="C1148" s="2">
        <v>5.65</v>
      </c>
      <c r="D1148" s="5">
        <v>9903.7000000000007</v>
      </c>
      <c r="F1148" s="16">
        <f t="shared" si="34"/>
        <v>-2.2491349480968838E-2</v>
      </c>
      <c r="G1148" s="13">
        <f t="shared" si="35"/>
        <v>1.184127178732723E-2</v>
      </c>
    </row>
    <row r="1149" spans="2:7" x14ac:dyDescent="0.25">
      <c r="B1149" s="10">
        <v>39996</v>
      </c>
      <c r="C1149" s="2">
        <v>5.49</v>
      </c>
      <c r="D1149" s="5">
        <v>9643.5</v>
      </c>
      <c r="F1149" s="16">
        <f t="shared" si="34"/>
        <v>-2.8318584070796484E-2</v>
      </c>
      <c r="G1149" s="13">
        <f t="shared" si="35"/>
        <v>-2.6273009077415584E-2</v>
      </c>
    </row>
    <row r="1150" spans="2:7" x14ac:dyDescent="0.25">
      <c r="B1150" s="10">
        <v>39997</v>
      </c>
      <c r="C1150" s="2">
        <v>5.52</v>
      </c>
      <c r="D1150" s="5">
        <v>9707.7999999999993</v>
      </c>
      <c r="F1150" s="16">
        <f t="shared" si="34"/>
        <v>5.4644808743168228E-3</v>
      </c>
      <c r="G1150" s="13">
        <f t="shared" si="35"/>
        <v>6.6677036345724342E-3</v>
      </c>
    </row>
    <row r="1151" spans="2:7" x14ac:dyDescent="0.25">
      <c r="B1151" s="10">
        <v>40000</v>
      </c>
      <c r="C1151" s="2">
        <v>5.46</v>
      </c>
      <c r="D1151" s="5">
        <v>9569</v>
      </c>
      <c r="F1151" s="16">
        <f t="shared" si="34"/>
        <v>-1.0869565217391235E-2</v>
      </c>
      <c r="G1151" s="13">
        <f t="shared" si="35"/>
        <v>-1.4297781165660529E-2</v>
      </c>
    </row>
    <row r="1152" spans="2:7" x14ac:dyDescent="0.25">
      <c r="B1152" s="10">
        <v>40001</v>
      </c>
      <c r="C1152" s="2">
        <v>5.37</v>
      </c>
      <c r="D1152" s="5">
        <v>9520</v>
      </c>
      <c r="F1152" s="16">
        <f t="shared" si="34"/>
        <v>-1.6483516483516456E-2</v>
      </c>
      <c r="G1152" s="13">
        <f t="shared" si="35"/>
        <v>-5.1207022677395757E-3</v>
      </c>
    </row>
    <row r="1153" spans="2:7" x14ac:dyDescent="0.25">
      <c r="B1153" s="10">
        <v>40002</v>
      </c>
      <c r="C1153" s="2">
        <v>5.25</v>
      </c>
      <c r="D1153" s="5">
        <v>9360.6</v>
      </c>
      <c r="F1153" s="16">
        <f t="shared" si="34"/>
        <v>-2.2346368715083817E-2</v>
      </c>
      <c r="G1153" s="13">
        <f t="shared" si="35"/>
        <v>-1.674369747899156E-2</v>
      </c>
    </row>
    <row r="1154" spans="2:7" x14ac:dyDescent="0.25">
      <c r="B1154" s="10">
        <v>40003</v>
      </c>
      <c r="C1154" s="2">
        <v>5.31</v>
      </c>
      <c r="D1154" s="5">
        <v>9443.1</v>
      </c>
      <c r="F1154" s="16">
        <f t="shared" si="34"/>
        <v>1.1428571428571354E-2</v>
      </c>
      <c r="G1154" s="13">
        <f t="shared" si="35"/>
        <v>8.8135375937439912E-3</v>
      </c>
    </row>
    <row r="1155" spans="2:7" x14ac:dyDescent="0.25">
      <c r="B1155" s="10">
        <v>40004</v>
      </c>
      <c r="C1155" s="2">
        <v>5.38</v>
      </c>
      <c r="D1155" s="5">
        <v>9344.9</v>
      </c>
      <c r="F1155" s="16">
        <f t="shared" si="34"/>
        <v>1.3182674199623406E-2</v>
      </c>
      <c r="G1155" s="13">
        <f t="shared" si="35"/>
        <v>-1.0399127405195404E-2</v>
      </c>
    </row>
    <row r="1156" spans="2:7" x14ac:dyDescent="0.25">
      <c r="B1156" s="10">
        <v>40007</v>
      </c>
      <c r="C1156" s="2">
        <v>5.51</v>
      </c>
      <c r="D1156" s="5">
        <v>9567.4</v>
      </c>
      <c r="F1156" s="16">
        <f t="shared" si="34"/>
        <v>2.4163568773234181E-2</v>
      </c>
      <c r="G1156" s="13">
        <f t="shared" si="35"/>
        <v>2.3809778595811619E-2</v>
      </c>
    </row>
    <row r="1157" spans="2:7" x14ac:dyDescent="0.25">
      <c r="B1157" s="10">
        <v>40008</v>
      </c>
      <c r="C1157" s="2">
        <v>5.53</v>
      </c>
      <c r="D1157" s="5">
        <v>9634</v>
      </c>
      <c r="F1157" s="16">
        <f t="shared" si="34"/>
        <v>3.6297640653358372E-3</v>
      </c>
      <c r="G1157" s="13">
        <f t="shared" si="35"/>
        <v>6.9611388674039303E-3</v>
      </c>
    </row>
    <row r="1158" spans="2:7" x14ac:dyDescent="0.25">
      <c r="B1158" s="10">
        <v>40009</v>
      </c>
      <c r="C1158" s="2">
        <v>5.62</v>
      </c>
      <c r="D1158" s="5">
        <v>9905.2999999999993</v>
      </c>
      <c r="F1158" s="16">
        <f t="shared" si="34"/>
        <v>1.6274864376130172E-2</v>
      </c>
      <c r="G1158" s="13">
        <f t="shared" si="35"/>
        <v>2.8160680921735445E-2</v>
      </c>
    </row>
    <row r="1159" spans="2:7" x14ac:dyDescent="0.25">
      <c r="B1159" s="10">
        <v>40010</v>
      </c>
      <c r="C1159" s="2">
        <v>5.63</v>
      </c>
      <c r="D1159" s="5">
        <v>9997.6</v>
      </c>
      <c r="F1159" s="16">
        <f t="shared" si="34"/>
        <v>1.7793594306049442E-3</v>
      </c>
      <c r="G1159" s="13">
        <f t="shared" si="35"/>
        <v>9.3182437684876888E-3</v>
      </c>
    </row>
    <row r="1160" spans="2:7" x14ac:dyDescent="0.25">
      <c r="B1160" s="10">
        <v>40011</v>
      </c>
      <c r="C1160" s="2">
        <v>5.63</v>
      </c>
      <c r="D1160" s="5">
        <v>10041.9</v>
      </c>
      <c r="F1160" s="16">
        <f t="shared" ref="F1160:F1223" si="36">(C1160-C1159)/C1159</f>
        <v>0</v>
      </c>
      <c r="G1160" s="13">
        <f t="shared" ref="G1160:G1223" si="37">(D1160-D1159)/D1159</f>
        <v>4.4310634552291823E-3</v>
      </c>
    </row>
    <row r="1161" spans="2:7" x14ac:dyDescent="0.25">
      <c r="B1161" s="10">
        <v>40014</v>
      </c>
      <c r="C1161" s="2">
        <v>5.69</v>
      </c>
      <c r="D1161" s="5">
        <v>10142.799999999999</v>
      </c>
      <c r="F1161" s="16">
        <f t="shared" si="36"/>
        <v>1.0657193605683925E-2</v>
      </c>
      <c r="G1161" s="13">
        <f t="shared" si="37"/>
        <v>1.0047899301924899E-2</v>
      </c>
    </row>
    <row r="1162" spans="2:7" x14ac:dyDescent="0.25">
      <c r="B1162" s="10">
        <v>40015</v>
      </c>
      <c r="C1162" s="2">
        <v>5.69</v>
      </c>
      <c r="D1162" s="5">
        <v>10122.200000000001</v>
      </c>
      <c r="F1162" s="16">
        <f t="shared" si="36"/>
        <v>0</v>
      </c>
      <c r="G1162" s="13">
        <f t="shared" si="37"/>
        <v>-2.0309973577314496E-3</v>
      </c>
    </row>
    <row r="1163" spans="2:7" x14ac:dyDescent="0.25">
      <c r="B1163" s="10">
        <v>40016</v>
      </c>
      <c r="C1163" s="2">
        <v>5.66</v>
      </c>
      <c r="D1163" s="5">
        <v>10153.4</v>
      </c>
      <c r="F1163" s="16">
        <f t="shared" si="36"/>
        <v>-5.2724077328647184E-3</v>
      </c>
      <c r="G1163" s="13">
        <f t="shared" si="37"/>
        <v>3.0823338799864561E-3</v>
      </c>
    </row>
    <row r="1164" spans="2:7" x14ac:dyDescent="0.25">
      <c r="B1164" s="10">
        <v>40017</v>
      </c>
      <c r="C1164" s="2">
        <v>5.73</v>
      </c>
      <c r="D1164" s="5">
        <v>10369.799999999999</v>
      </c>
      <c r="F1164" s="16">
        <f t="shared" si="36"/>
        <v>1.2367491166077788E-2</v>
      </c>
      <c r="G1164" s="13">
        <f t="shared" si="37"/>
        <v>2.1313057694959288E-2</v>
      </c>
    </row>
    <row r="1165" spans="2:7" x14ac:dyDescent="0.25">
      <c r="B1165" s="10">
        <v>40018</v>
      </c>
      <c r="C1165" s="2">
        <v>5.78</v>
      </c>
      <c r="D1165" s="5">
        <v>10438.6</v>
      </c>
      <c r="F1165" s="16">
        <f t="shared" si="36"/>
        <v>8.7260034904013649E-3</v>
      </c>
      <c r="G1165" s="13">
        <f t="shared" si="37"/>
        <v>6.634650620069924E-3</v>
      </c>
    </row>
    <row r="1166" spans="2:7" x14ac:dyDescent="0.25">
      <c r="B1166" s="10">
        <v>40021</v>
      </c>
      <c r="C1166" s="2">
        <v>5.87</v>
      </c>
      <c r="D1166" s="5">
        <v>10591.7</v>
      </c>
      <c r="F1166" s="16">
        <f t="shared" si="36"/>
        <v>1.5570934256055338E-2</v>
      </c>
      <c r="G1166" s="13">
        <f t="shared" si="37"/>
        <v>1.4666717759086501E-2</v>
      </c>
    </row>
    <row r="1167" spans="2:7" x14ac:dyDescent="0.25">
      <c r="B1167" s="10">
        <v>40022</v>
      </c>
      <c r="C1167" s="2">
        <v>5.88</v>
      </c>
      <c r="D1167" s="5">
        <v>10664</v>
      </c>
      <c r="F1167" s="16">
        <f t="shared" si="36"/>
        <v>1.7035775127767949E-3</v>
      </c>
      <c r="G1167" s="13">
        <f t="shared" si="37"/>
        <v>6.8260996818262669E-3</v>
      </c>
    </row>
    <row r="1168" spans="2:7" x14ac:dyDescent="0.25">
      <c r="B1168" s="10">
        <v>40023</v>
      </c>
      <c r="C1168" s="2">
        <v>5.89</v>
      </c>
      <c r="D1168" s="5">
        <v>10661.6</v>
      </c>
      <c r="F1168" s="16">
        <f t="shared" si="36"/>
        <v>1.7006802721088073E-3</v>
      </c>
      <c r="G1168" s="13">
        <f t="shared" si="37"/>
        <v>-2.2505626406598239E-4</v>
      </c>
    </row>
    <row r="1169" spans="2:7" x14ac:dyDescent="0.25">
      <c r="B1169" s="10">
        <v>40024</v>
      </c>
      <c r="C1169" s="2">
        <v>6.04</v>
      </c>
      <c r="D1169" s="5">
        <v>10874.4</v>
      </c>
      <c r="F1169" s="16">
        <f t="shared" si="36"/>
        <v>2.5466893039049299E-2</v>
      </c>
      <c r="G1169" s="13">
        <f t="shared" si="37"/>
        <v>1.9959480753357777E-2</v>
      </c>
    </row>
    <row r="1170" spans="2:7" x14ac:dyDescent="0.25">
      <c r="B1170" s="10">
        <v>40025</v>
      </c>
      <c r="C1170" s="2">
        <v>6.02</v>
      </c>
      <c r="D1170" s="5">
        <v>10855.1</v>
      </c>
      <c r="F1170" s="16">
        <f t="shared" si="36"/>
        <v>-3.3112582781457717E-3</v>
      </c>
      <c r="G1170" s="13">
        <f t="shared" si="37"/>
        <v>-1.7748105642609497E-3</v>
      </c>
    </row>
    <row r="1171" spans="2:7" x14ac:dyDescent="0.25">
      <c r="B1171" s="10">
        <v>40028</v>
      </c>
      <c r="C1171" s="2">
        <v>6.07</v>
      </c>
      <c r="D1171" s="5">
        <v>10901</v>
      </c>
      <c r="F1171" s="16">
        <f t="shared" si="36"/>
        <v>8.3056478405316801E-3</v>
      </c>
      <c r="G1171" s="13">
        <f t="shared" si="37"/>
        <v>4.2284271909056237E-3</v>
      </c>
    </row>
    <row r="1172" spans="2:7" x14ac:dyDescent="0.25">
      <c r="B1172" s="10">
        <v>40029</v>
      </c>
      <c r="C1172" s="2">
        <v>6.09</v>
      </c>
      <c r="D1172" s="5">
        <v>10876.8</v>
      </c>
      <c r="F1172" s="16">
        <f t="shared" si="36"/>
        <v>3.2948929159801604E-3</v>
      </c>
      <c r="G1172" s="13">
        <f t="shared" si="37"/>
        <v>-2.2199798183653542E-3</v>
      </c>
    </row>
    <row r="1173" spans="2:7" x14ac:dyDescent="0.25">
      <c r="B1173" s="10">
        <v>40030</v>
      </c>
      <c r="C1173" s="2">
        <v>5.96</v>
      </c>
      <c r="D1173" s="5">
        <v>10704.4</v>
      </c>
      <c r="F1173" s="16">
        <f t="shared" si="36"/>
        <v>-2.1346469622331676E-2</v>
      </c>
      <c r="G1173" s="13">
        <f t="shared" si="37"/>
        <v>-1.5850250073551012E-2</v>
      </c>
    </row>
    <row r="1174" spans="2:7" x14ac:dyDescent="0.25">
      <c r="B1174" s="10">
        <v>40031</v>
      </c>
      <c r="C1174" s="2">
        <v>6</v>
      </c>
      <c r="D1174" s="5">
        <v>10776</v>
      </c>
      <c r="F1174" s="16">
        <f t="shared" si="36"/>
        <v>6.7114093959731603E-3</v>
      </c>
      <c r="G1174" s="13">
        <f t="shared" si="37"/>
        <v>6.6888382347446255E-3</v>
      </c>
    </row>
    <row r="1175" spans="2:7" x14ac:dyDescent="0.25">
      <c r="B1175" s="10">
        <v>40032</v>
      </c>
      <c r="C1175" s="2">
        <v>6.04</v>
      </c>
      <c r="D1175" s="5">
        <v>10947.6</v>
      </c>
      <c r="F1175" s="16">
        <f t="shared" si="36"/>
        <v>6.6666666666666723E-3</v>
      </c>
      <c r="G1175" s="13">
        <f t="shared" si="37"/>
        <v>1.5924276169265068E-2</v>
      </c>
    </row>
    <row r="1176" spans="2:7" x14ac:dyDescent="0.25">
      <c r="B1176" s="10">
        <v>40035</v>
      </c>
      <c r="C1176" s="2">
        <v>6.01</v>
      </c>
      <c r="D1176" s="5">
        <v>10923</v>
      </c>
      <c r="F1176" s="16">
        <f t="shared" si="36"/>
        <v>-4.966887417218584E-3</v>
      </c>
      <c r="G1176" s="13">
        <f t="shared" si="37"/>
        <v>-2.2470678504878114E-3</v>
      </c>
    </row>
    <row r="1177" spans="2:7" x14ac:dyDescent="0.25">
      <c r="B1177" s="10">
        <v>40036</v>
      </c>
      <c r="C1177" s="2">
        <v>5.96</v>
      </c>
      <c r="D1177" s="5">
        <v>10831.9</v>
      </c>
      <c r="F1177" s="16">
        <f t="shared" si="36"/>
        <v>-8.3194675540765092E-3</v>
      </c>
      <c r="G1177" s="13">
        <f t="shared" si="37"/>
        <v>-8.3401995788703071E-3</v>
      </c>
    </row>
    <row r="1178" spans="2:7" x14ac:dyDescent="0.25">
      <c r="B1178" s="10">
        <v>40037</v>
      </c>
      <c r="C1178" s="2">
        <v>6.06</v>
      </c>
      <c r="D1178" s="5">
        <v>10933.8</v>
      </c>
      <c r="F1178" s="16">
        <f t="shared" si="36"/>
        <v>1.6778523489932827E-2</v>
      </c>
      <c r="G1178" s="13">
        <f t="shared" si="37"/>
        <v>9.4073985173422619E-3</v>
      </c>
    </row>
    <row r="1179" spans="2:7" x14ac:dyDescent="0.25">
      <c r="B1179" s="10">
        <v>40038</v>
      </c>
      <c r="C1179" s="2">
        <v>6.1</v>
      </c>
      <c r="D1179" s="5">
        <v>11046.8</v>
      </c>
      <c r="F1179" s="16">
        <f t="shared" si="36"/>
        <v>6.6006600660066068E-3</v>
      </c>
      <c r="G1179" s="13">
        <f t="shared" si="37"/>
        <v>1.0334924728822551E-2</v>
      </c>
    </row>
    <row r="1180" spans="2:7" x14ac:dyDescent="0.25">
      <c r="B1180" s="10">
        <v>40039</v>
      </c>
      <c r="C1180" s="2">
        <v>6.05</v>
      </c>
      <c r="D1180" s="5">
        <v>10901.9</v>
      </c>
      <c r="F1180" s="16">
        <f t="shared" si="36"/>
        <v>-8.1967213114753808E-3</v>
      </c>
      <c r="G1180" s="13">
        <f t="shared" si="37"/>
        <v>-1.3116920737227039E-2</v>
      </c>
    </row>
    <row r="1181" spans="2:7" x14ac:dyDescent="0.25">
      <c r="B1181" s="10">
        <v>40042</v>
      </c>
      <c r="C1181" s="2">
        <v>5.93</v>
      </c>
      <c r="D1181" s="5">
        <v>10598.5</v>
      </c>
      <c r="F1181" s="16">
        <f t="shared" si="36"/>
        <v>-1.9834710743801671E-2</v>
      </c>
      <c r="G1181" s="13">
        <f t="shared" si="37"/>
        <v>-2.7830011282436975E-2</v>
      </c>
    </row>
    <row r="1182" spans="2:7" x14ac:dyDescent="0.25">
      <c r="B1182" s="10">
        <v>40043</v>
      </c>
      <c r="C1182" s="2">
        <v>5.94</v>
      </c>
      <c r="D1182" s="5">
        <v>10708.3</v>
      </c>
      <c r="F1182" s="16">
        <f t="shared" si="36"/>
        <v>1.6863406408095575E-3</v>
      </c>
      <c r="G1182" s="13">
        <f t="shared" si="37"/>
        <v>1.0359956597631672E-2</v>
      </c>
    </row>
    <row r="1183" spans="2:7" x14ac:dyDescent="0.25">
      <c r="B1183" s="10">
        <v>40044</v>
      </c>
      <c r="C1183" s="2">
        <v>5.96</v>
      </c>
      <c r="D1183" s="5">
        <v>10695.5</v>
      </c>
      <c r="F1183" s="16">
        <f t="shared" si="36"/>
        <v>3.3670033670032949E-3</v>
      </c>
      <c r="G1183" s="13">
        <f t="shared" si="37"/>
        <v>-1.1953344601850222E-3</v>
      </c>
    </row>
    <row r="1184" spans="2:7" x14ac:dyDescent="0.25">
      <c r="B1184" s="10">
        <v>40045</v>
      </c>
      <c r="C1184" s="2">
        <v>6.05</v>
      </c>
      <c r="D1184" s="5">
        <v>10892.5</v>
      </c>
      <c r="F1184" s="16">
        <f t="shared" si="36"/>
        <v>1.5100671140939574E-2</v>
      </c>
      <c r="G1184" s="13">
        <f t="shared" si="37"/>
        <v>1.8418961245383572E-2</v>
      </c>
    </row>
    <row r="1185" spans="2:7" x14ac:dyDescent="0.25">
      <c r="B1185" s="10">
        <v>40046</v>
      </c>
      <c r="C1185" s="2">
        <v>6.19</v>
      </c>
      <c r="D1185" s="5">
        <v>11161</v>
      </c>
      <c r="F1185" s="16">
        <f t="shared" si="36"/>
        <v>2.3140495867768691E-2</v>
      </c>
      <c r="G1185" s="13">
        <f t="shared" si="37"/>
        <v>2.464998852421391E-2</v>
      </c>
    </row>
    <row r="1186" spans="2:7" x14ac:dyDescent="0.25">
      <c r="B1186" s="10">
        <v>40049</v>
      </c>
      <c r="C1186" s="2">
        <v>6.24</v>
      </c>
      <c r="D1186" s="5">
        <v>11303.8</v>
      </c>
      <c r="F1186" s="16">
        <f t="shared" si="36"/>
        <v>8.0775444264943163E-3</v>
      </c>
      <c r="G1186" s="13">
        <f t="shared" si="37"/>
        <v>1.2794552459456973E-2</v>
      </c>
    </row>
    <row r="1187" spans="2:7" x14ac:dyDescent="0.25">
      <c r="B1187" s="10">
        <v>40050</v>
      </c>
      <c r="C1187" s="2">
        <v>6.29</v>
      </c>
      <c r="D1187" s="5">
        <v>11427.8</v>
      </c>
      <c r="F1187" s="16">
        <f t="shared" si="36"/>
        <v>8.0128205128204844E-3</v>
      </c>
      <c r="G1187" s="13">
        <f t="shared" si="37"/>
        <v>1.0969762380792301E-2</v>
      </c>
    </row>
    <row r="1188" spans="2:7" x14ac:dyDescent="0.25">
      <c r="B1188" s="10">
        <v>40051</v>
      </c>
      <c r="C1188" s="2">
        <v>6.27</v>
      </c>
      <c r="D1188" s="5">
        <v>11376.4</v>
      </c>
      <c r="F1188" s="16">
        <f t="shared" si="36"/>
        <v>-3.1796502384738414E-3</v>
      </c>
      <c r="G1188" s="13">
        <f t="shared" si="37"/>
        <v>-4.4978036017430858E-3</v>
      </c>
    </row>
    <row r="1189" spans="2:7" x14ac:dyDescent="0.25">
      <c r="B1189" s="10">
        <v>40052</v>
      </c>
      <c r="C1189" s="2">
        <v>6.35</v>
      </c>
      <c r="D1189" s="5">
        <v>11356.9</v>
      </c>
      <c r="F1189" s="16">
        <f t="shared" si="36"/>
        <v>1.2759170653907508E-2</v>
      </c>
      <c r="G1189" s="13">
        <f t="shared" si="37"/>
        <v>-1.714074751239408E-3</v>
      </c>
    </row>
    <row r="1190" spans="2:7" x14ac:dyDescent="0.25">
      <c r="B1190" s="10">
        <v>40053</v>
      </c>
      <c r="C1190" s="2">
        <v>6.43</v>
      </c>
      <c r="D1190" s="5">
        <v>11442.7</v>
      </c>
      <c r="F1190" s="16">
        <f t="shared" si="36"/>
        <v>1.2598425196850406E-2</v>
      </c>
      <c r="G1190" s="13">
        <f t="shared" si="37"/>
        <v>7.5548785319938623E-3</v>
      </c>
    </row>
    <row r="1191" spans="2:7" x14ac:dyDescent="0.25">
      <c r="B1191" s="10">
        <v>40056</v>
      </c>
      <c r="C1191" s="2">
        <v>6.46</v>
      </c>
      <c r="D1191" s="5">
        <v>11365.1</v>
      </c>
      <c r="F1191" s="16">
        <f t="shared" si="36"/>
        <v>4.6656298600311428E-3</v>
      </c>
      <c r="G1191" s="13">
        <f t="shared" si="37"/>
        <v>-6.7816162269394775E-3</v>
      </c>
    </row>
    <row r="1192" spans="2:7" x14ac:dyDescent="0.25">
      <c r="B1192" s="10">
        <v>40057</v>
      </c>
      <c r="C1192" s="2">
        <v>6.37</v>
      </c>
      <c r="D1192" s="5">
        <v>11173</v>
      </c>
      <c r="F1192" s="16">
        <f t="shared" si="36"/>
        <v>-1.393188854489162E-2</v>
      </c>
      <c r="G1192" s="13">
        <f t="shared" si="37"/>
        <v>-1.6902622942165081E-2</v>
      </c>
    </row>
    <row r="1193" spans="2:7" x14ac:dyDescent="0.25">
      <c r="B1193" s="10">
        <v>40058</v>
      </c>
      <c r="C1193" s="2">
        <v>6.34</v>
      </c>
      <c r="D1193" s="5">
        <v>10999.7</v>
      </c>
      <c r="F1193" s="16">
        <f t="shared" si="36"/>
        <v>-4.7095761381476054E-3</v>
      </c>
      <c r="G1193" s="13">
        <f t="shared" si="37"/>
        <v>-1.5510605924997697E-2</v>
      </c>
    </row>
    <row r="1194" spans="2:7" x14ac:dyDescent="0.25">
      <c r="B1194" s="10">
        <v>40059</v>
      </c>
      <c r="C1194" s="2">
        <v>6.32</v>
      </c>
      <c r="D1194" s="5">
        <v>11018.1</v>
      </c>
      <c r="F1194" s="16">
        <f t="shared" si="36"/>
        <v>-3.1545741324920462E-3</v>
      </c>
      <c r="G1194" s="13">
        <f t="shared" si="37"/>
        <v>1.6727728938061616E-3</v>
      </c>
    </row>
    <row r="1195" spans="2:7" x14ac:dyDescent="0.25">
      <c r="B1195" s="10">
        <v>40060</v>
      </c>
      <c r="C1195" s="2">
        <v>6.4</v>
      </c>
      <c r="D1195" s="5">
        <v>11222.7</v>
      </c>
      <c r="F1195" s="16">
        <f t="shared" si="36"/>
        <v>1.2658227848101276E-2</v>
      </c>
      <c r="G1195" s="13">
        <f t="shared" si="37"/>
        <v>1.8569444822610102E-2</v>
      </c>
    </row>
    <row r="1196" spans="2:7" x14ac:dyDescent="0.25">
      <c r="B1196" s="10">
        <v>40063</v>
      </c>
      <c r="C1196" s="2">
        <v>6.49</v>
      </c>
      <c r="D1196" s="5">
        <v>11388.6</v>
      </c>
      <c r="F1196" s="16">
        <f t="shared" si="36"/>
        <v>1.4062499999999978E-2</v>
      </c>
      <c r="G1196" s="13">
        <f t="shared" si="37"/>
        <v>1.4782538961212508E-2</v>
      </c>
    </row>
    <row r="1197" spans="2:7" x14ac:dyDescent="0.25">
      <c r="B1197" s="10">
        <v>40064</v>
      </c>
      <c r="C1197" s="2">
        <v>6.44</v>
      </c>
      <c r="D1197" s="5">
        <v>11366.6</v>
      </c>
      <c r="F1197" s="16">
        <f t="shared" si="36"/>
        <v>-7.7041602465331002E-3</v>
      </c>
      <c r="G1197" s="13">
        <f t="shared" si="37"/>
        <v>-1.9317563177212299E-3</v>
      </c>
    </row>
    <row r="1198" spans="2:7" x14ac:dyDescent="0.25">
      <c r="B1198" s="10">
        <v>40065</v>
      </c>
      <c r="C1198" s="2">
        <v>6.48</v>
      </c>
      <c r="D1198" s="5">
        <v>11462</v>
      </c>
      <c r="F1198" s="16">
        <f t="shared" si="36"/>
        <v>6.2111801242236073E-3</v>
      </c>
      <c r="G1198" s="13">
        <f t="shared" si="37"/>
        <v>8.393011102704382E-3</v>
      </c>
    </row>
    <row r="1199" spans="2:7" x14ac:dyDescent="0.25">
      <c r="B1199" s="10">
        <v>40066</v>
      </c>
      <c r="C1199" s="2">
        <v>6.44</v>
      </c>
      <c r="D1199" s="5">
        <v>11340.8</v>
      </c>
      <c r="F1199" s="16">
        <f t="shared" si="36"/>
        <v>-6.1728395061728444E-3</v>
      </c>
      <c r="G1199" s="13">
        <f t="shared" si="37"/>
        <v>-1.0574070842784918E-2</v>
      </c>
    </row>
    <row r="1200" spans="2:7" x14ac:dyDescent="0.25">
      <c r="B1200" s="10">
        <v>40067</v>
      </c>
      <c r="C1200" s="2">
        <v>6.47</v>
      </c>
      <c r="D1200" s="5">
        <v>11452.6</v>
      </c>
      <c r="F1200" s="16">
        <f t="shared" si="36"/>
        <v>4.6583850931676022E-3</v>
      </c>
      <c r="G1200" s="13">
        <f t="shared" si="37"/>
        <v>9.8582110609481775E-3</v>
      </c>
    </row>
    <row r="1201" spans="2:7" x14ac:dyDescent="0.25">
      <c r="B1201" s="10">
        <v>40070</v>
      </c>
      <c r="C1201" s="2">
        <v>6.55</v>
      </c>
      <c r="D1201" s="5">
        <v>11492.6</v>
      </c>
      <c r="F1201" s="16">
        <f t="shared" si="36"/>
        <v>1.2364760432766627E-2</v>
      </c>
      <c r="G1201" s="13">
        <f t="shared" si="37"/>
        <v>3.4926566893107242E-3</v>
      </c>
    </row>
    <row r="1202" spans="2:7" x14ac:dyDescent="0.25">
      <c r="B1202" s="10">
        <v>40071</v>
      </c>
      <c r="C1202" s="2">
        <v>6.58</v>
      </c>
      <c r="D1202" s="5">
        <v>11593.3</v>
      </c>
      <c r="F1202" s="16">
        <f t="shared" si="36"/>
        <v>4.5801526717557635E-3</v>
      </c>
      <c r="G1202" s="13">
        <f t="shared" si="37"/>
        <v>8.7621599986077037E-3</v>
      </c>
    </row>
    <row r="1203" spans="2:7" x14ac:dyDescent="0.25">
      <c r="B1203" s="10">
        <v>40072</v>
      </c>
      <c r="C1203" s="2">
        <v>6.63</v>
      </c>
      <c r="D1203" s="5">
        <v>11746.9</v>
      </c>
      <c r="F1203" s="16">
        <f t="shared" si="36"/>
        <v>7.5987841945288487E-3</v>
      </c>
      <c r="G1203" s="13">
        <f t="shared" si="37"/>
        <v>1.3249031768348992E-2</v>
      </c>
    </row>
    <row r="1204" spans="2:7" x14ac:dyDescent="0.25">
      <c r="B1204" s="10">
        <v>40073</v>
      </c>
      <c r="C1204" s="2">
        <v>6.77</v>
      </c>
      <c r="D1204" s="5">
        <v>11771</v>
      </c>
      <c r="F1204" s="16">
        <f t="shared" si="36"/>
        <v>2.1116138763197539E-2</v>
      </c>
      <c r="G1204" s="13">
        <f t="shared" si="37"/>
        <v>2.0516051043254274E-3</v>
      </c>
    </row>
    <row r="1205" spans="2:7" x14ac:dyDescent="0.25">
      <c r="B1205" s="10">
        <v>40074</v>
      </c>
      <c r="C1205" s="2">
        <v>6.89</v>
      </c>
      <c r="D1205" s="5">
        <v>11777.3</v>
      </c>
      <c r="F1205" s="16">
        <f t="shared" si="36"/>
        <v>1.7725258493353047E-2</v>
      </c>
      <c r="G1205" s="13">
        <f t="shared" si="37"/>
        <v>5.3521366069146821E-4</v>
      </c>
    </row>
    <row r="1206" spans="2:7" x14ac:dyDescent="0.25">
      <c r="B1206" s="10">
        <v>40077</v>
      </c>
      <c r="C1206" s="2">
        <v>6.8</v>
      </c>
      <c r="D1206" s="5">
        <v>11727.4</v>
      </c>
      <c r="F1206" s="16">
        <f t="shared" si="36"/>
        <v>-1.3062409288824363E-2</v>
      </c>
      <c r="G1206" s="13">
        <f t="shared" si="37"/>
        <v>-4.2369643296850416E-3</v>
      </c>
    </row>
    <row r="1207" spans="2:7" x14ac:dyDescent="0.25">
      <c r="B1207" s="10">
        <v>40078</v>
      </c>
      <c r="C1207" s="2">
        <v>6.76</v>
      </c>
      <c r="D1207" s="5">
        <v>11816.7</v>
      </c>
      <c r="F1207" s="16">
        <f t="shared" si="36"/>
        <v>-5.8823529411764757E-3</v>
      </c>
      <c r="G1207" s="13">
        <f t="shared" si="37"/>
        <v>7.6146460426011814E-3</v>
      </c>
    </row>
    <row r="1208" spans="2:7" x14ac:dyDescent="0.25">
      <c r="B1208" s="10">
        <v>40079</v>
      </c>
      <c r="C1208" s="2">
        <v>6.73</v>
      </c>
      <c r="D1208" s="5">
        <v>11853.3</v>
      </c>
      <c r="F1208" s="16">
        <f t="shared" si="36"/>
        <v>-4.4378698224851127E-3</v>
      </c>
      <c r="G1208" s="13">
        <f t="shared" si="37"/>
        <v>3.0973114321255972E-3</v>
      </c>
    </row>
    <row r="1209" spans="2:7" x14ac:dyDescent="0.25">
      <c r="B1209" s="10">
        <v>40080</v>
      </c>
      <c r="C1209" s="2">
        <v>6.63</v>
      </c>
      <c r="D1209" s="5">
        <v>11695.9</v>
      </c>
      <c r="F1209" s="16">
        <f t="shared" si="36"/>
        <v>-1.4858841010401268E-2</v>
      </c>
      <c r="G1209" s="13">
        <f t="shared" si="37"/>
        <v>-1.3279002471885437E-2</v>
      </c>
    </row>
    <row r="1210" spans="2:7" x14ac:dyDescent="0.25">
      <c r="B1210" s="10">
        <v>40081</v>
      </c>
      <c r="C1210" s="2">
        <v>6.61</v>
      </c>
      <c r="D1210" s="5">
        <v>11643.8</v>
      </c>
      <c r="F1210" s="16">
        <f t="shared" si="36"/>
        <v>-3.0165912518853055E-3</v>
      </c>
      <c r="G1210" s="13">
        <f t="shared" si="37"/>
        <v>-4.4545524500038784E-3</v>
      </c>
    </row>
    <row r="1211" spans="2:7" x14ac:dyDescent="0.25">
      <c r="B1211" s="10">
        <v>40084</v>
      </c>
      <c r="C1211" s="2">
        <v>6.7</v>
      </c>
      <c r="D1211" s="5">
        <v>11891.2</v>
      </c>
      <c r="F1211" s="16">
        <f t="shared" si="36"/>
        <v>1.361573373676246E-2</v>
      </c>
      <c r="G1211" s="13">
        <f t="shared" si="37"/>
        <v>2.1247359109569167E-2</v>
      </c>
    </row>
    <row r="1212" spans="2:7" x14ac:dyDescent="0.25">
      <c r="B1212" s="10">
        <v>40085</v>
      </c>
      <c r="C1212" s="2">
        <v>6.71</v>
      </c>
      <c r="D1212" s="5">
        <v>11853.7</v>
      </c>
      <c r="F1212" s="16">
        <f t="shared" si="36"/>
        <v>1.492537313432804E-3</v>
      </c>
      <c r="G1212" s="13">
        <f t="shared" si="37"/>
        <v>-3.1535925726587726E-3</v>
      </c>
    </row>
    <row r="1213" spans="2:7" x14ac:dyDescent="0.25">
      <c r="B1213" s="10">
        <v>40086</v>
      </c>
      <c r="C1213" s="2">
        <v>6.71</v>
      </c>
      <c r="D1213" s="5">
        <v>11756.1</v>
      </c>
      <c r="F1213" s="16">
        <f t="shared" si="36"/>
        <v>0</v>
      </c>
      <c r="G1213" s="13">
        <f t="shared" si="37"/>
        <v>-8.2337160549027181E-3</v>
      </c>
    </row>
    <row r="1214" spans="2:7" x14ac:dyDescent="0.25">
      <c r="B1214" s="10">
        <v>40087</v>
      </c>
      <c r="C1214" s="2">
        <v>6.58</v>
      </c>
      <c r="D1214" s="5">
        <v>11518.2</v>
      </c>
      <c r="F1214" s="16">
        <f t="shared" si="36"/>
        <v>-1.9374068554396408E-2</v>
      </c>
      <c r="G1214" s="13">
        <f t="shared" si="37"/>
        <v>-2.0236302855538794E-2</v>
      </c>
    </row>
    <row r="1215" spans="2:7" x14ac:dyDescent="0.25">
      <c r="B1215" s="10">
        <v>40088</v>
      </c>
      <c r="C1215" s="2">
        <v>6.47</v>
      </c>
      <c r="D1215" s="5">
        <v>11326.7</v>
      </c>
      <c r="F1215" s="16">
        <f t="shared" si="36"/>
        <v>-1.6717325227963573E-2</v>
      </c>
      <c r="G1215" s="13">
        <f t="shared" si="37"/>
        <v>-1.6625861679776352E-2</v>
      </c>
    </row>
    <row r="1216" spans="2:7" x14ac:dyDescent="0.25">
      <c r="B1216" s="10">
        <v>40091</v>
      </c>
      <c r="C1216" s="2">
        <v>6.52</v>
      </c>
      <c r="D1216" s="5">
        <v>11557</v>
      </c>
      <c r="F1216" s="16">
        <f t="shared" si="36"/>
        <v>7.7279752704791076E-3</v>
      </c>
      <c r="G1216" s="13">
        <f t="shared" si="37"/>
        <v>2.0332488721339779E-2</v>
      </c>
    </row>
    <row r="1217" spans="2:7" x14ac:dyDescent="0.25">
      <c r="B1217" s="10">
        <v>40092</v>
      </c>
      <c r="C1217" s="2">
        <v>6.62</v>
      </c>
      <c r="D1217" s="5">
        <v>11817.1</v>
      </c>
      <c r="F1217" s="16">
        <f t="shared" si="36"/>
        <v>1.5337423312883519E-2</v>
      </c>
      <c r="G1217" s="13">
        <f t="shared" si="37"/>
        <v>2.2505840616076869E-2</v>
      </c>
    </row>
    <row r="1218" spans="2:7" x14ac:dyDescent="0.25">
      <c r="B1218" s="10">
        <v>40093</v>
      </c>
      <c r="C1218" s="2">
        <v>6.62</v>
      </c>
      <c r="D1218" s="5">
        <v>11721.4</v>
      </c>
      <c r="F1218" s="16">
        <f t="shared" si="36"/>
        <v>0</v>
      </c>
      <c r="G1218" s="13">
        <f t="shared" si="37"/>
        <v>-8.09843362584735E-3</v>
      </c>
    </row>
    <row r="1219" spans="2:7" x14ac:dyDescent="0.25">
      <c r="B1219" s="10">
        <v>40094</v>
      </c>
      <c r="C1219" s="2">
        <v>6.63</v>
      </c>
      <c r="D1219" s="5">
        <v>11814.3</v>
      </c>
      <c r="F1219" s="16">
        <f t="shared" si="36"/>
        <v>1.5105740181268559E-3</v>
      </c>
      <c r="G1219" s="13">
        <f t="shared" si="37"/>
        <v>7.9256744074939541E-3</v>
      </c>
    </row>
    <row r="1220" spans="2:7" x14ac:dyDescent="0.25">
      <c r="B1220" s="10">
        <v>40095</v>
      </c>
      <c r="C1220" s="2">
        <v>6.54</v>
      </c>
      <c r="D1220" s="5">
        <v>11743.2</v>
      </c>
      <c r="F1220" s="16">
        <f t="shared" si="36"/>
        <v>-1.3574660633484142E-2</v>
      </c>
      <c r="G1220" s="13">
        <f t="shared" si="37"/>
        <v>-6.0181305705795983E-3</v>
      </c>
    </row>
    <row r="1221" spans="2:7" x14ac:dyDescent="0.25">
      <c r="B1221" s="10">
        <v>40098</v>
      </c>
      <c r="C1221" s="2">
        <v>6.5</v>
      </c>
      <c r="D1221" s="5">
        <v>11748.8</v>
      </c>
      <c r="F1221" s="16">
        <f t="shared" si="36"/>
        <v>-6.1162079510703416E-3</v>
      </c>
      <c r="G1221" s="13">
        <f t="shared" si="37"/>
        <v>4.768717215067907E-4</v>
      </c>
    </row>
    <row r="1222" spans="2:7" x14ac:dyDescent="0.25">
      <c r="B1222" s="10">
        <v>40099</v>
      </c>
      <c r="C1222" s="2">
        <v>6.38</v>
      </c>
      <c r="D1222" s="5">
        <v>11608.3</v>
      </c>
      <c r="F1222" s="16">
        <f t="shared" si="36"/>
        <v>-1.8461538461538477E-2</v>
      </c>
      <c r="G1222" s="13">
        <f t="shared" si="37"/>
        <v>-1.1958668119297291E-2</v>
      </c>
    </row>
    <row r="1223" spans="2:7" x14ac:dyDescent="0.25">
      <c r="B1223" s="10">
        <v>40100</v>
      </c>
      <c r="C1223" s="2">
        <v>6.37</v>
      </c>
      <c r="D1223" s="5">
        <v>11870.9</v>
      </c>
      <c r="F1223" s="16">
        <f t="shared" si="36"/>
        <v>-1.5673981191222236E-3</v>
      </c>
      <c r="G1223" s="13">
        <f t="shared" si="37"/>
        <v>2.2621744786058284E-2</v>
      </c>
    </row>
    <row r="1224" spans="2:7" x14ac:dyDescent="0.25">
      <c r="B1224" s="10">
        <v>40101</v>
      </c>
      <c r="C1224" s="2">
        <v>6.32</v>
      </c>
      <c r="D1224" s="5">
        <v>11849.7</v>
      </c>
      <c r="F1224" s="16">
        <f t="shared" ref="F1224:F1287" si="38">(C1224-C1223)/C1223</f>
        <v>-7.8492935635792495E-3</v>
      </c>
      <c r="G1224" s="13">
        <f t="shared" ref="G1224:G1287" si="39">(D1224-D1223)/D1223</f>
        <v>-1.7858797563789527E-3</v>
      </c>
    </row>
    <row r="1225" spans="2:7" x14ac:dyDescent="0.25">
      <c r="B1225" s="10">
        <v>40102</v>
      </c>
      <c r="C1225" s="2">
        <v>6.24</v>
      </c>
      <c r="D1225" s="5">
        <v>11676.4</v>
      </c>
      <c r="F1225" s="16">
        <f t="shared" si="38"/>
        <v>-1.2658227848101276E-2</v>
      </c>
      <c r="G1225" s="13">
        <f t="shared" si="39"/>
        <v>-1.4624842823025147E-2</v>
      </c>
    </row>
    <row r="1226" spans="2:7" x14ac:dyDescent="0.25">
      <c r="B1226" s="10">
        <v>40105</v>
      </c>
      <c r="C1226" s="2">
        <v>6.32</v>
      </c>
      <c r="D1226" s="5">
        <v>11885.3</v>
      </c>
      <c r="F1226" s="16">
        <f t="shared" si="38"/>
        <v>1.2820512820512832E-2</v>
      </c>
      <c r="G1226" s="13">
        <f t="shared" si="39"/>
        <v>1.7890788256654418E-2</v>
      </c>
    </row>
    <row r="1227" spans="2:7" x14ac:dyDescent="0.25">
      <c r="B1227" s="10">
        <v>40106</v>
      </c>
      <c r="C1227" s="2">
        <v>6.32</v>
      </c>
      <c r="D1227" s="5">
        <v>11790.2</v>
      </c>
      <c r="F1227" s="16">
        <f t="shared" si="38"/>
        <v>0</v>
      </c>
      <c r="G1227" s="13">
        <f t="shared" si="39"/>
        <v>-8.0014808208457976E-3</v>
      </c>
    </row>
    <row r="1228" spans="2:7" x14ac:dyDescent="0.25">
      <c r="B1228" s="10">
        <v>40107</v>
      </c>
      <c r="C1228" s="2">
        <v>6.34</v>
      </c>
      <c r="D1228" s="5">
        <v>11875.2</v>
      </c>
      <c r="F1228" s="16">
        <f t="shared" si="38"/>
        <v>3.1645569620252488E-3</v>
      </c>
      <c r="G1228" s="13">
        <f t="shared" si="39"/>
        <v>7.2093772794354629E-3</v>
      </c>
    </row>
    <row r="1229" spans="2:7" x14ac:dyDescent="0.25">
      <c r="B1229" s="10">
        <v>40108</v>
      </c>
      <c r="C1229" s="2">
        <v>6.35</v>
      </c>
      <c r="D1229" s="5">
        <v>11828.6</v>
      </c>
      <c r="F1229" s="16">
        <f t="shared" si="38"/>
        <v>1.5772870662460231E-3</v>
      </c>
      <c r="G1229" s="13">
        <f t="shared" si="39"/>
        <v>-3.9241444354621699E-3</v>
      </c>
    </row>
    <row r="1230" spans="2:7" x14ac:dyDescent="0.25">
      <c r="B1230" s="10">
        <v>40109</v>
      </c>
      <c r="C1230" s="2">
        <v>6.27</v>
      </c>
      <c r="D1230" s="5">
        <v>11739.8</v>
      </c>
      <c r="F1230" s="16">
        <f t="shared" si="38"/>
        <v>-1.2598425196850406E-2</v>
      </c>
      <c r="G1230" s="13">
        <f t="shared" si="39"/>
        <v>-7.5072282434101318E-3</v>
      </c>
    </row>
    <row r="1231" spans="2:7" x14ac:dyDescent="0.25">
      <c r="B1231" s="10">
        <v>40112</v>
      </c>
      <c r="C1231" s="2">
        <v>6.24</v>
      </c>
      <c r="D1231" s="5">
        <v>11622.6</v>
      </c>
      <c r="F1231" s="16">
        <f t="shared" si="38"/>
        <v>-4.7846889952152093E-3</v>
      </c>
      <c r="G1231" s="13">
        <f t="shared" si="39"/>
        <v>-9.9831342953030644E-3</v>
      </c>
    </row>
    <row r="1232" spans="2:7" x14ac:dyDescent="0.25">
      <c r="B1232" s="10">
        <v>40113</v>
      </c>
      <c r="C1232" s="2">
        <v>6.23</v>
      </c>
      <c r="D1232" s="5">
        <v>11634</v>
      </c>
      <c r="F1232" s="16">
        <f t="shared" si="38"/>
        <v>-1.6025641025640682E-3</v>
      </c>
      <c r="G1232" s="13">
        <f t="shared" si="39"/>
        <v>9.8084765887147753E-4</v>
      </c>
    </row>
    <row r="1233" spans="2:7" x14ac:dyDescent="0.25">
      <c r="B1233" s="10">
        <v>40114</v>
      </c>
      <c r="C1233" s="2">
        <v>6.2</v>
      </c>
      <c r="D1233" s="5">
        <v>11429.8</v>
      </c>
      <c r="F1233" s="16">
        <f t="shared" si="38"/>
        <v>-4.8154093097913719E-3</v>
      </c>
      <c r="G1233" s="13">
        <f t="shared" si="39"/>
        <v>-1.7552002750558768E-2</v>
      </c>
    </row>
    <row r="1234" spans="2:7" x14ac:dyDescent="0.25">
      <c r="B1234" s="10">
        <v>40115</v>
      </c>
      <c r="C1234" s="2">
        <v>6.28</v>
      </c>
      <c r="D1234" s="5">
        <v>11683.4</v>
      </c>
      <c r="F1234" s="16">
        <f t="shared" si="38"/>
        <v>1.2903225806451623E-2</v>
      </c>
      <c r="G1234" s="13">
        <f t="shared" si="39"/>
        <v>2.2187614831405657E-2</v>
      </c>
    </row>
    <row r="1235" spans="2:7" x14ac:dyDescent="0.25">
      <c r="B1235" s="10">
        <v>40116</v>
      </c>
      <c r="C1235" s="2">
        <v>6.18</v>
      </c>
      <c r="D1235" s="5">
        <v>11414.8</v>
      </c>
      <c r="F1235" s="16">
        <f t="shared" si="38"/>
        <v>-1.5923566878980975E-2</v>
      </c>
      <c r="G1235" s="13">
        <f t="shared" si="39"/>
        <v>-2.2989883081979592E-2</v>
      </c>
    </row>
    <row r="1236" spans="2:7" x14ac:dyDescent="0.25">
      <c r="B1236" s="10">
        <v>40119</v>
      </c>
      <c r="C1236" s="2">
        <v>6.19</v>
      </c>
      <c r="D1236" s="5">
        <v>11465.8</v>
      </c>
      <c r="F1236" s="16">
        <f t="shared" si="38"/>
        <v>1.6181229773463877E-3</v>
      </c>
      <c r="G1236" s="13">
        <f t="shared" si="39"/>
        <v>4.4678837999789752E-3</v>
      </c>
    </row>
    <row r="1237" spans="2:7" x14ac:dyDescent="0.25">
      <c r="B1237" s="10">
        <v>40120</v>
      </c>
      <c r="C1237" s="2">
        <v>6.13</v>
      </c>
      <c r="D1237" s="5">
        <v>11242.4</v>
      </c>
      <c r="F1237" s="16">
        <f t="shared" si="38"/>
        <v>-9.6930533117932944E-3</v>
      </c>
      <c r="G1237" s="13">
        <f t="shared" si="39"/>
        <v>-1.9484030769767451E-2</v>
      </c>
    </row>
    <row r="1238" spans="2:7" x14ac:dyDescent="0.25">
      <c r="B1238" s="10">
        <v>40121</v>
      </c>
      <c r="C1238" s="2">
        <v>6.14</v>
      </c>
      <c r="D1238" s="5">
        <v>11387.7</v>
      </c>
      <c r="F1238" s="16">
        <f t="shared" si="38"/>
        <v>1.6313213703099162E-3</v>
      </c>
      <c r="G1238" s="13">
        <f t="shared" si="39"/>
        <v>1.2924286629189595E-2</v>
      </c>
    </row>
    <row r="1239" spans="2:7" x14ac:dyDescent="0.25">
      <c r="B1239" s="10">
        <v>40122</v>
      </c>
      <c r="C1239" s="2">
        <v>6.22</v>
      </c>
      <c r="D1239" s="5">
        <v>11548.9</v>
      </c>
      <c r="F1239" s="16">
        <f t="shared" si="38"/>
        <v>1.3029315960912065E-2</v>
      </c>
      <c r="G1239" s="13">
        <f t="shared" si="39"/>
        <v>1.4155624050510542E-2</v>
      </c>
    </row>
    <row r="1240" spans="2:7" x14ac:dyDescent="0.25">
      <c r="B1240" s="10">
        <v>40123</v>
      </c>
      <c r="C1240" s="2">
        <v>6.23</v>
      </c>
      <c r="D1240" s="5">
        <v>11580.6</v>
      </c>
      <c r="F1240" s="16">
        <f t="shared" si="38"/>
        <v>1.6077170418007517E-3</v>
      </c>
      <c r="G1240" s="13">
        <f t="shared" si="39"/>
        <v>2.7448501588896541E-3</v>
      </c>
    </row>
    <row r="1241" spans="2:7" x14ac:dyDescent="0.25">
      <c r="B1241" s="10">
        <v>40126</v>
      </c>
      <c r="C1241" s="2">
        <v>6.33</v>
      </c>
      <c r="D1241" s="5">
        <v>11816.8</v>
      </c>
      <c r="F1241" s="16">
        <f t="shared" si="38"/>
        <v>1.6051364365971051E-2</v>
      </c>
      <c r="G1241" s="13">
        <f t="shared" si="39"/>
        <v>2.039617981797134E-2</v>
      </c>
    </row>
    <row r="1242" spans="2:7" x14ac:dyDescent="0.25">
      <c r="B1242" s="10">
        <v>40127</v>
      </c>
      <c r="C1242" s="2">
        <v>6.38</v>
      </c>
      <c r="D1242" s="5">
        <v>11814</v>
      </c>
      <c r="F1242" s="16">
        <f t="shared" si="38"/>
        <v>7.8988941548182971E-3</v>
      </c>
      <c r="G1242" s="13">
        <f t="shared" si="39"/>
        <v>-2.3695078193751884E-4</v>
      </c>
    </row>
    <row r="1243" spans="2:7" x14ac:dyDescent="0.25">
      <c r="B1243" s="10">
        <v>40128</v>
      </c>
      <c r="C1243" s="2">
        <v>6.4</v>
      </c>
      <c r="D1243" s="5">
        <v>11801.4</v>
      </c>
      <c r="F1243" s="16">
        <f t="shared" si="38"/>
        <v>3.1347962382445864E-3</v>
      </c>
      <c r="G1243" s="13">
        <f t="shared" si="39"/>
        <v>-1.0665312341290303E-3</v>
      </c>
    </row>
    <row r="1244" spans="2:7" x14ac:dyDescent="0.25">
      <c r="B1244" s="10">
        <v>40129</v>
      </c>
      <c r="C1244" s="2">
        <v>6.41</v>
      </c>
      <c r="D1244" s="5">
        <v>11834.5</v>
      </c>
      <c r="F1244" s="16">
        <f t="shared" si="38"/>
        <v>1.5624999999999667E-3</v>
      </c>
      <c r="G1244" s="13">
        <f t="shared" si="39"/>
        <v>2.8047519785788437E-3</v>
      </c>
    </row>
    <row r="1245" spans="2:7" x14ac:dyDescent="0.25">
      <c r="B1245" s="10">
        <v>40130</v>
      </c>
      <c r="C1245" s="2">
        <v>6.4</v>
      </c>
      <c r="D1245" s="5">
        <v>11867</v>
      </c>
      <c r="F1245" s="16">
        <f t="shared" si="38"/>
        <v>-1.5600624024960665E-3</v>
      </c>
      <c r="G1245" s="13">
        <f t="shared" si="39"/>
        <v>2.7462081203261648E-3</v>
      </c>
    </row>
    <row r="1246" spans="2:7" x14ac:dyDescent="0.25">
      <c r="B1246" s="10">
        <v>40133</v>
      </c>
      <c r="C1246" s="2">
        <v>6.46</v>
      </c>
      <c r="D1246" s="5">
        <v>11986.9</v>
      </c>
      <c r="F1246" s="16">
        <f t="shared" si="38"/>
        <v>9.3749999999999389E-3</v>
      </c>
      <c r="G1246" s="13">
        <f t="shared" si="39"/>
        <v>1.0103648773910814E-2</v>
      </c>
    </row>
    <row r="1247" spans="2:7" x14ac:dyDescent="0.25">
      <c r="B1247" s="10">
        <v>40134</v>
      </c>
      <c r="C1247" s="2">
        <v>6.47</v>
      </c>
      <c r="D1247" s="5">
        <v>11959.4</v>
      </c>
      <c r="F1247" s="16">
        <f t="shared" si="38"/>
        <v>1.5479876160990381E-3</v>
      </c>
      <c r="G1247" s="13">
        <f t="shared" si="39"/>
        <v>-2.2941711368243667E-3</v>
      </c>
    </row>
    <row r="1248" spans="2:7" x14ac:dyDescent="0.25">
      <c r="B1248" s="10">
        <v>40135</v>
      </c>
      <c r="C1248" s="2">
        <v>6.52</v>
      </c>
      <c r="D1248" s="5">
        <v>12034.4</v>
      </c>
      <c r="F1248" s="16">
        <f t="shared" si="38"/>
        <v>7.7279752704791076E-3</v>
      </c>
      <c r="G1248" s="13">
        <f t="shared" si="39"/>
        <v>6.271217619613024E-3</v>
      </c>
    </row>
    <row r="1249" spans="2:7" x14ac:dyDescent="0.25">
      <c r="B1249" s="10">
        <v>40136</v>
      </c>
      <c r="C1249" s="2">
        <v>6.41</v>
      </c>
      <c r="D1249" s="5">
        <v>11846.2</v>
      </c>
      <c r="F1249" s="16">
        <f t="shared" si="38"/>
        <v>-1.6871165644171692E-2</v>
      </c>
      <c r="G1249" s="13">
        <f t="shared" si="39"/>
        <v>-1.5638502958186442E-2</v>
      </c>
    </row>
    <row r="1250" spans="2:7" x14ac:dyDescent="0.25">
      <c r="B1250" s="10">
        <v>40137</v>
      </c>
      <c r="C1250" s="2">
        <v>6.38</v>
      </c>
      <c r="D1250" s="5">
        <v>11719.3</v>
      </c>
      <c r="F1250" s="16">
        <f t="shared" si="38"/>
        <v>-4.6801872074883379E-3</v>
      </c>
      <c r="G1250" s="13">
        <f t="shared" si="39"/>
        <v>-1.0712295926119891E-2</v>
      </c>
    </row>
    <row r="1251" spans="2:7" x14ac:dyDescent="0.25">
      <c r="B1251" s="10">
        <v>40140</v>
      </c>
      <c r="C1251" s="2">
        <v>6.43</v>
      </c>
      <c r="D1251" s="5">
        <v>11940.5</v>
      </c>
      <c r="F1251" s="16">
        <f t="shared" si="38"/>
        <v>7.8369905956112568E-3</v>
      </c>
      <c r="G1251" s="13">
        <f t="shared" si="39"/>
        <v>1.8874847473825292E-2</v>
      </c>
    </row>
    <row r="1252" spans="2:7" x14ac:dyDescent="0.25">
      <c r="B1252" s="10">
        <v>40141</v>
      </c>
      <c r="C1252" s="2">
        <v>6.45</v>
      </c>
      <c r="D1252" s="5">
        <v>11905.2</v>
      </c>
      <c r="F1252" s="16">
        <f t="shared" si="38"/>
        <v>3.1104199066874748E-3</v>
      </c>
      <c r="G1252" s="13">
        <f t="shared" si="39"/>
        <v>-2.956325112013674E-3</v>
      </c>
    </row>
    <row r="1253" spans="2:7" x14ac:dyDescent="0.25">
      <c r="B1253" s="10">
        <v>40142</v>
      </c>
      <c r="C1253" s="2">
        <v>6.47</v>
      </c>
      <c r="D1253" s="5">
        <v>11965.8</v>
      </c>
      <c r="F1253" s="16">
        <f t="shared" si="38"/>
        <v>3.1007751937983832E-3</v>
      </c>
      <c r="G1253" s="13">
        <f t="shared" si="39"/>
        <v>5.0902126801732469E-3</v>
      </c>
    </row>
    <row r="1254" spans="2:7" x14ac:dyDescent="0.25">
      <c r="B1254" s="10">
        <v>40143</v>
      </c>
      <c r="C1254" s="2">
        <v>6.35</v>
      </c>
      <c r="D1254" s="5">
        <v>11657.5</v>
      </c>
      <c r="F1254" s="16">
        <f t="shared" si="38"/>
        <v>-1.8547140649149939E-2</v>
      </c>
      <c r="G1254" s="13">
        <f t="shared" si="39"/>
        <v>-2.5765097193668565E-2</v>
      </c>
    </row>
    <row r="1255" spans="2:7" x14ac:dyDescent="0.25">
      <c r="B1255" s="10">
        <v>40144</v>
      </c>
      <c r="C1255" s="2">
        <v>6.38</v>
      </c>
      <c r="D1255" s="5">
        <v>11776.8</v>
      </c>
      <c r="F1255" s="16">
        <f t="shared" si="38"/>
        <v>4.7244094488189375E-3</v>
      </c>
      <c r="G1255" s="13">
        <f t="shared" si="39"/>
        <v>1.0233755093287521E-2</v>
      </c>
    </row>
    <row r="1256" spans="2:7" x14ac:dyDescent="0.25">
      <c r="B1256" s="10">
        <v>40147</v>
      </c>
      <c r="C1256" s="2">
        <v>6.32</v>
      </c>
      <c r="D1256" s="5">
        <v>11644.7</v>
      </c>
      <c r="F1256" s="16">
        <f t="shared" si="38"/>
        <v>-9.4043887147334804E-3</v>
      </c>
      <c r="G1256" s="13">
        <f t="shared" si="39"/>
        <v>-1.1216968955913198E-2</v>
      </c>
    </row>
    <row r="1257" spans="2:7" x14ac:dyDescent="0.25">
      <c r="B1257" s="10">
        <v>40148</v>
      </c>
      <c r="C1257" s="2">
        <v>6.42</v>
      </c>
      <c r="D1257" s="5">
        <v>11862.1</v>
      </c>
      <c r="F1257" s="16">
        <f t="shared" si="38"/>
        <v>1.5822784810126524E-2</v>
      </c>
      <c r="G1257" s="13">
        <f t="shared" si="39"/>
        <v>1.8669437598220616E-2</v>
      </c>
    </row>
    <row r="1258" spans="2:7" x14ac:dyDescent="0.25">
      <c r="B1258" s="10">
        <v>40149</v>
      </c>
      <c r="C1258" s="2">
        <v>6.44</v>
      </c>
      <c r="D1258" s="5">
        <v>11868.8</v>
      </c>
      <c r="F1258" s="16">
        <f t="shared" si="38"/>
        <v>3.1152647975078601E-3</v>
      </c>
      <c r="G1258" s="13">
        <f t="shared" si="39"/>
        <v>5.6482410365777628E-4</v>
      </c>
    </row>
    <row r="1259" spans="2:7" x14ac:dyDescent="0.25">
      <c r="B1259" s="10">
        <v>40150</v>
      </c>
      <c r="C1259" s="2">
        <v>6.45</v>
      </c>
      <c r="D1259" s="5">
        <v>11905.3</v>
      </c>
      <c r="F1259" s="16">
        <f t="shared" si="38"/>
        <v>1.5527950310558673E-3</v>
      </c>
      <c r="G1259" s="13">
        <f t="shared" si="39"/>
        <v>3.075289835535185E-3</v>
      </c>
    </row>
    <row r="1260" spans="2:7" x14ac:dyDescent="0.25">
      <c r="B1260" s="10">
        <v>40151</v>
      </c>
      <c r="C1260" s="2">
        <v>6.5</v>
      </c>
      <c r="D1260" s="5">
        <v>12032.2</v>
      </c>
      <c r="F1260" s="16">
        <f t="shared" si="38"/>
        <v>7.7519379844960962E-3</v>
      </c>
      <c r="G1260" s="13">
        <f t="shared" si="39"/>
        <v>1.0659118207857128E-2</v>
      </c>
    </row>
    <row r="1261" spans="2:7" x14ac:dyDescent="0.25">
      <c r="B1261" s="10">
        <v>40154</v>
      </c>
      <c r="C1261" s="2">
        <v>6.54</v>
      </c>
      <c r="D1261" s="5">
        <v>12011.8</v>
      </c>
      <c r="F1261" s="16">
        <f t="shared" si="38"/>
        <v>6.153846153846159E-3</v>
      </c>
      <c r="G1261" s="13">
        <f t="shared" si="39"/>
        <v>-1.6954505410483082E-3</v>
      </c>
    </row>
    <row r="1262" spans="2:7" x14ac:dyDescent="0.25">
      <c r="B1262" s="10">
        <v>40155</v>
      </c>
      <c r="C1262" s="2">
        <v>6.45</v>
      </c>
      <c r="D1262" s="5">
        <v>11808.9</v>
      </c>
      <c r="F1262" s="16">
        <f t="shared" si="38"/>
        <v>-1.3761467889908235E-2</v>
      </c>
      <c r="G1262" s="13">
        <f t="shared" si="39"/>
        <v>-1.6891723138913371E-2</v>
      </c>
    </row>
    <row r="1263" spans="2:7" x14ac:dyDescent="0.25">
      <c r="B1263" s="10">
        <v>40156</v>
      </c>
      <c r="C1263" s="2">
        <v>6.37</v>
      </c>
      <c r="D1263" s="5">
        <v>11541.2</v>
      </c>
      <c r="F1263" s="16">
        <f t="shared" si="38"/>
        <v>-1.2403100775193809E-2</v>
      </c>
      <c r="G1263" s="13">
        <f t="shared" si="39"/>
        <v>-2.2669342614468655E-2</v>
      </c>
    </row>
    <row r="1264" spans="2:7" x14ac:dyDescent="0.25">
      <c r="B1264" s="10">
        <v>40157</v>
      </c>
      <c r="C1264" s="2">
        <v>6.38</v>
      </c>
      <c r="D1264" s="5">
        <v>11594.7</v>
      </c>
      <c r="F1264" s="16">
        <f t="shared" si="38"/>
        <v>1.5698587127158221E-3</v>
      </c>
      <c r="G1264" s="13">
        <f t="shared" si="39"/>
        <v>4.6355664922191793E-3</v>
      </c>
    </row>
    <row r="1265" spans="2:7" x14ac:dyDescent="0.25">
      <c r="B1265" s="10">
        <v>40158</v>
      </c>
      <c r="C1265" s="2">
        <v>6.41</v>
      </c>
      <c r="D1265" s="5">
        <v>11616</v>
      </c>
      <c r="F1265" s="16">
        <f t="shared" si="38"/>
        <v>4.7021943573668104E-3</v>
      </c>
      <c r="G1265" s="13">
        <f t="shared" si="39"/>
        <v>1.837046236642541E-3</v>
      </c>
    </row>
    <row r="1266" spans="2:7" x14ac:dyDescent="0.25">
      <c r="B1266" s="10">
        <v>40161</v>
      </c>
      <c r="C1266" s="2">
        <v>6.46</v>
      </c>
      <c r="D1266" s="5">
        <v>11705.9</v>
      </c>
      <c r="F1266" s="16">
        <f t="shared" si="38"/>
        <v>7.8003120124804717E-3</v>
      </c>
      <c r="G1266" s="13">
        <f t="shared" si="39"/>
        <v>7.7393250688704918E-3</v>
      </c>
    </row>
    <row r="1267" spans="2:7" x14ac:dyDescent="0.25">
      <c r="B1267" s="10">
        <v>40162</v>
      </c>
      <c r="C1267" s="2">
        <v>6.49</v>
      </c>
      <c r="D1267" s="5">
        <v>11735.5</v>
      </c>
      <c r="F1267" s="16">
        <f t="shared" si="38"/>
        <v>4.6439628482972525E-3</v>
      </c>
      <c r="G1267" s="13">
        <f t="shared" si="39"/>
        <v>2.5286394040612311E-3</v>
      </c>
    </row>
    <row r="1268" spans="2:7" x14ac:dyDescent="0.25">
      <c r="B1268" s="10">
        <v>40163</v>
      </c>
      <c r="C1268" s="2">
        <v>6.59</v>
      </c>
      <c r="D1268" s="5">
        <v>11863.2</v>
      </c>
      <c r="F1268" s="16">
        <f t="shared" si="38"/>
        <v>1.54083204930662E-2</v>
      </c>
      <c r="G1268" s="13">
        <f t="shared" si="39"/>
        <v>1.0881513356908587E-2</v>
      </c>
    </row>
    <row r="1269" spans="2:7" x14ac:dyDescent="0.25">
      <c r="B1269" s="10">
        <v>40164</v>
      </c>
      <c r="C1269" s="2">
        <v>6.5</v>
      </c>
      <c r="D1269" s="5">
        <v>11696.9</v>
      </c>
      <c r="F1269" s="16">
        <f t="shared" si="38"/>
        <v>-1.3657056145675243E-2</v>
      </c>
      <c r="G1269" s="13">
        <f t="shared" si="39"/>
        <v>-1.4018140130824827E-2</v>
      </c>
    </row>
    <row r="1270" spans="2:7" x14ac:dyDescent="0.25">
      <c r="B1270" s="10">
        <v>40165</v>
      </c>
      <c r="C1270" s="2">
        <v>6.5</v>
      </c>
      <c r="D1270" s="5">
        <v>11645</v>
      </c>
      <c r="F1270" s="16">
        <f t="shared" si="38"/>
        <v>0</v>
      </c>
      <c r="G1270" s="13">
        <f t="shared" si="39"/>
        <v>-4.4370730706426182E-3</v>
      </c>
    </row>
    <row r="1271" spans="2:7" x14ac:dyDescent="0.25">
      <c r="B1271" s="10">
        <v>40168</v>
      </c>
      <c r="C1271" s="2">
        <v>6.64</v>
      </c>
      <c r="D1271" s="5">
        <v>11830.8</v>
      </c>
      <c r="F1271" s="16">
        <f t="shared" si="38"/>
        <v>2.1538461538461489E-2</v>
      </c>
      <c r="G1271" s="13">
        <f t="shared" si="39"/>
        <v>1.5955345641906336E-2</v>
      </c>
    </row>
    <row r="1272" spans="2:7" x14ac:dyDescent="0.25">
      <c r="B1272" s="10">
        <v>40169</v>
      </c>
      <c r="C1272" s="2">
        <v>6.69</v>
      </c>
      <c r="D1272" s="5">
        <v>11890.8</v>
      </c>
      <c r="F1272" s="16">
        <f t="shared" si="38"/>
        <v>7.5301204819278184E-3</v>
      </c>
      <c r="G1272" s="13">
        <f t="shared" si="39"/>
        <v>5.0715082665584747E-3</v>
      </c>
    </row>
    <row r="1273" spans="2:7" x14ac:dyDescent="0.25">
      <c r="B1273" s="10">
        <v>40170</v>
      </c>
      <c r="C1273" s="2">
        <v>6.75</v>
      </c>
      <c r="D1273" s="5">
        <v>11967.5</v>
      </c>
      <c r="F1273" s="16">
        <f t="shared" si="38"/>
        <v>8.9686098654707929E-3</v>
      </c>
      <c r="G1273" s="13">
        <f t="shared" si="39"/>
        <v>6.4503649880580556E-3</v>
      </c>
    </row>
    <row r="1274" spans="2:7" x14ac:dyDescent="0.25">
      <c r="B1274" s="10">
        <v>40175</v>
      </c>
      <c r="C1274" s="2">
        <v>6.82</v>
      </c>
      <c r="D1274" s="5">
        <v>12023.2</v>
      </c>
      <c r="F1274" s="16">
        <f t="shared" si="38"/>
        <v>1.0370370370370412E-2</v>
      </c>
      <c r="G1274" s="13">
        <f t="shared" si="39"/>
        <v>4.6542719866305184E-3</v>
      </c>
    </row>
    <row r="1275" spans="2:7" x14ac:dyDescent="0.25">
      <c r="B1275" s="10">
        <v>40176</v>
      </c>
      <c r="C1275" s="2">
        <v>6.83</v>
      </c>
      <c r="D1275" s="5">
        <v>12035.1</v>
      </c>
      <c r="F1275" s="16">
        <f t="shared" si="38"/>
        <v>1.4662756598240157E-3</v>
      </c>
      <c r="G1275" s="13">
        <f t="shared" si="39"/>
        <v>9.8975314392172101E-4</v>
      </c>
    </row>
    <row r="1276" spans="2:7" x14ac:dyDescent="0.25">
      <c r="B1276" s="10">
        <v>40177</v>
      </c>
      <c r="C1276" s="2">
        <v>6.67</v>
      </c>
      <c r="D1276" s="5">
        <v>11940</v>
      </c>
      <c r="F1276" s="16">
        <f t="shared" si="38"/>
        <v>-2.3426061493411442E-2</v>
      </c>
      <c r="G1276" s="13">
        <f t="shared" si="39"/>
        <v>-7.9018869805818279E-3</v>
      </c>
    </row>
    <row r="1277" spans="2:7" x14ac:dyDescent="0.25">
      <c r="B1277" s="10">
        <v>40182</v>
      </c>
      <c r="C1277" s="2">
        <v>6.73</v>
      </c>
      <c r="D1277" s="5">
        <v>12145.1</v>
      </c>
      <c r="F1277" s="16">
        <f t="shared" si="38"/>
        <v>8.9955022488756361E-3</v>
      </c>
      <c r="G1277" s="13">
        <f t="shared" si="39"/>
        <v>1.7177554438861001E-2</v>
      </c>
    </row>
    <row r="1278" spans="2:7" x14ac:dyDescent="0.25">
      <c r="B1278" s="10">
        <v>40183</v>
      </c>
      <c r="C1278" s="2">
        <v>6.74</v>
      </c>
      <c r="D1278" s="5">
        <v>12204.4</v>
      </c>
      <c r="F1278" s="16">
        <f t="shared" si="38"/>
        <v>1.4858841010400871E-3</v>
      </c>
      <c r="G1278" s="13">
        <f t="shared" si="39"/>
        <v>4.8826275617326548E-3</v>
      </c>
    </row>
    <row r="1279" spans="2:7" x14ac:dyDescent="0.25">
      <c r="B1279" s="10">
        <v>40184</v>
      </c>
      <c r="C1279" s="2">
        <v>6.73</v>
      </c>
      <c r="D1279" s="5">
        <v>12222.5</v>
      </c>
      <c r="F1279" s="16">
        <f t="shared" si="38"/>
        <v>-1.4836795252225203E-3</v>
      </c>
      <c r="G1279" s="13">
        <f t="shared" si="39"/>
        <v>1.483071679066596E-3</v>
      </c>
    </row>
    <row r="1280" spans="2:7" x14ac:dyDescent="0.25">
      <c r="B1280" s="10">
        <v>40185</v>
      </c>
      <c r="C1280" s="2">
        <v>6.69</v>
      </c>
      <c r="D1280" s="5">
        <v>12166.3</v>
      </c>
      <c r="F1280" s="16">
        <f t="shared" si="38"/>
        <v>-5.9435364041604804E-3</v>
      </c>
      <c r="G1280" s="13">
        <f t="shared" si="39"/>
        <v>-4.5980773164246858E-3</v>
      </c>
    </row>
    <row r="1281" spans="2:7" x14ac:dyDescent="0.25">
      <c r="B1281" s="10">
        <v>40186</v>
      </c>
      <c r="C1281" s="2">
        <v>6.68</v>
      </c>
      <c r="D1281" s="5">
        <v>12163</v>
      </c>
      <c r="F1281" s="16">
        <f t="shared" si="38"/>
        <v>-1.4947683109119096E-3</v>
      </c>
      <c r="G1281" s="13">
        <f t="shared" si="39"/>
        <v>-2.7124105110011034E-4</v>
      </c>
    </row>
    <row r="1282" spans="2:7" x14ac:dyDescent="0.25">
      <c r="B1282" s="10">
        <v>40189</v>
      </c>
      <c r="C1282" s="2">
        <v>6.68</v>
      </c>
      <c r="D1282" s="5">
        <v>12074.5</v>
      </c>
      <c r="F1282" s="16">
        <f t="shared" si="38"/>
        <v>0</v>
      </c>
      <c r="G1282" s="13">
        <f t="shared" si="39"/>
        <v>-7.2761654197155308E-3</v>
      </c>
    </row>
    <row r="1283" spans="2:7" x14ac:dyDescent="0.25">
      <c r="B1283" s="10">
        <v>40190</v>
      </c>
      <c r="C1283" s="2">
        <v>6.68</v>
      </c>
      <c r="D1283" s="5">
        <v>11966.1</v>
      </c>
      <c r="F1283" s="16">
        <f t="shared" si="38"/>
        <v>0</v>
      </c>
      <c r="G1283" s="13">
        <f t="shared" si="39"/>
        <v>-8.9775974160420415E-3</v>
      </c>
    </row>
    <row r="1284" spans="2:7" x14ac:dyDescent="0.25">
      <c r="B1284" s="10">
        <v>40191</v>
      </c>
      <c r="C1284" s="2">
        <v>6.68</v>
      </c>
      <c r="D1284" s="5">
        <v>11958.3</v>
      </c>
      <c r="F1284" s="16">
        <f t="shared" si="38"/>
        <v>0</v>
      </c>
      <c r="G1284" s="13">
        <f t="shared" si="39"/>
        <v>-6.5184145210227988E-4</v>
      </c>
    </row>
    <row r="1285" spans="2:7" x14ac:dyDescent="0.25">
      <c r="B1285" s="10">
        <v>40192</v>
      </c>
      <c r="C1285" s="2">
        <v>6.67</v>
      </c>
      <c r="D1285" s="5">
        <v>11999.8</v>
      </c>
      <c r="F1285" s="16">
        <f t="shared" si="38"/>
        <v>-1.4970059880239203E-3</v>
      </c>
      <c r="G1285" s="13">
        <f t="shared" si="39"/>
        <v>3.4703929488305195E-3</v>
      </c>
    </row>
    <row r="1286" spans="2:7" x14ac:dyDescent="0.25">
      <c r="B1286" s="10">
        <v>40193</v>
      </c>
      <c r="C1286" s="2">
        <v>6.58</v>
      </c>
      <c r="D1286" s="5">
        <v>11845</v>
      </c>
      <c r="F1286" s="16">
        <f t="shared" si="38"/>
        <v>-1.3493253373313321E-2</v>
      </c>
      <c r="G1286" s="13">
        <f t="shared" si="39"/>
        <v>-1.2900215003583333E-2</v>
      </c>
    </row>
    <row r="1287" spans="2:7" x14ac:dyDescent="0.25">
      <c r="B1287" s="10">
        <v>40196</v>
      </c>
      <c r="C1287" s="2">
        <v>6.61</v>
      </c>
      <c r="D1287" s="5">
        <v>11870.7</v>
      </c>
      <c r="F1287" s="16">
        <f t="shared" si="38"/>
        <v>4.5592705167173632E-3</v>
      </c>
      <c r="G1287" s="13">
        <f t="shared" si="39"/>
        <v>2.1696918531026363E-3</v>
      </c>
    </row>
    <row r="1288" spans="2:7" x14ac:dyDescent="0.25">
      <c r="B1288" s="10">
        <v>40197</v>
      </c>
      <c r="C1288" s="2">
        <v>6.65</v>
      </c>
      <c r="D1288" s="5">
        <v>12022.6</v>
      </c>
      <c r="F1288" s="16">
        <f t="shared" ref="F1288:F1351" si="40">(C1288-C1287)/C1287</f>
        <v>6.0514372163388858E-3</v>
      </c>
      <c r="G1288" s="13">
        <f t="shared" ref="G1288:G1351" si="41">(D1288-D1287)/D1287</f>
        <v>1.2796212523271554E-2</v>
      </c>
    </row>
    <row r="1289" spans="2:7" x14ac:dyDescent="0.25">
      <c r="B1289" s="10">
        <v>40198</v>
      </c>
      <c r="C1289" s="2">
        <v>6.5</v>
      </c>
      <c r="D1289" s="5">
        <v>11709</v>
      </c>
      <c r="F1289" s="16">
        <f t="shared" si="40"/>
        <v>-2.255639097744366E-2</v>
      </c>
      <c r="G1289" s="13">
        <f t="shared" si="41"/>
        <v>-2.6084208074792503E-2</v>
      </c>
    </row>
    <row r="1290" spans="2:7" x14ac:dyDescent="0.25">
      <c r="B1290" s="10">
        <v>40199</v>
      </c>
      <c r="C1290" s="2">
        <v>6.41</v>
      </c>
      <c r="D1290" s="5">
        <v>11444</v>
      </c>
      <c r="F1290" s="16">
        <f t="shared" si="40"/>
        <v>-1.3846153846153824E-2</v>
      </c>
      <c r="G1290" s="13">
        <f t="shared" si="41"/>
        <v>-2.2632163293193269E-2</v>
      </c>
    </row>
    <row r="1291" spans="2:7" x14ac:dyDescent="0.25">
      <c r="B1291" s="10">
        <v>40200</v>
      </c>
      <c r="C1291" s="2">
        <v>6.35</v>
      </c>
      <c r="D1291" s="5">
        <v>11373.4</v>
      </c>
      <c r="F1291" s="16">
        <f t="shared" si="40"/>
        <v>-9.3603744149766757E-3</v>
      </c>
      <c r="G1291" s="13">
        <f t="shared" si="41"/>
        <v>-6.1691716183153063E-3</v>
      </c>
    </row>
    <row r="1292" spans="2:7" x14ac:dyDescent="0.25">
      <c r="B1292" s="10">
        <v>40203</v>
      </c>
      <c r="C1292" s="2">
        <v>6.28</v>
      </c>
      <c r="D1292" s="5">
        <v>11249.3</v>
      </c>
      <c r="F1292" s="16">
        <f t="shared" si="40"/>
        <v>-1.1023622047244001E-2</v>
      </c>
      <c r="G1292" s="13">
        <f t="shared" si="41"/>
        <v>-1.0911424903722754E-2</v>
      </c>
    </row>
    <row r="1293" spans="2:7" x14ac:dyDescent="0.25">
      <c r="B1293" s="10">
        <v>40204</v>
      </c>
      <c r="C1293" s="2">
        <v>6.35</v>
      </c>
      <c r="D1293" s="5">
        <v>11347.3</v>
      </c>
      <c r="F1293" s="16">
        <f t="shared" si="40"/>
        <v>1.1146496815286528E-2</v>
      </c>
      <c r="G1293" s="13">
        <f t="shared" si="41"/>
        <v>8.7116531695305491E-3</v>
      </c>
    </row>
    <row r="1294" spans="2:7" x14ac:dyDescent="0.25">
      <c r="B1294" s="10">
        <v>40205</v>
      </c>
      <c r="C1294" s="2">
        <v>6.26</v>
      </c>
      <c r="D1294" s="5">
        <v>11042.2</v>
      </c>
      <c r="F1294" s="16">
        <f t="shared" si="40"/>
        <v>-1.4173228346456672E-2</v>
      </c>
      <c r="G1294" s="13">
        <f t="shared" si="41"/>
        <v>-2.6887453403012043E-2</v>
      </c>
    </row>
    <row r="1295" spans="2:7" x14ac:dyDescent="0.25">
      <c r="B1295" s="10">
        <v>40206</v>
      </c>
      <c r="C1295" s="2">
        <v>6.15</v>
      </c>
      <c r="D1295" s="5">
        <v>10829.3</v>
      </c>
      <c r="F1295" s="16">
        <f t="shared" si="40"/>
        <v>-1.7571884984025468E-2</v>
      </c>
      <c r="G1295" s="13">
        <f t="shared" si="41"/>
        <v>-1.9280578145659508E-2</v>
      </c>
    </row>
    <row r="1296" spans="2:7" x14ac:dyDescent="0.25">
      <c r="B1296" s="10">
        <v>40207</v>
      </c>
      <c r="C1296" s="2">
        <v>6.18</v>
      </c>
      <c r="D1296" s="5">
        <v>10947.7</v>
      </c>
      <c r="F1296" s="16">
        <f t="shared" si="40"/>
        <v>4.8780487804877008E-3</v>
      </c>
      <c r="G1296" s="13">
        <f t="shared" si="41"/>
        <v>1.0933301321415186E-2</v>
      </c>
    </row>
    <row r="1297" spans="2:7" x14ac:dyDescent="0.25">
      <c r="B1297" s="10">
        <v>40210</v>
      </c>
      <c r="C1297" s="2">
        <v>6.2</v>
      </c>
      <c r="D1297" s="5">
        <v>10995.2</v>
      </c>
      <c r="F1297" s="16">
        <f t="shared" si="40"/>
        <v>3.2362459546926314E-3</v>
      </c>
      <c r="G1297" s="13">
        <f t="shared" si="41"/>
        <v>4.3388108917854886E-3</v>
      </c>
    </row>
    <row r="1298" spans="2:7" x14ac:dyDescent="0.25">
      <c r="B1298" s="10">
        <v>40211</v>
      </c>
      <c r="C1298" s="2">
        <v>6.25</v>
      </c>
      <c r="D1298" s="5">
        <v>11140.9</v>
      </c>
      <c r="F1298" s="16">
        <f t="shared" si="40"/>
        <v>8.0645161290322284E-3</v>
      </c>
      <c r="G1298" s="13">
        <f t="shared" si="41"/>
        <v>1.3251236903375919E-2</v>
      </c>
    </row>
    <row r="1299" spans="2:7" x14ac:dyDescent="0.25">
      <c r="B1299" s="10">
        <v>40212</v>
      </c>
      <c r="C1299" s="2">
        <v>6.19</v>
      </c>
      <c r="D1299" s="5">
        <v>10888.4</v>
      </c>
      <c r="F1299" s="16">
        <f t="shared" si="40"/>
        <v>-9.5999999999999367E-3</v>
      </c>
      <c r="G1299" s="13">
        <f t="shared" si="41"/>
        <v>-2.26642371801201E-2</v>
      </c>
    </row>
    <row r="1300" spans="2:7" x14ac:dyDescent="0.25">
      <c r="B1300" s="10">
        <v>40213</v>
      </c>
      <c r="C1300" s="2">
        <v>5.9</v>
      </c>
      <c r="D1300" s="5">
        <v>10241.700000000001</v>
      </c>
      <c r="F1300" s="16">
        <f t="shared" si="40"/>
        <v>-4.6849757673667211E-2</v>
      </c>
      <c r="G1300" s="13">
        <f t="shared" si="41"/>
        <v>-5.9393482972704796E-2</v>
      </c>
    </row>
    <row r="1301" spans="2:7" x14ac:dyDescent="0.25">
      <c r="B1301" s="10">
        <v>40214</v>
      </c>
      <c r="C1301" s="2">
        <v>5.84</v>
      </c>
      <c r="D1301" s="5">
        <v>10103.299999999999</v>
      </c>
      <c r="F1301" s="16">
        <f t="shared" si="40"/>
        <v>-1.0169491525423813E-2</v>
      </c>
      <c r="G1301" s="13">
        <f t="shared" si="41"/>
        <v>-1.3513381567513347E-2</v>
      </c>
    </row>
    <row r="1302" spans="2:7" x14ac:dyDescent="0.25">
      <c r="B1302" s="10">
        <v>40217</v>
      </c>
      <c r="C1302" s="2">
        <v>5.85</v>
      </c>
      <c r="D1302" s="5">
        <v>10206.299999999999</v>
      </c>
      <c r="F1302" s="16">
        <f t="shared" si="40"/>
        <v>1.7123287671232511E-3</v>
      </c>
      <c r="G1302" s="13">
        <f t="shared" si="41"/>
        <v>1.0194688864034525E-2</v>
      </c>
    </row>
    <row r="1303" spans="2:7" x14ac:dyDescent="0.25">
      <c r="B1303" s="10">
        <v>40218</v>
      </c>
      <c r="C1303" s="2">
        <v>5.84</v>
      </c>
      <c r="D1303" s="5">
        <v>10275.4</v>
      </c>
      <c r="F1303" s="16">
        <f t="shared" si="40"/>
        <v>-1.709401709401673E-3</v>
      </c>
      <c r="G1303" s="13">
        <f t="shared" si="41"/>
        <v>6.7703281306644297E-3</v>
      </c>
    </row>
    <row r="1304" spans="2:7" x14ac:dyDescent="0.25">
      <c r="B1304" s="10">
        <v>40219</v>
      </c>
      <c r="C1304" s="2">
        <v>5.89</v>
      </c>
      <c r="D1304" s="5">
        <v>10455</v>
      </c>
      <c r="F1304" s="16">
        <f t="shared" si="40"/>
        <v>8.5616438356164084E-3</v>
      </c>
      <c r="G1304" s="13">
        <f t="shared" si="41"/>
        <v>1.747863830118539E-2</v>
      </c>
    </row>
    <row r="1305" spans="2:7" x14ac:dyDescent="0.25">
      <c r="B1305" s="10">
        <v>40220</v>
      </c>
      <c r="C1305" s="2">
        <v>5.81</v>
      </c>
      <c r="D1305" s="5">
        <v>10281.700000000001</v>
      </c>
      <c r="F1305" s="16">
        <f t="shared" si="40"/>
        <v>-1.3582342954159604E-2</v>
      </c>
      <c r="G1305" s="13">
        <f t="shared" si="41"/>
        <v>-1.6575801052128098E-2</v>
      </c>
    </row>
    <row r="1306" spans="2:7" x14ac:dyDescent="0.25">
      <c r="B1306" s="10">
        <v>40221</v>
      </c>
      <c r="C1306" s="2">
        <v>5.81</v>
      </c>
      <c r="D1306" s="5">
        <v>10224.9</v>
      </c>
      <c r="F1306" s="16">
        <f t="shared" si="40"/>
        <v>0</v>
      </c>
      <c r="G1306" s="13">
        <f t="shared" si="41"/>
        <v>-5.5243782642949209E-3</v>
      </c>
    </row>
    <row r="1307" spans="2:7" x14ac:dyDescent="0.25">
      <c r="B1307" s="10">
        <v>40224</v>
      </c>
      <c r="C1307" s="2">
        <v>5.83</v>
      </c>
      <c r="D1307" s="5">
        <v>10293.6</v>
      </c>
      <c r="F1307" s="16">
        <f t="shared" si="40"/>
        <v>3.442340791738462E-3</v>
      </c>
      <c r="G1307" s="13">
        <f t="shared" si="41"/>
        <v>6.7188921163043877E-3</v>
      </c>
    </row>
    <row r="1308" spans="2:7" x14ac:dyDescent="0.25">
      <c r="B1308" s="10">
        <v>40225</v>
      </c>
      <c r="C1308" s="2">
        <v>5.89</v>
      </c>
      <c r="D1308" s="5">
        <v>10393.9</v>
      </c>
      <c r="F1308" s="16">
        <f t="shared" si="40"/>
        <v>1.0291595197255508E-2</v>
      </c>
      <c r="G1308" s="13">
        <f t="shared" si="41"/>
        <v>9.7439185513327961E-3</v>
      </c>
    </row>
    <row r="1309" spans="2:7" x14ac:dyDescent="0.25">
      <c r="B1309" s="10">
        <v>40226</v>
      </c>
      <c r="C1309" s="2">
        <v>5.96</v>
      </c>
      <c r="D1309" s="5">
        <v>10498.6</v>
      </c>
      <c r="F1309" s="16">
        <f t="shared" si="40"/>
        <v>1.1884550084889693E-2</v>
      </c>
      <c r="G1309" s="13">
        <f t="shared" si="41"/>
        <v>1.0073216020935426E-2</v>
      </c>
    </row>
    <row r="1310" spans="2:7" x14ac:dyDescent="0.25">
      <c r="B1310" s="10">
        <v>40227</v>
      </c>
      <c r="C1310" s="2">
        <v>6</v>
      </c>
      <c r="D1310" s="5">
        <v>10574.2</v>
      </c>
      <c r="F1310" s="16">
        <f t="shared" si="40"/>
        <v>6.7114093959731603E-3</v>
      </c>
      <c r="G1310" s="13">
        <f t="shared" si="41"/>
        <v>7.2009601280171032E-3</v>
      </c>
    </row>
    <row r="1311" spans="2:7" x14ac:dyDescent="0.25">
      <c r="B1311" s="10">
        <v>40228</v>
      </c>
      <c r="C1311" s="2">
        <v>6.06</v>
      </c>
      <c r="D1311" s="5">
        <v>10676.7</v>
      </c>
      <c r="F1311" s="16">
        <f t="shared" si="40"/>
        <v>9.9999999999999343E-3</v>
      </c>
      <c r="G1311" s="13">
        <f t="shared" si="41"/>
        <v>9.6934047020105531E-3</v>
      </c>
    </row>
    <row r="1312" spans="2:7" x14ac:dyDescent="0.25">
      <c r="B1312" s="10">
        <v>40231</v>
      </c>
      <c r="C1312" s="2">
        <v>6.02</v>
      </c>
      <c r="D1312" s="5">
        <v>10570.5</v>
      </c>
      <c r="F1312" s="16">
        <f t="shared" si="40"/>
        <v>-6.6006600660066068E-3</v>
      </c>
      <c r="G1312" s="13">
        <f t="shared" si="41"/>
        <v>-9.9468937031105785E-3</v>
      </c>
    </row>
    <row r="1313" spans="2:7" x14ac:dyDescent="0.25">
      <c r="B1313" s="10">
        <v>40232</v>
      </c>
      <c r="C1313" s="2">
        <v>5.9</v>
      </c>
      <c r="D1313" s="5">
        <v>10312.9</v>
      </c>
      <c r="F1313" s="16">
        <f t="shared" si="40"/>
        <v>-1.9933554817275618E-2</v>
      </c>
      <c r="G1313" s="13">
        <f t="shared" si="41"/>
        <v>-2.4369708150040241E-2</v>
      </c>
    </row>
    <row r="1314" spans="2:7" x14ac:dyDescent="0.25">
      <c r="B1314" s="10">
        <v>40233</v>
      </c>
      <c r="C1314" s="2">
        <v>5.9</v>
      </c>
      <c r="D1314" s="5">
        <v>10254</v>
      </c>
      <c r="F1314" s="16">
        <f t="shared" si="40"/>
        <v>0</v>
      </c>
      <c r="G1314" s="13">
        <f t="shared" si="41"/>
        <v>-5.7112936225503629E-3</v>
      </c>
    </row>
    <row r="1315" spans="2:7" x14ac:dyDescent="0.25">
      <c r="B1315" s="10">
        <v>40234</v>
      </c>
      <c r="C1315" s="2">
        <v>5.81</v>
      </c>
      <c r="D1315" s="5">
        <v>10126.200000000001</v>
      </c>
      <c r="F1315" s="16">
        <f t="shared" si="40"/>
        <v>-1.5254237288135719E-2</v>
      </c>
      <c r="G1315" s="13">
        <f t="shared" si="41"/>
        <v>-1.246342890579279E-2</v>
      </c>
    </row>
    <row r="1316" spans="2:7" x14ac:dyDescent="0.25">
      <c r="B1316" s="10">
        <v>40235</v>
      </c>
      <c r="C1316" s="2">
        <v>5.91</v>
      </c>
      <c r="D1316" s="5">
        <v>10333.6</v>
      </c>
      <c r="F1316" s="16">
        <f t="shared" si="40"/>
        <v>1.7211703958692003E-2</v>
      </c>
      <c r="G1316" s="13">
        <f t="shared" si="41"/>
        <v>2.0481523177499912E-2</v>
      </c>
    </row>
    <row r="1317" spans="2:7" x14ac:dyDescent="0.25">
      <c r="B1317" s="10">
        <v>40238</v>
      </c>
      <c r="C1317" s="2">
        <v>5.96</v>
      </c>
      <c r="D1317" s="5">
        <v>10434.9</v>
      </c>
      <c r="F1317" s="16">
        <f t="shared" si="40"/>
        <v>8.4602368866327961E-3</v>
      </c>
      <c r="G1317" s="13">
        <f t="shared" si="41"/>
        <v>9.8029728265076315E-3</v>
      </c>
    </row>
    <row r="1318" spans="2:7" x14ac:dyDescent="0.25">
      <c r="B1318" s="10">
        <v>40239</v>
      </c>
      <c r="C1318" s="2">
        <v>6</v>
      </c>
      <c r="D1318" s="5">
        <v>10521.5</v>
      </c>
      <c r="F1318" s="16">
        <f t="shared" si="40"/>
        <v>6.7114093959731603E-3</v>
      </c>
      <c r="G1318" s="13">
        <f t="shared" si="41"/>
        <v>8.2990733020920533E-3</v>
      </c>
    </row>
    <row r="1319" spans="2:7" x14ac:dyDescent="0.25">
      <c r="B1319" s="10">
        <v>40240</v>
      </c>
      <c r="C1319" s="2">
        <v>6.04</v>
      </c>
      <c r="D1319" s="5">
        <v>10664.5</v>
      </c>
      <c r="F1319" s="16">
        <f t="shared" si="40"/>
        <v>6.6666666666666723E-3</v>
      </c>
      <c r="G1319" s="13">
        <f t="shared" si="41"/>
        <v>1.3591217982226868E-2</v>
      </c>
    </row>
    <row r="1320" spans="2:7" x14ac:dyDescent="0.25">
      <c r="B1320" s="10">
        <v>40241</v>
      </c>
      <c r="C1320" s="2">
        <v>6.07</v>
      </c>
      <c r="D1320" s="5">
        <v>10745.3</v>
      </c>
      <c r="F1320" s="16">
        <f t="shared" si="40"/>
        <v>4.966887417218584E-3</v>
      </c>
      <c r="G1320" s="13">
        <f t="shared" si="41"/>
        <v>7.5765389844811544E-3</v>
      </c>
    </row>
    <row r="1321" spans="2:7" x14ac:dyDescent="0.25">
      <c r="B1321" s="10">
        <v>40242</v>
      </c>
      <c r="C1321" s="2">
        <v>6.18</v>
      </c>
      <c r="D1321" s="5">
        <v>11019.8</v>
      </c>
      <c r="F1321" s="16">
        <f t="shared" si="40"/>
        <v>1.8121911037891174E-2</v>
      </c>
      <c r="G1321" s="13">
        <f t="shared" si="41"/>
        <v>2.554605269280523E-2</v>
      </c>
    </row>
    <row r="1322" spans="2:7" x14ac:dyDescent="0.25">
      <c r="B1322" s="10">
        <v>40245</v>
      </c>
      <c r="C1322" s="2">
        <v>6.22</v>
      </c>
      <c r="D1322" s="5">
        <v>11078.3</v>
      </c>
      <c r="F1322" s="16">
        <f t="shared" si="40"/>
        <v>6.4724919093851196E-3</v>
      </c>
      <c r="G1322" s="13">
        <f t="shared" si="41"/>
        <v>5.3086262908582735E-3</v>
      </c>
    </row>
    <row r="1323" spans="2:7" x14ac:dyDescent="0.25">
      <c r="B1323" s="10">
        <v>40246</v>
      </c>
      <c r="C1323" s="2">
        <v>6.19</v>
      </c>
      <c r="D1323" s="5">
        <v>11002.8</v>
      </c>
      <c r="F1323" s="16">
        <f t="shared" si="40"/>
        <v>-4.8231511254018264E-3</v>
      </c>
      <c r="G1323" s="13">
        <f t="shared" si="41"/>
        <v>-6.8151250643149223E-3</v>
      </c>
    </row>
    <row r="1324" spans="2:7" x14ac:dyDescent="0.25">
      <c r="B1324" s="10">
        <v>40247</v>
      </c>
      <c r="C1324" s="2">
        <v>6.24</v>
      </c>
      <c r="D1324" s="5">
        <v>11121</v>
      </c>
      <c r="F1324" s="16">
        <f t="shared" si="40"/>
        <v>8.0775444264943163E-3</v>
      </c>
      <c r="G1324" s="13">
        <f t="shared" si="41"/>
        <v>1.0742720034900274E-2</v>
      </c>
    </row>
    <row r="1325" spans="2:7" x14ac:dyDescent="0.25">
      <c r="B1325" s="10">
        <v>40248</v>
      </c>
      <c r="C1325" s="2">
        <v>6.26</v>
      </c>
      <c r="D1325" s="5">
        <v>11045.4</v>
      </c>
      <c r="F1325" s="16">
        <f t="shared" si="40"/>
        <v>3.2051282051281365E-3</v>
      </c>
      <c r="G1325" s="13">
        <f t="shared" si="41"/>
        <v>-6.7979498246560893E-3</v>
      </c>
    </row>
    <row r="1326" spans="2:7" x14ac:dyDescent="0.25">
      <c r="B1326" s="10">
        <v>40249</v>
      </c>
      <c r="C1326" s="2">
        <v>6.27</v>
      </c>
      <c r="D1326" s="5">
        <v>11077</v>
      </c>
      <c r="F1326" s="16">
        <f t="shared" si="40"/>
        <v>1.5974440894568351E-3</v>
      </c>
      <c r="G1326" s="13">
        <f t="shared" si="41"/>
        <v>2.8609194777916929E-3</v>
      </c>
    </row>
    <row r="1327" spans="2:7" x14ac:dyDescent="0.25">
      <c r="B1327" s="10">
        <v>40252</v>
      </c>
      <c r="C1327" s="2">
        <v>6.23</v>
      </c>
      <c r="D1327" s="5">
        <v>10957.8</v>
      </c>
      <c r="F1327" s="16">
        <f t="shared" si="40"/>
        <v>-6.3795853269536127E-3</v>
      </c>
      <c r="G1327" s="13">
        <f t="shared" si="41"/>
        <v>-1.076103638169186E-2</v>
      </c>
    </row>
    <row r="1328" spans="2:7" x14ac:dyDescent="0.25">
      <c r="B1328" s="10">
        <v>40253</v>
      </c>
      <c r="C1328" s="2">
        <v>6.27</v>
      </c>
      <c r="D1328" s="5">
        <v>11059.3</v>
      </c>
      <c r="F1328" s="16">
        <f t="shared" si="40"/>
        <v>6.4205457463883059E-3</v>
      </c>
      <c r="G1328" s="13">
        <f t="shared" si="41"/>
        <v>9.2628082279289647E-3</v>
      </c>
    </row>
    <row r="1329" spans="2:7" x14ac:dyDescent="0.25">
      <c r="B1329" s="10">
        <v>40254</v>
      </c>
      <c r="C1329" s="2">
        <v>6.31</v>
      </c>
      <c r="D1329" s="5">
        <v>11166.8</v>
      </c>
      <c r="F1329" s="16">
        <f t="shared" si="40"/>
        <v>6.3795853269537541E-3</v>
      </c>
      <c r="G1329" s="13">
        <f t="shared" si="41"/>
        <v>9.7203258795764656E-3</v>
      </c>
    </row>
    <row r="1330" spans="2:7" x14ac:dyDescent="0.25">
      <c r="B1330" s="10">
        <v>40255</v>
      </c>
      <c r="C1330" s="2">
        <v>6.29</v>
      </c>
      <c r="D1330" s="5">
        <v>11073.5</v>
      </c>
      <c r="F1330" s="16">
        <f t="shared" si="40"/>
        <v>-3.1695721077653841E-3</v>
      </c>
      <c r="G1330" s="13">
        <f t="shared" si="41"/>
        <v>-8.3551241179209146E-3</v>
      </c>
    </row>
    <row r="1331" spans="2:7" x14ac:dyDescent="0.25">
      <c r="B1331" s="10">
        <v>40256</v>
      </c>
      <c r="C1331" s="2">
        <v>6.26</v>
      </c>
      <c r="D1331" s="5">
        <v>10990.8</v>
      </c>
      <c r="F1331" s="16">
        <f t="shared" si="40"/>
        <v>-4.7694753577106914E-3</v>
      </c>
      <c r="G1331" s="13">
        <f t="shared" si="41"/>
        <v>-7.4682801282341385E-3</v>
      </c>
    </row>
    <row r="1332" spans="2:7" x14ac:dyDescent="0.25">
      <c r="B1332" s="10">
        <v>40259</v>
      </c>
      <c r="C1332" s="2">
        <v>6.21</v>
      </c>
      <c r="D1332" s="5">
        <v>10861.9</v>
      </c>
      <c r="F1332" s="16">
        <f t="shared" si="40"/>
        <v>-7.987220447284317E-3</v>
      </c>
      <c r="G1332" s="13">
        <f t="shared" si="41"/>
        <v>-1.1727990683116757E-2</v>
      </c>
    </row>
    <row r="1333" spans="2:7" x14ac:dyDescent="0.25">
      <c r="B1333" s="10">
        <v>40260</v>
      </c>
      <c r="C1333" s="2">
        <v>6.29</v>
      </c>
      <c r="D1333" s="5">
        <v>10996.2</v>
      </c>
      <c r="F1333" s="16">
        <f t="shared" si="40"/>
        <v>1.2882447665056373E-2</v>
      </c>
      <c r="G1333" s="13">
        <f t="shared" si="41"/>
        <v>1.2364319317983142E-2</v>
      </c>
    </row>
    <row r="1334" spans="2:7" x14ac:dyDescent="0.25">
      <c r="B1334" s="10">
        <v>40261</v>
      </c>
      <c r="C1334" s="2">
        <v>6.21</v>
      </c>
      <c r="D1334" s="5">
        <v>10866.3</v>
      </c>
      <c r="F1334" s="16">
        <f t="shared" si="40"/>
        <v>-1.2718600953895083E-2</v>
      </c>
      <c r="G1334" s="13">
        <f t="shared" si="41"/>
        <v>-1.181317182299353E-2</v>
      </c>
    </row>
    <row r="1335" spans="2:7" x14ac:dyDescent="0.25">
      <c r="B1335" s="10">
        <v>40262</v>
      </c>
      <c r="C1335" s="2">
        <v>6.33</v>
      </c>
      <c r="D1335" s="5">
        <v>11091.4</v>
      </c>
      <c r="F1335" s="16">
        <f t="shared" si="40"/>
        <v>1.9323671497584557E-2</v>
      </c>
      <c r="G1335" s="13">
        <f t="shared" si="41"/>
        <v>2.0715422913043114E-2</v>
      </c>
    </row>
    <row r="1336" spans="2:7" x14ac:dyDescent="0.25">
      <c r="B1336" s="10">
        <v>40263</v>
      </c>
      <c r="C1336" s="2">
        <v>6.3</v>
      </c>
      <c r="D1336" s="5">
        <v>11071.1</v>
      </c>
      <c r="F1336" s="16">
        <f t="shared" si="40"/>
        <v>-4.7393364928910347E-3</v>
      </c>
      <c r="G1336" s="13">
        <f t="shared" si="41"/>
        <v>-1.830246857925895E-3</v>
      </c>
    </row>
    <row r="1337" spans="2:7" x14ac:dyDescent="0.25">
      <c r="B1337" s="10">
        <v>40266</v>
      </c>
      <c r="C1337" s="2">
        <v>6.33</v>
      </c>
      <c r="D1337" s="5">
        <v>11091</v>
      </c>
      <c r="F1337" s="16">
        <f t="shared" si="40"/>
        <v>4.7619047619048014E-3</v>
      </c>
      <c r="G1337" s="13">
        <f t="shared" si="41"/>
        <v>1.7974726991897495E-3</v>
      </c>
    </row>
    <row r="1338" spans="2:7" x14ac:dyDescent="0.25">
      <c r="B1338" s="10">
        <v>40267</v>
      </c>
      <c r="C1338" s="2">
        <v>6.33</v>
      </c>
      <c r="D1338" s="5">
        <v>10980.7</v>
      </c>
      <c r="F1338" s="16">
        <f t="shared" si="40"/>
        <v>0</v>
      </c>
      <c r="G1338" s="13">
        <f t="shared" si="41"/>
        <v>-9.9450004508159114E-3</v>
      </c>
    </row>
    <row r="1339" spans="2:7" x14ac:dyDescent="0.25">
      <c r="B1339" s="10">
        <v>40268</v>
      </c>
      <c r="C1339" s="2">
        <v>6.28</v>
      </c>
      <c r="D1339" s="5">
        <v>10871.3</v>
      </c>
      <c r="F1339" s="16">
        <f t="shared" si="40"/>
        <v>-7.8988941548182971E-3</v>
      </c>
      <c r="G1339" s="13">
        <f t="shared" si="41"/>
        <v>-9.9629349677162159E-3</v>
      </c>
    </row>
    <row r="1340" spans="2:7" x14ac:dyDescent="0.25">
      <c r="B1340" s="10">
        <v>40269</v>
      </c>
      <c r="C1340" s="2">
        <v>6.34</v>
      </c>
      <c r="D1340" s="5">
        <v>11067.9</v>
      </c>
      <c r="F1340" s="16">
        <f t="shared" si="40"/>
        <v>9.5541401273884722E-3</v>
      </c>
      <c r="G1340" s="13">
        <f t="shared" si="41"/>
        <v>1.8084313743526568E-2</v>
      </c>
    </row>
    <row r="1341" spans="2:7" x14ac:dyDescent="0.25">
      <c r="B1341" s="10">
        <v>40274</v>
      </c>
      <c r="C1341" s="2">
        <v>6.34</v>
      </c>
      <c r="D1341" s="5">
        <v>11160.6</v>
      </c>
      <c r="F1341" s="16">
        <f t="shared" si="40"/>
        <v>0</v>
      </c>
      <c r="G1341" s="13">
        <f t="shared" si="41"/>
        <v>8.3755726018486555E-3</v>
      </c>
    </row>
    <row r="1342" spans="2:7" x14ac:dyDescent="0.25">
      <c r="B1342" s="10">
        <v>40275</v>
      </c>
      <c r="C1342" s="2">
        <v>6.36</v>
      </c>
      <c r="D1342" s="5">
        <v>11191.3</v>
      </c>
      <c r="F1342" s="16">
        <f t="shared" si="40"/>
        <v>3.1545741324921863E-3</v>
      </c>
      <c r="G1342" s="13">
        <f t="shared" si="41"/>
        <v>2.7507481676611388E-3</v>
      </c>
    </row>
    <row r="1343" spans="2:7" x14ac:dyDescent="0.25">
      <c r="B1343" s="10">
        <v>40276</v>
      </c>
      <c r="C1343" s="2">
        <v>6.3</v>
      </c>
      <c r="D1343" s="5">
        <v>11076.3</v>
      </c>
      <c r="F1343" s="16">
        <f t="shared" si="40"/>
        <v>-9.4339622641510211E-3</v>
      </c>
      <c r="G1343" s="13">
        <f t="shared" si="41"/>
        <v>-1.0275839268002825E-2</v>
      </c>
    </row>
    <row r="1344" spans="2:7" x14ac:dyDescent="0.25">
      <c r="B1344" s="10">
        <v>40277</v>
      </c>
      <c r="C1344" s="2">
        <v>6.47</v>
      </c>
      <c r="D1344" s="5">
        <v>11394.2</v>
      </c>
      <c r="F1344" s="16">
        <f t="shared" si="40"/>
        <v>2.6984126984126975E-2</v>
      </c>
      <c r="G1344" s="13">
        <f t="shared" si="41"/>
        <v>2.8700919982304694E-2</v>
      </c>
    </row>
    <row r="1345" spans="2:7" x14ac:dyDescent="0.25">
      <c r="B1345" s="10">
        <v>40280</v>
      </c>
      <c r="C1345" s="2">
        <v>6.48</v>
      </c>
      <c r="D1345" s="5">
        <v>11460.8</v>
      </c>
      <c r="F1345" s="16">
        <f t="shared" si="40"/>
        <v>1.5455950540959314E-3</v>
      </c>
      <c r="G1345" s="13">
        <f t="shared" si="41"/>
        <v>5.8450790753188939E-3</v>
      </c>
    </row>
    <row r="1346" spans="2:7" x14ac:dyDescent="0.25">
      <c r="B1346" s="10">
        <v>40281</v>
      </c>
      <c r="C1346" s="2">
        <v>6.47</v>
      </c>
      <c r="D1346" s="5">
        <v>11461</v>
      </c>
      <c r="F1346" s="16">
        <f t="shared" si="40"/>
        <v>-1.5432098765433139E-3</v>
      </c>
      <c r="G1346" s="13">
        <f t="shared" si="41"/>
        <v>1.7450788775716147E-5</v>
      </c>
    </row>
    <row r="1347" spans="2:7" x14ac:dyDescent="0.25">
      <c r="B1347" s="10">
        <v>40282</v>
      </c>
      <c r="C1347" s="2">
        <v>6.48</v>
      </c>
      <c r="D1347" s="5">
        <v>11503.7</v>
      </c>
      <c r="F1347" s="16">
        <f t="shared" si="40"/>
        <v>1.5455950540959314E-3</v>
      </c>
      <c r="G1347" s="13">
        <f t="shared" si="41"/>
        <v>3.7256783875753187E-3</v>
      </c>
    </row>
    <row r="1348" spans="2:7" x14ac:dyDescent="0.25">
      <c r="B1348" s="10">
        <v>40283</v>
      </c>
      <c r="C1348" s="2">
        <v>6.51</v>
      </c>
      <c r="D1348" s="5">
        <v>11523.5</v>
      </c>
      <c r="F1348" s="16">
        <f t="shared" si="40"/>
        <v>4.6296296296295305E-3</v>
      </c>
      <c r="G1348" s="13">
        <f t="shared" si="41"/>
        <v>1.7211853577543982E-3</v>
      </c>
    </row>
    <row r="1349" spans="2:7" x14ac:dyDescent="0.25">
      <c r="B1349" s="10">
        <v>40284</v>
      </c>
      <c r="C1349" s="2">
        <v>6.44</v>
      </c>
      <c r="D1349" s="5">
        <v>11259.7</v>
      </c>
      <c r="F1349" s="16">
        <f t="shared" si="40"/>
        <v>-1.0752688172042918E-2</v>
      </c>
      <c r="G1349" s="13">
        <f t="shared" si="41"/>
        <v>-2.2892350414370571E-2</v>
      </c>
    </row>
    <row r="1350" spans="2:7" x14ac:dyDescent="0.25">
      <c r="B1350" s="10">
        <v>40287</v>
      </c>
      <c r="C1350" s="2">
        <v>6.43</v>
      </c>
      <c r="D1350" s="5">
        <v>11199.5</v>
      </c>
      <c r="F1350" s="16">
        <f t="shared" si="40"/>
        <v>-1.5527950310560052E-3</v>
      </c>
      <c r="G1350" s="13">
        <f t="shared" si="41"/>
        <v>-5.3465012389318301E-3</v>
      </c>
    </row>
    <row r="1351" spans="2:7" x14ac:dyDescent="0.25">
      <c r="B1351" s="10">
        <v>40288</v>
      </c>
      <c r="C1351" s="2">
        <v>6.49</v>
      </c>
      <c r="D1351" s="5">
        <v>11305.6</v>
      </c>
      <c r="F1351" s="16">
        <f t="shared" si="40"/>
        <v>9.3312597200622856E-3</v>
      </c>
      <c r="G1351" s="13">
        <f t="shared" si="41"/>
        <v>9.4736372159471734E-3</v>
      </c>
    </row>
    <row r="1352" spans="2:7" x14ac:dyDescent="0.25">
      <c r="B1352" s="10">
        <v>40289</v>
      </c>
      <c r="C1352" s="2">
        <v>6.38</v>
      </c>
      <c r="D1352" s="5">
        <v>11064.7</v>
      </c>
      <c r="F1352" s="16">
        <f t="shared" ref="F1352:F1415" si="42">(C1352-C1351)/C1351</f>
        <v>-1.694915254237293E-2</v>
      </c>
      <c r="G1352" s="13">
        <f t="shared" ref="G1352:G1415" si="43">(D1352-D1351)/D1351</f>
        <v>-2.1308024341919016E-2</v>
      </c>
    </row>
    <row r="1353" spans="2:7" x14ac:dyDescent="0.25">
      <c r="B1353" s="10">
        <v>40290</v>
      </c>
      <c r="C1353" s="2">
        <v>6.29</v>
      </c>
      <c r="D1353" s="5">
        <v>10821.9</v>
      </c>
      <c r="F1353" s="16">
        <f t="shared" si="42"/>
        <v>-1.4106583072100292E-2</v>
      </c>
      <c r="G1353" s="13">
        <f t="shared" si="43"/>
        <v>-2.1943658662232243E-2</v>
      </c>
    </row>
    <row r="1354" spans="2:7" x14ac:dyDescent="0.25">
      <c r="B1354" s="10">
        <v>40291</v>
      </c>
      <c r="C1354" s="2">
        <v>6.3</v>
      </c>
      <c r="D1354" s="5">
        <v>10918.2</v>
      </c>
      <c r="F1354" s="16">
        <f t="shared" si="42"/>
        <v>1.58982511923685E-3</v>
      </c>
      <c r="G1354" s="13">
        <f t="shared" si="43"/>
        <v>8.8986222382392271E-3</v>
      </c>
    </row>
    <row r="1355" spans="2:7" x14ac:dyDescent="0.25">
      <c r="B1355" s="10">
        <v>40294</v>
      </c>
      <c r="C1355" s="2">
        <v>6.28</v>
      </c>
      <c r="D1355" s="5">
        <v>10939.3</v>
      </c>
      <c r="F1355" s="16">
        <f t="shared" si="42"/>
        <v>-3.1746031746031069E-3</v>
      </c>
      <c r="G1355" s="13">
        <f t="shared" si="43"/>
        <v>1.9325529849241216E-3</v>
      </c>
    </row>
    <row r="1356" spans="2:7" x14ac:dyDescent="0.25">
      <c r="B1356" s="10">
        <v>40295</v>
      </c>
      <c r="C1356" s="2">
        <v>6.03</v>
      </c>
      <c r="D1356" s="5">
        <v>10480.9</v>
      </c>
      <c r="F1356" s="16">
        <f t="shared" si="42"/>
        <v>-3.9808917197452227E-2</v>
      </c>
      <c r="G1356" s="13">
        <f t="shared" si="43"/>
        <v>-4.1903960948141077E-2</v>
      </c>
    </row>
    <row r="1357" spans="2:7" x14ac:dyDescent="0.25">
      <c r="B1357" s="10">
        <v>40296</v>
      </c>
      <c r="C1357" s="2">
        <v>5.85</v>
      </c>
      <c r="D1357" s="5">
        <v>10167</v>
      </c>
      <c r="F1357" s="16">
        <f t="shared" si="42"/>
        <v>-2.9850746268656816E-2</v>
      </c>
      <c r="G1357" s="13">
        <f t="shared" si="43"/>
        <v>-2.994971805856364E-2</v>
      </c>
    </row>
    <row r="1358" spans="2:7" x14ac:dyDescent="0.25">
      <c r="B1358" s="10">
        <v>40297</v>
      </c>
      <c r="C1358" s="2">
        <v>5.95</v>
      </c>
      <c r="D1358" s="5">
        <v>10441</v>
      </c>
      <c r="F1358" s="16">
        <f t="shared" si="42"/>
        <v>1.7094017094017186E-2</v>
      </c>
      <c r="G1358" s="13">
        <f t="shared" si="43"/>
        <v>2.6949936067669912E-2</v>
      </c>
    </row>
    <row r="1359" spans="2:7" x14ac:dyDescent="0.25">
      <c r="B1359" s="10">
        <v>40298</v>
      </c>
      <c r="C1359" s="2">
        <v>5.99</v>
      </c>
      <c r="D1359" s="5">
        <v>10492.2</v>
      </c>
      <c r="F1359" s="16">
        <f t="shared" si="42"/>
        <v>6.7226890756302577E-3</v>
      </c>
      <c r="G1359" s="13">
        <f t="shared" si="43"/>
        <v>4.903744852025738E-3</v>
      </c>
    </row>
    <row r="1360" spans="2:7" x14ac:dyDescent="0.25">
      <c r="B1360" s="10">
        <v>40301</v>
      </c>
      <c r="C1360" s="2">
        <v>5.98</v>
      </c>
      <c r="D1360" s="5">
        <v>10422.799999999999</v>
      </c>
      <c r="F1360" s="16">
        <f t="shared" si="42"/>
        <v>-1.6694490818029693E-3</v>
      </c>
      <c r="G1360" s="13">
        <f t="shared" si="43"/>
        <v>-6.6144373915862685E-3</v>
      </c>
    </row>
    <row r="1361" spans="2:7" x14ac:dyDescent="0.25">
      <c r="B1361" s="10">
        <v>40302</v>
      </c>
      <c r="C1361" s="2">
        <v>5.62</v>
      </c>
      <c r="D1361" s="5">
        <v>9859.1</v>
      </c>
      <c r="F1361" s="16">
        <f t="shared" si="42"/>
        <v>-6.020066889632112E-2</v>
      </c>
      <c r="G1361" s="13">
        <f t="shared" si="43"/>
        <v>-5.4083355720151875E-2</v>
      </c>
    </row>
    <row r="1362" spans="2:7" x14ac:dyDescent="0.25">
      <c r="B1362" s="10">
        <v>40303</v>
      </c>
      <c r="C1362" s="2">
        <v>5.48</v>
      </c>
      <c r="D1362" s="5">
        <v>9635.2000000000007</v>
      </c>
      <c r="F1362" s="16">
        <f t="shared" si="42"/>
        <v>-2.4911032028469695E-2</v>
      </c>
      <c r="G1362" s="13">
        <f t="shared" si="43"/>
        <v>-2.2709983669908982E-2</v>
      </c>
    </row>
    <row r="1363" spans="2:7" x14ac:dyDescent="0.25">
      <c r="B1363" s="10">
        <v>40304</v>
      </c>
      <c r="C1363" s="2">
        <v>5.35</v>
      </c>
      <c r="D1363" s="5">
        <v>9352.6</v>
      </c>
      <c r="F1363" s="16">
        <f t="shared" si="42"/>
        <v>-2.3722627737226418E-2</v>
      </c>
      <c r="G1363" s="13">
        <f t="shared" si="43"/>
        <v>-2.9329956824975127E-2</v>
      </c>
    </row>
    <row r="1364" spans="2:7" x14ac:dyDescent="0.25">
      <c r="B1364" s="10">
        <v>40305</v>
      </c>
      <c r="C1364" s="2">
        <v>5.0999999999999996</v>
      </c>
      <c r="D1364" s="5">
        <v>9046.1</v>
      </c>
      <c r="F1364" s="16">
        <f t="shared" si="42"/>
        <v>-4.6728971962616828E-2</v>
      </c>
      <c r="G1364" s="13">
        <f t="shared" si="43"/>
        <v>-3.2771635694886982E-2</v>
      </c>
    </row>
    <row r="1365" spans="2:7" x14ac:dyDescent="0.25">
      <c r="B1365" s="10">
        <v>40308</v>
      </c>
      <c r="C1365" s="2">
        <v>5.83</v>
      </c>
      <c r="D1365" s="5">
        <v>10351.9</v>
      </c>
      <c r="F1365" s="16">
        <f t="shared" si="42"/>
        <v>0.14313725490196089</v>
      </c>
      <c r="G1365" s="13">
        <f t="shared" si="43"/>
        <v>0.14434949867898864</v>
      </c>
    </row>
    <row r="1366" spans="2:7" x14ac:dyDescent="0.25">
      <c r="B1366" s="10">
        <v>40309</v>
      </c>
      <c r="C1366" s="2">
        <v>5.67</v>
      </c>
      <c r="D1366" s="5">
        <v>10008.6</v>
      </c>
      <c r="F1366" s="16">
        <f t="shared" si="42"/>
        <v>-2.7444253859348223E-2</v>
      </c>
      <c r="G1366" s="13">
        <f t="shared" si="43"/>
        <v>-3.3162994232942673E-2</v>
      </c>
    </row>
    <row r="1367" spans="2:7" x14ac:dyDescent="0.25">
      <c r="B1367" s="10">
        <v>40310</v>
      </c>
      <c r="C1367" s="2">
        <v>5.77</v>
      </c>
      <c r="D1367" s="5">
        <v>10089.799999999999</v>
      </c>
      <c r="F1367" s="16">
        <f t="shared" si="42"/>
        <v>1.7636684303350907E-2</v>
      </c>
      <c r="G1367" s="13">
        <f t="shared" si="43"/>
        <v>8.1130228003915544E-3</v>
      </c>
    </row>
    <row r="1368" spans="2:7" x14ac:dyDescent="0.25">
      <c r="B1368" s="10">
        <v>40311</v>
      </c>
      <c r="C1368" s="2">
        <v>5.68</v>
      </c>
      <c r="D1368" s="5">
        <v>9977.5</v>
      </c>
      <c r="F1368" s="16">
        <f t="shared" si="42"/>
        <v>-1.5597920277296336E-2</v>
      </c>
      <c r="G1368" s="13">
        <f t="shared" si="43"/>
        <v>-1.1130052131855863E-2</v>
      </c>
    </row>
    <row r="1369" spans="2:7" x14ac:dyDescent="0.25">
      <c r="B1369" s="10">
        <v>40312</v>
      </c>
      <c r="C1369" s="2">
        <v>5.3</v>
      </c>
      <c r="D1369" s="5">
        <v>9314.7000000000007</v>
      </c>
      <c r="F1369" s="16">
        <f t="shared" si="42"/>
        <v>-6.6901408450704206E-2</v>
      </c>
      <c r="G1369" s="13">
        <f t="shared" si="43"/>
        <v>-6.6429466299173068E-2</v>
      </c>
    </row>
    <row r="1370" spans="2:7" x14ac:dyDescent="0.25">
      <c r="B1370" s="10">
        <v>40315</v>
      </c>
      <c r="C1370" s="2">
        <v>5.32</v>
      </c>
      <c r="D1370" s="5">
        <v>9286.1</v>
      </c>
      <c r="F1370" s="16">
        <f t="shared" si="42"/>
        <v>3.7735849056604646E-3</v>
      </c>
      <c r="G1370" s="13">
        <f t="shared" si="43"/>
        <v>-3.0704155796751759E-3</v>
      </c>
    </row>
    <row r="1371" spans="2:7" x14ac:dyDescent="0.25">
      <c r="B1371" s="10">
        <v>40316</v>
      </c>
      <c r="C1371" s="2">
        <v>5.5</v>
      </c>
      <c r="D1371" s="5">
        <v>9627.6</v>
      </c>
      <c r="F1371" s="16">
        <f t="shared" si="42"/>
        <v>3.3834586466165356E-2</v>
      </c>
      <c r="G1371" s="13">
        <f t="shared" si="43"/>
        <v>3.6775395483572219E-2</v>
      </c>
    </row>
    <row r="1372" spans="2:7" x14ac:dyDescent="0.25">
      <c r="B1372" s="10">
        <v>40317</v>
      </c>
      <c r="C1372" s="2">
        <v>5.33</v>
      </c>
      <c r="D1372" s="5">
        <v>9376.5</v>
      </c>
      <c r="F1372" s="16">
        <f t="shared" si="42"/>
        <v>-3.0909090909090896E-2</v>
      </c>
      <c r="G1372" s="13">
        <f t="shared" si="43"/>
        <v>-2.6081266359217287E-2</v>
      </c>
    </row>
    <row r="1373" spans="2:7" x14ac:dyDescent="0.25">
      <c r="B1373" s="10">
        <v>40318</v>
      </c>
      <c r="C1373" s="2">
        <v>5.22</v>
      </c>
      <c r="D1373" s="5">
        <v>9270.5</v>
      </c>
      <c r="F1373" s="16">
        <f t="shared" si="42"/>
        <v>-2.0637898686679233E-2</v>
      </c>
      <c r="G1373" s="13">
        <f t="shared" si="43"/>
        <v>-1.1304857889404362E-2</v>
      </c>
    </row>
    <row r="1374" spans="2:7" x14ac:dyDescent="0.25">
      <c r="B1374" s="10">
        <v>40319</v>
      </c>
      <c r="C1374" s="2">
        <v>5.3</v>
      </c>
      <c r="D1374" s="5">
        <v>9407.2999999999993</v>
      </c>
      <c r="F1374" s="16">
        <f t="shared" si="42"/>
        <v>1.5325670498084306E-2</v>
      </c>
      <c r="G1374" s="13">
        <f t="shared" si="43"/>
        <v>1.4756485626449411E-2</v>
      </c>
    </row>
    <row r="1375" spans="2:7" x14ac:dyDescent="0.25">
      <c r="B1375" s="10">
        <v>40322</v>
      </c>
      <c r="C1375" s="2">
        <v>5.2</v>
      </c>
      <c r="D1375" s="5">
        <v>9287.9</v>
      </c>
      <c r="F1375" s="16">
        <f t="shared" si="42"/>
        <v>-1.886792452830182E-2</v>
      </c>
      <c r="G1375" s="13">
        <f t="shared" si="43"/>
        <v>-1.2692270896006256E-2</v>
      </c>
    </row>
    <row r="1376" spans="2:7" x14ac:dyDescent="0.25">
      <c r="B1376" s="10">
        <v>40323</v>
      </c>
      <c r="C1376" s="2">
        <v>5.09</v>
      </c>
      <c r="D1376" s="5">
        <v>9004.4</v>
      </c>
      <c r="F1376" s="16">
        <f t="shared" si="42"/>
        <v>-2.1153846153846214E-2</v>
      </c>
      <c r="G1376" s="13">
        <f t="shared" si="43"/>
        <v>-3.0523584448583642E-2</v>
      </c>
    </row>
    <row r="1377" spans="2:7" x14ac:dyDescent="0.25">
      <c r="B1377" s="10">
        <v>40324</v>
      </c>
      <c r="C1377" s="2">
        <v>5.17</v>
      </c>
      <c r="D1377" s="5">
        <v>9042.6</v>
      </c>
      <c r="F1377" s="16">
        <f t="shared" si="42"/>
        <v>1.5717092337917498E-2</v>
      </c>
      <c r="G1377" s="13">
        <f t="shared" si="43"/>
        <v>4.2423703966950298E-3</v>
      </c>
    </row>
    <row r="1378" spans="2:7" x14ac:dyDescent="0.25">
      <c r="B1378" s="10">
        <v>40325</v>
      </c>
      <c r="C1378" s="2">
        <v>5.45</v>
      </c>
      <c r="D1378" s="5">
        <v>9334.9</v>
      </c>
      <c r="F1378" s="16">
        <f t="shared" si="42"/>
        <v>5.4158607350096762E-2</v>
      </c>
      <c r="G1378" s="13">
        <f t="shared" si="43"/>
        <v>3.2324773848229411E-2</v>
      </c>
    </row>
    <row r="1379" spans="2:7" x14ac:dyDescent="0.25">
      <c r="B1379" s="10">
        <v>40326</v>
      </c>
      <c r="C1379" s="2">
        <v>5.46</v>
      </c>
      <c r="D1379" s="5">
        <v>9425.5</v>
      </c>
      <c r="F1379" s="16">
        <f t="shared" si="42"/>
        <v>1.8348623853210618E-3</v>
      </c>
      <c r="G1379" s="13">
        <f t="shared" si="43"/>
        <v>9.7055137173403423E-3</v>
      </c>
    </row>
    <row r="1380" spans="2:7" x14ac:dyDescent="0.25">
      <c r="B1380" s="10">
        <v>40329</v>
      </c>
      <c r="C1380" s="2">
        <v>5.39</v>
      </c>
      <c r="D1380" s="5">
        <v>9359.4</v>
      </c>
      <c r="F1380" s="16">
        <f t="shared" si="42"/>
        <v>-1.2820512820512872E-2</v>
      </c>
      <c r="G1380" s="13">
        <f t="shared" si="43"/>
        <v>-7.0128905628349019E-3</v>
      </c>
    </row>
    <row r="1381" spans="2:7" x14ac:dyDescent="0.25">
      <c r="B1381" s="10">
        <v>40330</v>
      </c>
      <c r="C1381" s="2">
        <v>5.37</v>
      </c>
      <c r="D1381" s="5">
        <v>9299.7000000000007</v>
      </c>
      <c r="F1381" s="16">
        <f t="shared" si="42"/>
        <v>-3.7105751391464888E-3</v>
      </c>
      <c r="G1381" s="13">
        <f t="shared" si="43"/>
        <v>-6.3786140137187114E-3</v>
      </c>
    </row>
    <row r="1382" spans="2:7" x14ac:dyDescent="0.25">
      <c r="B1382" s="10">
        <v>40331</v>
      </c>
      <c r="C1382" s="2">
        <v>5.36</v>
      </c>
      <c r="D1382" s="5">
        <v>9268</v>
      </c>
      <c r="F1382" s="16">
        <f t="shared" si="42"/>
        <v>-1.8621973929236102E-3</v>
      </c>
      <c r="G1382" s="13">
        <f t="shared" si="43"/>
        <v>-3.4087121089928412E-3</v>
      </c>
    </row>
    <row r="1383" spans="2:7" x14ac:dyDescent="0.25">
      <c r="B1383" s="10">
        <v>40332</v>
      </c>
      <c r="C1383" s="2">
        <v>5.39</v>
      </c>
      <c r="D1383" s="5">
        <v>9276.2000000000007</v>
      </c>
      <c r="F1383" s="16">
        <f t="shared" si="42"/>
        <v>5.5970149253730143E-3</v>
      </c>
      <c r="G1383" s="13">
        <f t="shared" si="43"/>
        <v>8.8476478204582731E-4</v>
      </c>
    </row>
    <row r="1384" spans="2:7" x14ac:dyDescent="0.25">
      <c r="B1384" s="10">
        <v>40333</v>
      </c>
      <c r="C1384" s="2">
        <v>5.14</v>
      </c>
      <c r="D1384" s="5">
        <v>8923.4</v>
      </c>
      <c r="F1384" s="16">
        <f t="shared" si="42"/>
        <v>-4.63821892393321E-2</v>
      </c>
      <c r="G1384" s="13">
        <f t="shared" si="43"/>
        <v>-3.8032815161380851E-2</v>
      </c>
    </row>
    <row r="1385" spans="2:7" x14ac:dyDescent="0.25">
      <c r="B1385" s="10">
        <v>40336</v>
      </c>
      <c r="C1385" s="2">
        <v>5.0599999999999996</v>
      </c>
      <c r="D1385" s="5">
        <v>8795.2999999999993</v>
      </c>
      <c r="F1385" s="16">
        <f t="shared" si="42"/>
        <v>-1.5564202334630364E-2</v>
      </c>
      <c r="G1385" s="13">
        <f t="shared" si="43"/>
        <v>-1.4355514714122461E-2</v>
      </c>
    </row>
    <row r="1386" spans="2:7" x14ac:dyDescent="0.25">
      <c r="B1386" s="10">
        <v>40337</v>
      </c>
      <c r="C1386" s="2">
        <v>5</v>
      </c>
      <c r="D1386" s="5">
        <v>8669.7999999999993</v>
      </c>
      <c r="F1386" s="16">
        <f t="shared" si="42"/>
        <v>-1.1857707509881346E-2</v>
      </c>
      <c r="G1386" s="13">
        <f t="shared" si="43"/>
        <v>-1.426898457130513E-2</v>
      </c>
    </row>
    <row r="1387" spans="2:7" x14ac:dyDescent="0.25">
      <c r="B1387" s="10">
        <v>40338</v>
      </c>
      <c r="C1387" s="2">
        <v>5.03</v>
      </c>
      <c r="D1387" s="5">
        <v>8868.7000000000007</v>
      </c>
      <c r="F1387" s="16">
        <f t="shared" si="42"/>
        <v>6.0000000000000496E-3</v>
      </c>
      <c r="G1387" s="13">
        <f t="shared" si="43"/>
        <v>2.2941705691019571E-2</v>
      </c>
    </row>
    <row r="1388" spans="2:7" x14ac:dyDescent="0.25">
      <c r="B1388" s="10">
        <v>40339</v>
      </c>
      <c r="C1388" s="2">
        <v>5.27</v>
      </c>
      <c r="D1388" s="5">
        <v>9198.2000000000007</v>
      </c>
      <c r="F1388" s="16">
        <f t="shared" si="42"/>
        <v>4.7713717693836845E-2</v>
      </c>
      <c r="G1388" s="13">
        <f t="shared" si="43"/>
        <v>3.7153134055724062E-2</v>
      </c>
    </row>
    <row r="1389" spans="2:7" x14ac:dyDescent="0.25">
      <c r="B1389" s="10">
        <v>40340</v>
      </c>
      <c r="C1389" s="2">
        <v>5.4</v>
      </c>
      <c r="D1389" s="5">
        <v>9561.7000000000007</v>
      </c>
      <c r="F1389" s="16">
        <f t="shared" si="42"/>
        <v>2.4667931688804705E-2</v>
      </c>
      <c r="G1389" s="13">
        <f t="shared" si="43"/>
        <v>3.9518601465504115E-2</v>
      </c>
    </row>
    <row r="1390" spans="2:7" x14ac:dyDescent="0.25">
      <c r="B1390" s="10">
        <v>40343</v>
      </c>
      <c r="C1390" s="2">
        <v>5.2</v>
      </c>
      <c r="D1390" s="5">
        <v>9584</v>
      </c>
      <c r="F1390" s="16">
        <f t="shared" si="42"/>
        <v>-3.703703703703707E-2</v>
      </c>
      <c r="G1390" s="13">
        <f t="shared" si="43"/>
        <v>2.3322212577260603E-3</v>
      </c>
    </row>
    <row r="1391" spans="2:7" x14ac:dyDescent="0.25">
      <c r="B1391" s="10">
        <v>40344</v>
      </c>
      <c r="C1391" s="2">
        <v>5.26</v>
      </c>
      <c r="D1391" s="5">
        <v>9742</v>
      </c>
      <c r="F1391" s="16">
        <f t="shared" si="42"/>
        <v>1.1538461538461463E-2</v>
      </c>
      <c r="G1391" s="13">
        <f t="shared" si="43"/>
        <v>1.6485809682804674E-2</v>
      </c>
    </row>
    <row r="1392" spans="2:7" x14ac:dyDescent="0.25">
      <c r="B1392" s="10">
        <v>40345</v>
      </c>
      <c r="C1392" s="2">
        <v>5.24</v>
      </c>
      <c r="D1392" s="5">
        <v>9683.2999999999993</v>
      </c>
      <c r="F1392" s="16">
        <f t="shared" si="42"/>
        <v>-3.8022813688212121E-3</v>
      </c>
      <c r="G1392" s="13">
        <f t="shared" si="43"/>
        <v>-6.0254567850544782E-3</v>
      </c>
    </row>
    <row r="1393" spans="2:7" x14ac:dyDescent="0.25">
      <c r="B1393" s="10">
        <v>40346</v>
      </c>
      <c r="C1393" s="2">
        <v>5.29</v>
      </c>
      <c r="D1393" s="5">
        <v>9755.1</v>
      </c>
      <c r="F1393" s="16">
        <f t="shared" si="42"/>
        <v>9.5419847328243931E-3</v>
      </c>
      <c r="G1393" s="13">
        <f t="shared" si="43"/>
        <v>7.4148275897680639E-3</v>
      </c>
    </row>
    <row r="1394" spans="2:7" x14ac:dyDescent="0.25">
      <c r="B1394" s="10">
        <v>40347</v>
      </c>
      <c r="C1394" s="2">
        <v>5.38</v>
      </c>
      <c r="D1394" s="5">
        <v>9971.7999999999993</v>
      </c>
      <c r="F1394" s="16">
        <f t="shared" si="42"/>
        <v>1.7013232514177665E-2</v>
      </c>
      <c r="G1394" s="13">
        <f t="shared" si="43"/>
        <v>2.2214021383686368E-2</v>
      </c>
    </row>
    <row r="1395" spans="2:7" x14ac:dyDescent="0.25">
      <c r="B1395" s="10">
        <v>40350</v>
      </c>
      <c r="C1395" s="2">
        <v>5.42</v>
      </c>
      <c r="D1395" s="5">
        <v>10071.9</v>
      </c>
      <c r="F1395" s="16">
        <f t="shared" si="42"/>
        <v>7.4349442379182222E-3</v>
      </c>
      <c r="G1395" s="13">
        <f t="shared" si="43"/>
        <v>1.0038308028640804E-2</v>
      </c>
    </row>
    <row r="1396" spans="2:7" x14ac:dyDescent="0.25">
      <c r="B1396" s="10">
        <v>40351</v>
      </c>
      <c r="C1396" s="2">
        <v>5.38</v>
      </c>
      <c r="D1396" s="5">
        <v>10016.1</v>
      </c>
      <c r="F1396" s="16">
        <f t="shared" si="42"/>
        <v>-7.3800738007380141E-3</v>
      </c>
      <c r="G1396" s="13">
        <f t="shared" si="43"/>
        <v>-5.5401662049860776E-3</v>
      </c>
    </row>
    <row r="1397" spans="2:7" x14ac:dyDescent="0.25">
      <c r="B1397" s="10">
        <v>40352</v>
      </c>
      <c r="C1397" s="2">
        <v>5.33</v>
      </c>
      <c r="D1397" s="5">
        <v>9886</v>
      </c>
      <c r="F1397" s="16">
        <f t="shared" si="42"/>
        <v>-9.293680297397737E-3</v>
      </c>
      <c r="G1397" s="13">
        <f t="shared" si="43"/>
        <v>-1.2989087569013923E-2</v>
      </c>
    </row>
    <row r="1398" spans="2:7" x14ac:dyDescent="0.25">
      <c r="B1398" s="10">
        <v>40353</v>
      </c>
      <c r="C1398" s="2">
        <v>5.1100000000000003</v>
      </c>
      <c r="D1398" s="5">
        <v>9586.5</v>
      </c>
      <c r="F1398" s="16">
        <f t="shared" si="42"/>
        <v>-4.1275797373358299E-2</v>
      </c>
      <c r="G1398" s="13">
        <f t="shared" si="43"/>
        <v>-3.0295367185919481E-2</v>
      </c>
    </row>
    <row r="1399" spans="2:7" x14ac:dyDescent="0.25">
      <c r="B1399" s="10">
        <v>40354</v>
      </c>
      <c r="C1399" s="2">
        <v>4.9400000000000004</v>
      </c>
      <c r="D1399" s="5">
        <v>9535</v>
      </c>
      <c r="F1399" s="16">
        <f t="shared" si="42"/>
        <v>-3.326810176125243E-2</v>
      </c>
      <c r="G1399" s="13">
        <f t="shared" si="43"/>
        <v>-5.3721379022583842E-3</v>
      </c>
    </row>
    <row r="1400" spans="2:7" x14ac:dyDescent="0.25">
      <c r="B1400" s="10">
        <v>40357</v>
      </c>
      <c r="C1400" s="2">
        <v>4.95</v>
      </c>
      <c r="D1400" s="5">
        <v>9688.5</v>
      </c>
      <c r="F1400" s="16">
        <f t="shared" si="42"/>
        <v>2.0242914979756652E-3</v>
      </c>
      <c r="G1400" s="13">
        <f t="shared" si="43"/>
        <v>1.6098584163607762E-2</v>
      </c>
    </row>
    <row r="1401" spans="2:7" x14ac:dyDescent="0.25">
      <c r="B1401" s="10">
        <v>40358</v>
      </c>
      <c r="C1401" s="2">
        <v>4.66</v>
      </c>
      <c r="D1401" s="5">
        <v>9160.4</v>
      </c>
      <c r="F1401" s="16">
        <f t="shared" si="42"/>
        <v>-5.8585858585858588E-2</v>
      </c>
      <c r="G1401" s="13">
        <f t="shared" si="43"/>
        <v>-5.4507921762914836E-2</v>
      </c>
    </row>
    <row r="1402" spans="2:7" x14ac:dyDescent="0.25">
      <c r="B1402" s="10">
        <v>40359</v>
      </c>
      <c r="C1402" s="2">
        <v>4.63</v>
      </c>
      <c r="D1402" s="5">
        <v>9263.4</v>
      </c>
      <c r="F1402" s="16">
        <f t="shared" si="42"/>
        <v>-6.4377682403434005E-3</v>
      </c>
      <c r="G1402" s="13">
        <f t="shared" si="43"/>
        <v>1.124405047814506E-2</v>
      </c>
    </row>
    <row r="1403" spans="2:7" x14ac:dyDescent="0.25">
      <c r="B1403" s="10">
        <v>40360</v>
      </c>
      <c r="C1403" s="2">
        <v>4.6399999999999997</v>
      </c>
      <c r="D1403" s="5">
        <v>9178.2000000000007</v>
      </c>
      <c r="F1403" s="16">
        <f t="shared" si="42"/>
        <v>2.1598272138228483E-3</v>
      </c>
      <c r="G1403" s="13">
        <f t="shared" si="43"/>
        <v>-9.1974868838654179E-3</v>
      </c>
    </row>
    <row r="1404" spans="2:7" x14ac:dyDescent="0.25">
      <c r="B1404" s="10">
        <v>40361</v>
      </c>
      <c r="C1404" s="2">
        <v>4.7</v>
      </c>
      <c r="D1404" s="5">
        <v>9250.7999999999993</v>
      </c>
      <c r="F1404" s="16">
        <f t="shared" si="42"/>
        <v>1.2931034482758728E-2</v>
      </c>
      <c r="G1404" s="13">
        <f t="shared" si="43"/>
        <v>7.9100477217753529E-3</v>
      </c>
    </row>
    <row r="1405" spans="2:7" x14ac:dyDescent="0.25">
      <c r="B1405" s="10">
        <v>40364</v>
      </c>
      <c r="C1405" s="2">
        <v>4.75</v>
      </c>
      <c r="D1405" s="5">
        <v>9281.5</v>
      </c>
      <c r="F1405" s="16">
        <f t="shared" si="42"/>
        <v>1.0638297872340387E-2</v>
      </c>
      <c r="G1405" s="13">
        <f t="shared" si="43"/>
        <v>3.3186319021058426E-3</v>
      </c>
    </row>
    <row r="1406" spans="2:7" x14ac:dyDescent="0.25">
      <c r="B1406" s="10">
        <v>40365</v>
      </c>
      <c r="C1406" s="2">
        <v>4.8899999999999997</v>
      </c>
      <c r="D1406" s="5">
        <v>9615</v>
      </c>
      <c r="F1406" s="16">
        <f t="shared" si="42"/>
        <v>2.9473684210526249E-2</v>
      </c>
      <c r="G1406" s="13">
        <f t="shared" si="43"/>
        <v>3.5931692075634326E-2</v>
      </c>
    </row>
    <row r="1407" spans="2:7" x14ac:dyDescent="0.25">
      <c r="B1407" s="10">
        <v>40366</v>
      </c>
      <c r="C1407" s="2">
        <v>5.08</v>
      </c>
      <c r="D1407" s="5">
        <v>9987.4</v>
      </c>
      <c r="F1407" s="16">
        <f t="shared" si="42"/>
        <v>3.8854805725971456E-2</v>
      </c>
      <c r="G1407" s="13">
        <f t="shared" si="43"/>
        <v>3.87311492459698E-2</v>
      </c>
    </row>
    <row r="1408" spans="2:7" x14ac:dyDescent="0.25">
      <c r="B1408" s="10">
        <v>40367</v>
      </c>
      <c r="C1408" s="2">
        <v>5.13</v>
      </c>
      <c r="D1408" s="5">
        <v>10080.5</v>
      </c>
      <c r="F1408" s="16">
        <f t="shared" si="42"/>
        <v>9.8425196850393352E-3</v>
      </c>
      <c r="G1408" s="13">
        <f t="shared" si="43"/>
        <v>9.3217453992030328E-3</v>
      </c>
    </row>
    <row r="1409" spans="2:7" x14ac:dyDescent="0.25">
      <c r="B1409" s="10">
        <v>40368</v>
      </c>
      <c r="C1409" s="2">
        <v>5.16</v>
      </c>
      <c r="D1409" s="5">
        <v>10127.299999999999</v>
      </c>
      <c r="F1409" s="16">
        <f t="shared" si="42"/>
        <v>5.8479532163743173E-3</v>
      </c>
      <c r="G1409" s="13">
        <f t="shared" si="43"/>
        <v>4.6426268538266226E-3</v>
      </c>
    </row>
    <row r="1410" spans="2:7" x14ac:dyDescent="0.25">
      <c r="B1410" s="10">
        <v>40371</v>
      </c>
      <c r="C1410" s="2">
        <v>5.13</v>
      </c>
      <c r="D1410" s="5">
        <v>10058.200000000001</v>
      </c>
      <c r="F1410" s="16">
        <f t="shared" si="42"/>
        <v>-5.8139534883721406E-3</v>
      </c>
      <c r="G1410" s="13">
        <f t="shared" si="43"/>
        <v>-6.8231414098524337E-3</v>
      </c>
    </row>
    <row r="1411" spans="2:7" x14ac:dyDescent="0.25">
      <c r="B1411" s="10">
        <v>40372</v>
      </c>
      <c r="C1411" s="2">
        <v>5.24</v>
      </c>
      <c r="D1411" s="5">
        <v>10259.5</v>
      </c>
      <c r="F1411" s="16">
        <f t="shared" si="42"/>
        <v>2.1442495126705714E-2</v>
      </c>
      <c r="G1411" s="13">
        <f t="shared" si="43"/>
        <v>2.001352130599901E-2</v>
      </c>
    </row>
    <row r="1412" spans="2:7" x14ac:dyDescent="0.25">
      <c r="B1412" s="10">
        <v>40373</v>
      </c>
      <c r="C1412" s="2">
        <v>5.24</v>
      </c>
      <c r="D1412" s="5">
        <v>10278.5</v>
      </c>
      <c r="F1412" s="16">
        <f t="shared" si="42"/>
        <v>0</v>
      </c>
      <c r="G1412" s="13">
        <f t="shared" si="43"/>
        <v>1.8519421024416395E-3</v>
      </c>
    </row>
    <row r="1413" spans="2:7" x14ac:dyDescent="0.25">
      <c r="B1413" s="10">
        <v>40374</v>
      </c>
      <c r="C1413" s="2">
        <v>5.2</v>
      </c>
      <c r="D1413" s="5">
        <v>10160.200000000001</v>
      </c>
      <c r="F1413" s="16">
        <f t="shared" si="42"/>
        <v>-7.6335877862595486E-3</v>
      </c>
      <c r="G1413" s="13">
        <f t="shared" si="43"/>
        <v>-1.1509461497300118E-2</v>
      </c>
    </row>
    <row r="1414" spans="2:7" x14ac:dyDescent="0.25">
      <c r="B1414" s="10">
        <v>40375</v>
      </c>
      <c r="C1414" s="2">
        <v>5.0599999999999996</v>
      </c>
      <c r="D1414" s="5">
        <v>9991.7000000000007</v>
      </c>
      <c r="F1414" s="16">
        <f t="shared" si="42"/>
        <v>-2.6923076923077032E-2</v>
      </c>
      <c r="G1414" s="13">
        <f t="shared" si="43"/>
        <v>-1.6584319206314833E-2</v>
      </c>
    </row>
    <row r="1415" spans="2:7" x14ac:dyDescent="0.25">
      <c r="B1415" s="10">
        <v>40378</v>
      </c>
      <c r="C1415" s="2">
        <v>5.08</v>
      </c>
      <c r="D1415" s="5">
        <v>9929.7999999999993</v>
      </c>
      <c r="F1415" s="16">
        <f t="shared" si="42"/>
        <v>3.952569169960566E-3</v>
      </c>
      <c r="G1415" s="13">
        <f t="shared" si="43"/>
        <v>-6.1951419678334466E-3</v>
      </c>
    </row>
    <row r="1416" spans="2:7" x14ac:dyDescent="0.25">
      <c r="B1416" s="10">
        <v>40379</v>
      </c>
      <c r="C1416" s="2">
        <v>5.15</v>
      </c>
      <c r="D1416" s="5">
        <v>10061.299999999999</v>
      </c>
      <c r="F1416" s="16">
        <f t="shared" ref="F1416:F1479" si="44">(C1416-C1415)/C1415</f>
        <v>1.3779527559055173E-2</v>
      </c>
      <c r="G1416" s="13">
        <f t="shared" ref="G1416:G1479" si="45">(D1416-D1415)/D1415</f>
        <v>1.3242965618642874E-2</v>
      </c>
    </row>
    <row r="1417" spans="2:7" x14ac:dyDescent="0.25">
      <c r="B1417" s="10">
        <v>40380</v>
      </c>
      <c r="C1417" s="2">
        <v>5.15</v>
      </c>
      <c r="D1417" s="5">
        <v>10040.799999999999</v>
      </c>
      <c r="F1417" s="16">
        <f t="shared" si="44"/>
        <v>0</v>
      </c>
      <c r="G1417" s="13">
        <f t="shared" si="45"/>
        <v>-2.037510063311898E-3</v>
      </c>
    </row>
    <row r="1418" spans="2:7" x14ac:dyDescent="0.25">
      <c r="B1418" s="10">
        <v>40381</v>
      </c>
      <c r="C1418" s="2">
        <v>5.27</v>
      </c>
      <c r="D1418" s="5">
        <v>10302.9</v>
      </c>
      <c r="F1418" s="16">
        <f t="shared" si="44"/>
        <v>2.3300970873786256E-2</v>
      </c>
      <c r="G1418" s="13">
        <f t="shared" si="45"/>
        <v>2.6103497729264638E-2</v>
      </c>
    </row>
    <row r="1419" spans="2:7" x14ac:dyDescent="0.25">
      <c r="B1419" s="10">
        <v>40382</v>
      </c>
      <c r="C1419" s="2">
        <v>5.3</v>
      </c>
      <c r="D1419" s="5">
        <v>10388.200000000001</v>
      </c>
      <c r="F1419" s="16">
        <f t="shared" si="44"/>
        <v>5.6925996204934062E-3</v>
      </c>
      <c r="G1419" s="13">
        <f t="shared" si="45"/>
        <v>8.2792223548710641E-3</v>
      </c>
    </row>
    <row r="1420" spans="2:7" x14ac:dyDescent="0.25">
      <c r="B1420" s="10">
        <v>40385</v>
      </c>
      <c r="C1420" s="2">
        <v>5.36</v>
      </c>
      <c r="D1420" s="5">
        <v>10506.7</v>
      </c>
      <c r="F1420" s="16">
        <f t="shared" si="44"/>
        <v>1.1320754716981227E-2</v>
      </c>
      <c r="G1420" s="13">
        <f t="shared" si="45"/>
        <v>1.1407173523805856E-2</v>
      </c>
    </row>
    <row r="1421" spans="2:7" x14ac:dyDescent="0.25">
      <c r="B1421" s="10">
        <v>40386</v>
      </c>
      <c r="C1421" s="2">
        <v>5.42</v>
      </c>
      <c r="D1421" s="5">
        <v>10645</v>
      </c>
      <c r="F1421" s="16">
        <f t="shared" si="44"/>
        <v>1.1194029850746195E-2</v>
      </c>
      <c r="G1421" s="13">
        <f t="shared" si="45"/>
        <v>1.3163029305110003E-2</v>
      </c>
    </row>
    <row r="1422" spans="2:7" x14ac:dyDescent="0.25">
      <c r="B1422" s="10">
        <v>40387</v>
      </c>
      <c r="C1422" s="2">
        <v>5.42</v>
      </c>
      <c r="D1422" s="5">
        <v>10643.9</v>
      </c>
      <c r="F1422" s="16">
        <f t="shared" si="44"/>
        <v>0</v>
      </c>
      <c r="G1422" s="13">
        <f t="shared" si="45"/>
        <v>-1.0333489901365559E-4</v>
      </c>
    </row>
    <row r="1423" spans="2:7" x14ac:dyDescent="0.25">
      <c r="B1423" s="10">
        <v>40388</v>
      </c>
      <c r="C1423" s="2">
        <v>5.46</v>
      </c>
      <c r="D1423" s="5">
        <v>10659.5</v>
      </c>
      <c r="F1423" s="16">
        <f t="shared" si="44"/>
        <v>7.3800738007380141E-3</v>
      </c>
      <c r="G1423" s="13">
        <f t="shared" si="45"/>
        <v>1.4656282001898142E-3</v>
      </c>
    </row>
    <row r="1424" spans="2:7" x14ac:dyDescent="0.25">
      <c r="B1424" s="10">
        <v>40389</v>
      </c>
      <c r="C1424" s="2">
        <v>5.42</v>
      </c>
      <c r="D1424" s="5">
        <v>10499.8</v>
      </c>
      <c r="F1424" s="16">
        <f t="shared" si="44"/>
        <v>-7.3260073260073329E-3</v>
      </c>
      <c r="G1424" s="13">
        <f t="shared" si="45"/>
        <v>-1.4981940991603802E-2</v>
      </c>
    </row>
    <row r="1425" spans="2:7" x14ac:dyDescent="0.25">
      <c r="B1425" s="10">
        <v>40392</v>
      </c>
      <c r="C1425" s="2">
        <v>5.6</v>
      </c>
      <c r="D1425" s="5">
        <v>10835.4</v>
      </c>
      <c r="F1425" s="16">
        <f t="shared" si="44"/>
        <v>3.3210332103320979E-2</v>
      </c>
      <c r="G1425" s="13">
        <f t="shared" si="45"/>
        <v>3.1962513571687119E-2</v>
      </c>
    </row>
    <row r="1426" spans="2:7" x14ac:dyDescent="0.25">
      <c r="B1426" s="10">
        <v>40393</v>
      </c>
      <c r="C1426" s="2">
        <v>5.63</v>
      </c>
      <c r="D1426" s="5">
        <v>10871.4</v>
      </c>
      <c r="F1426" s="16">
        <f t="shared" si="44"/>
        <v>5.3571428571429023E-3</v>
      </c>
      <c r="G1426" s="13">
        <f t="shared" si="45"/>
        <v>3.3224431031618584E-3</v>
      </c>
    </row>
    <row r="1427" spans="2:7" x14ac:dyDescent="0.25">
      <c r="B1427" s="10">
        <v>40394</v>
      </c>
      <c r="C1427" s="2">
        <v>5.62</v>
      </c>
      <c r="D1427" s="5">
        <v>10843.3</v>
      </c>
      <c r="F1427" s="16">
        <f t="shared" si="44"/>
        <v>-1.7761989342806016E-3</v>
      </c>
      <c r="G1427" s="13">
        <f t="shared" si="45"/>
        <v>-2.5847636918888426E-3</v>
      </c>
    </row>
    <row r="1428" spans="2:7" x14ac:dyDescent="0.25">
      <c r="B1428" s="10">
        <v>40395</v>
      </c>
      <c r="C1428" s="2">
        <v>5.61</v>
      </c>
      <c r="D1428" s="5">
        <v>10840</v>
      </c>
      <c r="F1428" s="16">
        <f t="shared" si="44"/>
        <v>-1.7793594306049442E-3</v>
      </c>
      <c r="G1428" s="13">
        <f t="shared" si="45"/>
        <v>-3.0433539605095059E-4</v>
      </c>
    </row>
    <row r="1429" spans="2:7" x14ac:dyDescent="0.25">
      <c r="B1429" s="10">
        <v>40396</v>
      </c>
      <c r="C1429" s="2">
        <v>5.52</v>
      </c>
      <c r="D1429" s="5">
        <v>10651.1</v>
      </c>
      <c r="F1429" s="16">
        <f t="shared" si="44"/>
        <v>-1.6042780748663235E-2</v>
      </c>
      <c r="G1429" s="13">
        <f t="shared" si="45"/>
        <v>-1.7426199261992587E-2</v>
      </c>
    </row>
    <row r="1430" spans="2:7" x14ac:dyDescent="0.25">
      <c r="B1430" s="10">
        <v>40399</v>
      </c>
      <c r="C1430" s="2">
        <v>5.63</v>
      </c>
      <c r="D1430" s="5">
        <v>10812.6</v>
      </c>
      <c r="F1430" s="16">
        <f t="shared" si="44"/>
        <v>1.9927536231884119E-2</v>
      </c>
      <c r="G1430" s="13">
        <f t="shared" si="45"/>
        <v>1.5162753142867873E-2</v>
      </c>
    </row>
    <row r="1431" spans="2:7" x14ac:dyDescent="0.25">
      <c r="B1431" s="10">
        <v>40400</v>
      </c>
      <c r="C1431" s="2">
        <v>5.6</v>
      </c>
      <c r="D1431" s="5">
        <v>10718.5</v>
      </c>
      <c r="F1431" s="16">
        <f t="shared" si="44"/>
        <v>-5.3285968028419627E-3</v>
      </c>
      <c r="G1431" s="13">
        <f t="shared" si="45"/>
        <v>-8.7028096849971655E-3</v>
      </c>
    </row>
    <row r="1432" spans="2:7" x14ac:dyDescent="0.25">
      <c r="B1432" s="10">
        <v>40401</v>
      </c>
      <c r="C1432" s="2">
        <v>5.47</v>
      </c>
      <c r="D1432" s="5">
        <v>10374.799999999999</v>
      </c>
      <c r="F1432" s="16">
        <f t="shared" si="44"/>
        <v>-2.3214285714285698E-2</v>
      </c>
      <c r="G1432" s="13">
        <f t="shared" si="45"/>
        <v>-3.206605401875269E-2</v>
      </c>
    </row>
    <row r="1433" spans="2:7" x14ac:dyDescent="0.25">
      <c r="B1433" s="10">
        <v>40402</v>
      </c>
      <c r="C1433" s="2">
        <v>5.46</v>
      </c>
      <c r="D1433" s="5">
        <v>10342.4</v>
      </c>
      <c r="F1433" s="16">
        <f t="shared" si="44"/>
        <v>-1.8281535648994127E-3</v>
      </c>
      <c r="G1433" s="13">
        <f t="shared" si="45"/>
        <v>-3.1229517677448856E-3</v>
      </c>
    </row>
    <row r="1434" spans="2:7" x14ac:dyDescent="0.25">
      <c r="B1434" s="10">
        <v>40403</v>
      </c>
      <c r="C1434" s="2">
        <v>5.44</v>
      </c>
      <c r="D1434" s="5">
        <v>10275.799999999999</v>
      </c>
      <c r="F1434" s="16">
        <f t="shared" si="44"/>
        <v>-3.6630036630035849E-3</v>
      </c>
      <c r="G1434" s="13">
        <f t="shared" si="45"/>
        <v>-6.4395111386138966E-3</v>
      </c>
    </row>
    <row r="1435" spans="2:7" x14ac:dyDescent="0.25">
      <c r="B1435" s="10">
        <v>40406</v>
      </c>
      <c r="C1435" s="2">
        <v>5.44</v>
      </c>
      <c r="D1435" s="5">
        <v>10258.299999999999</v>
      </c>
      <c r="F1435" s="16">
        <f t="shared" si="44"/>
        <v>0</v>
      </c>
      <c r="G1435" s="13">
        <f t="shared" si="45"/>
        <v>-1.7030304209891202E-3</v>
      </c>
    </row>
    <row r="1436" spans="2:7" x14ac:dyDescent="0.25">
      <c r="B1436" s="10">
        <v>40407</v>
      </c>
      <c r="C1436" s="2">
        <v>5.49</v>
      </c>
      <c r="D1436" s="5">
        <v>10369.5</v>
      </c>
      <c r="F1436" s="16">
        <f t="shared" si="44"/>
        <v>9.1911764705882026E-3</v>
      </c>
      <c r="G1436" s="13">
        <f t="shared" si="45"/>
        <v>1.0840002729497162E-2</v>
      </c>
    </row>
    <row r="1437" spans="2:7" x14ac:dyDescent="0.25">
      <c r="B1437" s="10">
        <v>40408</v>
      </c>
      <c r="C1437" s="2">
        <v>5.51</v>
      </c>
      <c r="D1437" s="5">
        <v>10391</v>
      </c>
      <c r="F1437" s="16">
        <f t="shared" si="44"/>
        <v>3.642987249544549E-3</v>
      </c>
      <c r="G1437" s="13">
        <f t="shared" si="45"/>
        <v>2.0733883022325088E-3</v>
      </c>
    </row>
    <row r="1438" spans="2:7" x14ac:dyDescent="0.25">
      <c r="B1438" s="10">
        <v>40409</v>
      </c>
      <c r="C1438" s="2">
        <v>5.43</v>
      </c>
      <c r="D1438" s="5">
        <v>10238</v>
      </c>
      <c r="F1438" s="16">
        <f t="shared" si="44"/>
        <v>-1.4519056261343026E-2</v>
      </c>
      <c r="G1438" s="13">
        <f t="shared" si="45"/>
        <v>-1.4724280627466077E-2</v>
      </c>
    </row>
    <row r="1439" spans="2:7" x14ac:dyDescent="0.25">
      <c r="B1439" s="10">
        <v>40410</v>
      </c>
      <c r="C1439" s="2">
        <v>5.39</v>
      </c>
      <c r="D1439" s="5">
        <v>10094.299999999999</v>
      </c>
      <c r="F1439" s="16">
        <f t="shared" si="44"/>
        <v>-7.3664825046040588E-3</v>
      </c>
      <c r="G1439" s="13">
        <f t="shared" si="45"/>
        <v>-1.4035944520414215E-2</v>
      </c>
    </row>
    <row r="1440" spans="2:7" x14ac:dyDescent="0.25">
      <c r="B1440" s="10">
        <v>40413</v>
      </c>
      <c r="C1440" s="2">
        <v>5.45</v>
      </c>
      <c r="D1440" s="5">
        <v>10221.200000000001</v>
      </c>
      <c r="F1440" s="16">
        <f t="shared" si="44"/>
        <v>1.1131725417439797E-2</v>
      </c>
      <c r="G1440" s="13">
        <f t="shared" si="45"/>
        <v>1.2571451215042297E-2</v>
      </c>
    </row>
    <row r="1441" spans="2:7" x14ac:dyDescent="0.25">
      <c r="B1441" s="10">
        <v>40414</v>
      </c>
      <c r="C1441" s="2">
        <v>5.38</v>
      </c>
      <c r="D1441" s="5">
        <v>10052.299999999999</v>
      </c>
      <c r="F1441" s="16">
        <f t="shared" si="44"/>
        <v>-1.2844036697247757E-2</v>
      </c>
      <c r="G1441" s="13">
        <f t="shared" si="45"/>
        <v>-1.6524478534810143E-2</v>
      </c>
    </row>
    <row r="1442" spans="2:7" x14ac:dyDescent="0.25">
      <c r="B1442" s="10">
        <v>40415</v>
      </c>
      <c r="C1442" s="2">
        <v>5.28</v>
      </c>
      <c r="D1442" s="5">
        <v>9894</v>
      </c>
      <c r="F1442" s="16">
        <f t="shared" si="44"/>
        <v>-1.8587360594795474E-2</v>
      </c>
      <c r="G1442" s="13">
        <f t="shared" si="45"/>
        <v>-1.5747639843617808E-2</v>
      </c>
    </row>
    <row r="1443" spans="2:7" x14ac:dyDescent="0.25">
      <c r="B1443" s="10">
        <v>40416</v>
      </c>
      <c r="C1443" s="2">
        <v>5.36</v>
      </c>
      <c r="D1443" s="5">
        <v>10004.4</v>
      </c>
      <c r="F1443" s="16">
        <f t="shared" si="44"/>
        <v>1.5151515151515164E-2</v>
      </c>
      <c r="G1443" s="13">
        <f t="shared" si="45"/>
        <v>1.1158277744087289E-2</v>
      </c>
    </row>
    <row r="1444" spans="2:7" x14ac:dyDescent="0.25">
      <c r="B1444" s="10">
        <v>40417</v>
      </c>
      <c r="C1444" s="2">
        <v>5.47</v>
      </c>
      <c r="D1444" s="5">
        <v>10148.200000000001</v>
      </c>
      <c r="F1444" s="16">
        <f t="shared" si="44"/>
        <v>2.0522388059701385E-2</v>
      </c>
      <c r="G1444" s="13">
        <f t="shared" si="45"/>
        <v>1.4373675582743703E-2</v>
      </c>
    </row>
    <row r="1445" spans="2:7" x14ac:dyDescent="0.25">
      <c r="B1445" s="10">
        <v>40420</v>
      </c>
      <c r="C1445" s="2">
        <v>5.5</v>
      </c>
      <c r="D1445" s="5">
        <v>10136</v>
      </c>
      <c r="F1445" s="16">
        <f t="shared" si="44"/>
        <v>5.4844606946984004E-3</v>
      </c>
      <c r="G1445" s="13">
        <f t="shared" si="45"/>
        <v>-1.2021836384778313E-3</v>
      </c>
    </row>
    <row r="1446" spans="2:7" x14ac:dyDescent="0.25">
      <c r="B1446" s="10">
        <v>40421</v>
      </c>
      <c r="C1446" s="2">
        <v>5.56</v>
      </c>
      <c r="D1446" s="5">
        <v>10187</v>
      </c>
      <c r="F1446" s="16">
        <f t="shared" si="44"/>
        <v>1.0909090909090839E-2</v>
      </c>
      <c r="G1446" s="13">
        <f t="shared" si="45"/>
        <v>5.0315706393054462E-3</v>
      </c>
    </row>
    <row r="1447" spans="2:7" x14ac:dyDescent="0.25">
      <c r="B1447" s="10">
        <v>40422</v>
      </c>
      <c r="C1447" s="2">
        <v>5.68</v>
      </c>
      <c r="D1447" s="5">
        <v>10544.8</v>
      </c>
      <c r="F1447" s="16">
        <f t="shared" si="44"/>
        <v>2.1582733812949662E-2</v>
      </c>
      <c r="G1447" s="13">
        <f t="shared" si="45"/>
        <v>3.5123196230489769E-2</v>
      </c>
    </row>
    <row r="1448" spans="2:7" x14ac:dyDescent="0.25">
      <c r="B1448" s="10">
        <v>40423</v>
      </c>
      <c r="C1448" s="2">
        <v>5.66</v>
      </c>
      <c r="D1448" s="5">
        <v>10537.6</v>
      </c>
      <c r="F1448" s="16">
        <f t="shared" si="44"/>
        <v>-3.5211267605633053E-3</v>
      </c>
      <c r="G1448" s="13">
        <f t="shared" si="45"/>
        <v>-6.8280100144136528E-4</v>
      </c>
    </row>
    <row r="1449" spans="2:7" x14ac:dyDescent="0.25">
      <c r="B1449" s="10">
        <v>40424</v>
      </c>
      <c r="C1449" s="2">
        <v>5.68</v>
      </c>
      <c r="D1449" s="5">
        <v>10599.4</v>
      </c>
      <c r="F1449" s="16">
        <f t="shared" si="44"/>
        <v>3.5335689045935641E-3</v>
      </c>
      <c r="G1449" s="13">
        <f t="shared" si="45"/>
        <v>5.8647130276343069E-3</v>
      </c>
    </row>
    <row r="1450" spans="2:7" x14ac:dyDescent="0.25">
      <c r="B1450" s="10">
        <v>40427</v>
      </c>
      <c r="C1450" s="2">
        <v>5.7</v>
      </c>
      <c r="D1450" s="5">
        <v>10622.7</v>
      </c>
      <c r="F1450" s="16">
        <f t="shared" si="44"/>
        <v>3.5211267605634619E-3</v>
      </c>
      <c r="G1450" s="13">
        <f t="shared" si="45"/>
        <v>2.1982376360927119E-3</v>
      </c>
    </row>
    <row r="1451" spans="2:7" x14ac:dyDescent="0.25">
      <c r="B1451" s="10">
        <v>40428</v>
      </c>
      <c r="C1451" s="2">
        <v>5.63</v>
      </c>
      <c r="D1451" s="5">
        <v>10479.1</v>
      </c>
      <c r="F1451" s="16">
        <f t="shared" si="44"/>
        <v>-1.2280701754386015E-2</v>
      </c>
      <c r="G1451" s="13">
        <f t="shared" si="45"/>
        <v>-1.3518220414772172E-2</v>
      </c>
    </row>
    <row r="1452" spans="2:7" x14ac:dyDescent="0.25">
      <c r="B1452" s="10">
        <v>40429</v>
      </c>
      <c r="C1452" s="2">
        <v>5.7</v>
      </c>
      <c r="D1452" s="5">
        <v>10586.2</v>
      </c>
      <c r="F1452" s="16">
        <f t="shared" si="44"/>
        <v>1.2433392539964526E-2</v>
      </c>
      <c r="G1452" s="13">
        <f t="shared" si="45"/>
        <v>1.0220343350096894E-2</v>
      </c>
    </row>
    <row r="1453" spans="2:7" x14ac:dyDescent="0.25">
      <c r="B1453" s="10">
        <v>40430</v>
      </c>
      <c r="C1453" s="2">
        <v>5.74</v>
      </c>
      <c r="D1453" s="5">
        <v>10712.9</v>
      </c>
      <c r="F1453" s="16">
        <f t="shared" si="44"/>
        <v>7.017543859649129E-3</v>
      </c>
      <c r="G1453" s="13">
        <f t="shared" si="45"/>
        <v>1.1968411705805567E-2</v>
      </c>
    </row>
    <row r="1454" spans="2:7" x14ac:dyDescent="0.25">
      <c r="B1454" s="10">
        <v>40431</v>
      </c>
      <c r="C1454" s="2">
        <v>5.75</v>
      </c>
      <c r="D1454" s="5">
        <v>10689.6</v>
      </c>
      <c r="F1454" s="16">
        <f t="shared" si="44"/>
        <v>1.7421602787456073E-3</v>
      </c>
      <c r="G1454" s="13">
        <f t="shared" si="45"/>
        <v>-2.1749479599360837E-3</v>
      </c>
    </row>
    <row r="1455" spans="2:7" x14ac:dyDescent="0.25">
      <c r="B1455" s="10">
        <v>40434</v>
      </c>
      <c r="C1455" s="2">
        <v>5.77</v>
      </c>
      <c r="D1455" s="5">
        <v>10765.2</v>
      </c>
      <c r="F1455" s="16">
        <f t="shared" si="44"/>
        <v>3.4782608695651434E-3</v>
      </c>
      <c r="G1455" s="13">
        <f t="shared" si="45"/>
        <v>7.0722945666816684E-3</v>
      </c>
    </row>
    <row r="1456" spans="2:7" x14ac:dyDescent="0.25">
      <c r="B1456" s="10">
        <v>40435</v>
      </c>
      <c r="C1456" s="2">
        <v>5.76</v>
      </c>
      <c r="D1456" s="5">
        <v>10806.6</v>
      </c>
      <c r="F1456" s="16">
        <f t="shared" si="44"/>
        <v>-1.7331022530328922E-3</v>
      </c>
      <c r="G1456" s="13">
        <f t="shared" si="45"/>
        <v>3.8457251142570165E-3</v>
      </c>
    </row>
    <row r="1457" spans="2:7" x14ac:dyDescent="0.25">
      <c r="B1457" s="10">
        <v>40436</v>
      </c>
      <c r="C1457" s="2">
        <v>5.73</v>
      </c>
      <c r="D1457" s="5">
        <v>10751.8</v>
      </c>
      <c r="F1457" s="16">
        <f t="shared" si="44"/>
        <v>-5.2083333333332229E-3</v>
      </c>
      <c r="G1457" s="13">
        <f t="shared" si="45"/>
        <v>-5.0709751448190076E-3</v>
      </c>
    </row>
    <row r="1458" spans="2:7" x14ac:dyDescent="0.25">
      <c r="B1458" s="10">
        <v>40437</v>
      </c>
      <c r="C1458" s="2">
        <v>5.7</v>
      </c>
      <c r="D1458" s="5">
        <v>10716.8</v>
      </c>
      <c r="F1458" s="16">
        <f t="shared" si="44"/>
        <v>-5.2356020942408805E-3</v>
      </c>
      <c r="G1458" s="13">
        <f t="shared" si="45"/>
        <v>-3.2552688852099184E-3</v>
      </c>
    </row>
    <row r="1459" spans="2:7" x14ac:dyDescent="0.25">
      <c r="B1459" s="10">
        <v>40438</v>
      </c>
      <c r="C1459" s="2">
        <v>5.62</v>
      </c>
      <c r="D1459" s="5">
        <v>10588.6</v>
      </c>
      <c r="F1459" s="16">
        <f t="shared" si="44"/>
        <v>-1.4035087719298258E-2</v>
      </c>
      <c r="G1459" s="13">
        <f t="shared" si="45"/>
        <v>-1.1962526127202049E-2</v>
      </c>
    </row>
    <row r="1460" spans="2:7" x14ac:dyDescent="0.25">
      <c r="B1460" s="10">
        <v>40441</v>
      </c>
      <c r="C1460" s="2">
        <v>5.69</v>
      </c>
      <c r="D1460" s="5">
        <v>10743.1</v>
      </c>
      <c r="F1460" s="16">
        <f t="shared" si="44"/>
        <v>1.2455516014234926E-2</v>
      </c>
      <c r="G1460" s="13">
        <f t="shared" si="45"/>
        <v>1.459116408212606E-2</v>
      </c>
    </row>
    <row r="1461" spans="2:7" x14ac:dyDescent="0.25">
      <c r="B1461" s="10">
        <v>40442</v>
      </c>
      <c r="C1461" s="2">
        <v>5.72</v>
      </c>
      <c r="D1461" s="5">
        <v>10762.5</v>
      </c>
      <c r="F1461" s="16">
        <f t="shared" si="44"/>
        <v>5.2724077328645622E-3</v>
      </c>
      <c r="G1461" s="13">
        <f t="shared" si="45"/>
        <v>1.8058102409918586E-3</v>
      </c>
    </row>
    <row r="1462" spans="2:7" x14ac:dyDescent="0.25">
      <c r="B1462" s="10">
        <v>40443</v>
      </c>
      <c r="C1462" s="2">
        <v>5.61</v>
      </c>
      <c r="D1462" s="5">
        <v>10555.2</v>
      </c>
      <c r="F1462" s="16">
        <f t="shared" si="44"/>
        <v>-1.9230769230769131E-2</v>
      </c>
      <c r="G1462" s="13">
        <f t="shared" si="45"/>
        <v>-1.926132404181178E-2</v>
      </c>
    </row>
    <row r="1463" spans="2:7" x14ac:dyDescent="0.25">
      <c r="B1463" s="10">
        <v>40444</v>
      </c>
      <c r="C1463" s="2">
        <v>5.59</v>
      </c>
      <c r="D1463" s="5">
        <v>10501.5</v>
      </c>
      <c r="F1463" s="16">
        <f t="shared" si="44"/>
        <v>-3.5650623885918825E-3</v>
      </c>
      <c r="G1463" s="13">
        <f t="shared" si="45"/>
        <v>-5.0875397908140751E-3</v>
      </c>
    </row>
    <row r="1464" spans="2:7" x14ac:dyDescent="0.25">
      <c r="B1464" s="10">
        <v>40445</v>
      </c>
      <c r="C1464" s="2">
        <v>5.71</v>
      </c>
      <c r="D1464" s="5">
        <v>10727.6</v>
      </c>
      <c r="F1464" s="16">
        <f t="shared" si="44"/>
        <v>2.146690518783544E-2</v>
      </c>
      <c r="G1464" s="13">
        <f t="shared" si="45"/>
        <v>2.153025758225019E-2</v>
      </c>
    </row>
    <row r="1465" spans="2:7" x14ac:dyDescent="0.25">
      <c r="B1465" s="10">
        <v>40448</v>
      </c>
      <c r="C1465" s="2">
        <v>5.66</v>
      </c>
      <c r="D1465" s="5">
        <v>10613</v>
      </c>
      <c r="F1465" s="16">
        <f t="shared" si="44"/>
        <v>-8.7565674255691457E-3</v>
      </c>
      <c r="G1465" s="13">
        <f t="shared" si="45"/>
        <v>-1.0682724933815613E-2</v>
      </c>
    </row>
    <row r="1466" spans="2:7" x14ac:dyDescent="0.25">
      <c r="B1466" s="10">
        <v>40449</v>
      </c>
      <c r="C1466" s="2">
        <v>5.66</v>
      </c>
      <c r="D1466" s="5">
        <v>10590.7</v>
      </c>
      <c r="F1466" s="16">
        <f t="shared" si="44"/>
        <v>0</v>
      </c>
      <c r="G1466" s="13">
        <f t="shared" si="45"/>
        <v>-2.1011966456232238E-3</v>
      </c>
    </row>
    <row r="1467" spans="2:7" x14ac:dyDescent="0.25">
      <c r="B1467" s="10">
        <v>40450</v>
      </c>
      <c r="C1467" s="2">
        <v>5.62</v>
      </c>
      <c r="D1467" s="5">
        <v>10486.8</v>
      </c>
      <c r="F1467" s="16">
        <f t="shared" si="44"/>
        <v>-7.0671378091872851E-3</v>
      </c>
      <c r="G1467" s="13">
        <f t="shared" si="45"/>
        <v>-9.8104941127594436E-3</v>
      </c>
    </row>
    <row r="1468" spans="2:7" x14ac:dyDescent="0.25">
      <c r="B1468" s="10">
        <v>40451</v>
      </c>
      <c r="C1468" s="2">
        <v>5.64</v>
      </c>
      <c r="D1468" s="5">
        <v>10514.5</v>
      </c>
      <c r="F1468" s="16">
        <f t="shared" si="44"/>
        <v>3.5587188612098883E-3</v>
      </c>
      <c r="G1468" s="13">
        <f t="shared" si="45"/>
        <v>2.6414158751955534E-3</v>
      </c>
    </row>
    <row r="1469" spans="2:7" x14ac:dyDescent="0.25">
      <c r="B1469" s="10">
        <v>40452</v>
      </c>
      <c r="C1469" s="2">
        <v>5.6</v>
      </c>
      <c r="D1469" s="5">
        <v>10450.1</v>
      </c>
      <c r="F1469" s="16">
        <f t="shared" si="44"/>
        <v>-7.0921985815602905E-3</v>
      </c>
      <c r="G1469" s="13">
        <f t="shared" si="45"/>
        <v>-6.1248751723809629E-3</v>
      </c>
    </row>
    <row r="1470" spans="2:7" x14ac:dyDescent="0.25">
      <c r="B1470" s="10">
        <v>40455</v>
      </c>
      <c r="C1470" s="2">
        <v>5.55</v>
      </c>
      <c r="D1470" s="5">
        <v>10383</v>
      </c>
      <c r="F1470" s="16">
        <f t="shared" si="44"/>
        <v>-8.9285714285713969E-3</v>
      </c>
      <c r="G1470" s="13">
        <f t="shared" si="45"/>
        <v>-6.4209911866872429E-3</v>
      </c>
    </row>
    <row r="1471" spans="2:7" x14ac:dyDescent="0.25">
      <c r="B1471" s="10">
        <v>40456</v>
      </c>
      <c r="C1471" s="2">
        <v>5.68</v>
      </c>
      <c r="D1471" s="5">
        <v>10651.2</v>
      </c>
      <c r="F1471" s="16">
        <f t="shared" si="44"/>
        <v>2.3423423423423406E-2</v>
      </c>
      <c r="G1471" s="13">
        <f t="shared" si="45"/>
        <v>2.5830684773187011E-2</v>
      </c>
    </row>
    <row r="1472" spans="2:7" x14ac:dyDescent="0.25">
      <c r="B1472" s="10">
        <v>40457</v>
      </c>
      <c r="C1472" s="2">
        <v>5.67</v>
      </c>
      <c r="D1472" s="5">
        <v>10700.2</v>
      </c>
      <c r="F1472" s="16">
        <f t="shared" si="44"/>
        <v>-1.7605633802816527E-3</v>
      </c>
      <c r="G1472" s="13">
        <f t="shared" si="45"/>
        <v>4.6004206098843323E-3</v>
      </c>
    </row>
    <row r="1473" spans="2:7" x14ac:dyDescent="0.25">
      <c r="B1473" s="10">
        <v>40458</v>
      </c>
      <c r="C1473" s="2">
        <v>5.71</v>
      </c>
      <c r="D1473" s="5">
        <v>10740.3</v>
      </c>
      <c r="F1473" s="16">
        <f t="shared" si="44"/>
        <v>7.0546737213403946E-3</v>
      </c>
      <c r="G1473" s="13">
        <f t="shared" si="45"/>
        <v>3.7475935029250428E-3</v>
      </c>
    </row>
    <row r="1474" spans="2:7" x14ac:dyDescent="0.25">
      <c r="B1474" s="10">
        <v>40459</v>
      </c>
      <c r="C1474" s="2">
        <v>5.7</v>
      </c>
      <c r="D1474" s="5">
        <v>10720.8</v>
      </c>
      <c r="F1474" s="16">
        <f t="shared" si="44"/>
        <v>-1.7513134851137981E-3</v>
      </c>
      <c r="G1474" s="13">
        <f t="shared" si="45"/>
        <v>-1.8155917432473953E-3</v>
      </c>
    </row>
    <row r="1475" spans="2:7" x14ac:dyDescent="0.25">
      <c r="B1475" s="10">
        <v>40462</v>
      </c>
      <c r="C1475" s="2">
        <v>5.74</v>
      </c>
      <c r="D1475" s="5">
        <v>10700.8</v>
      </c>
      <c r="F1475" s="16">
        <f t="shared" si="44"/>
        <v>7.017543859649129E-3</v>
      </c>
      <c r="G1475" s="13">
        <f t="shared" si="45"/>
        <v>-1.865532422953511E-3</v>
      </c>
    </row>
    <row r="1476" spans="2:7" x14ac:dyDescent="0.25">
      <c r="B1476" s="10">
        <v>40463</v>
      </c>
      <c r="C1476" s="2">
        <v>5.71</v>
      </c>
      <c r="D1476" s="5">
        <v>10648.2</v>
      </c>
      <c r="F1476" s="16">
        <f t="shared" si="44"/>
        <v>-5.2264808362369767E-3</v>
      </c>
      <c r="G1476" s="13">
        <f t="shared" si="45"/>
        <v>-4.9155203349280944E-3</v>
      </c>
    </row>
    <row r="1477" spans="2:7" x14ac:dyDescent="0.25">
      <c r="B1477" s="10">
        <v>40464</v>
      </c>
      <c r="C1477" s="2">
        <v>5.81</v>
      </c>
      <c r="D1477" s="5">
        <v>10866.1</v>
      </c>
      <c r="F1477" s="16">
        <f t="shared" si="44"/>
        <v>1.7513134851138291E-2</v>
      </c>
      <c r="G1477" s="13">
        <f t="shared" si="45"/>
        <v>2.0463552525309407E-2</v>
      </c>
    </row>
    <row r="1478" spans="2:7" x14ac:dyDescent="0.25">
      <c r="B1478" s="10">
        <v>40465</v>
      </c>
      <c r="C1478" s="2">
        <v>5.81</v>
      </c>
      <c r="D1478" s="5">
        <v>10849.7</v>
      </c>
      <c r="F1478" s="16">
        <f t="shared" si="44"/>
        <v>0</v>
      </c>
      <c r="G1478" s="13">
        <f t="shared" si="45"/>
        <v>-1.5092811588334025E-3</v>
      </c>
    </row>
    <row r="1479" spans="2:7" x14ac:dyDescent="0.25">
      <c r="B1479" s="10">
        <v>40466</v>
      </c>
      <c r="C1479" s="2">
        <v>5.85</v>
      </c>
      <c r="D1479" s="5">
        <v>10868.2</v>
      </c>
      <c r="F1479" s="16">
        <f t="shared" si="44"/>
        <v>6.8846815834767705E-3</v>
      </c>
      <c r="G1479" s="13">
        <f t="shared" si="45"/>
        <v>1.7051162704959583E-3</v>
      </c>
    </row>
    <row r="1480" spans="2:7" x14ac:dyDescent="0.25">
      <c r="B1480" s="10">
        <v>40469</v>
      </c>
      <c r="C1480" s="2">
        <v>5.87</v>
      </c>
      <c r="D1480" s="5">
        <v>10897.7</v>
      </c>
      <c r="F1480" s="16">
        <f t="shared" ref="F1480:F1543" si="46">(C1480-C1479)/C1479</f>
        <v>3.4188034188034982E-3</v>
      </c>
      <c r="G1480" s="13">
        <f t="shared" ref="G1480:G1543" si="47">(D1480-D1479)/D1479</f>
        <v>2.7143409212197051E-3</v>
      </c>
    </row>
    <row r="1481" spans="2:7" x14ac:dyDescent="0.25">
      <c r="B1481" s="10">
        <v>40470</v>
      </c>
      <c r="C1481" s="2">
        <v>5.86</v>
      </c>
      <c r="D1481" s="5">
        <v>10895.3</v>
      </c>
      <c r="F1481" s="16">
        <f t="shared" si="46"/>
        <v>-1.7035775127767949E-3</v>
      </c>
      <c r="G1481" s="13">
        <f t="shared" si="47"/>
        <v>-2.2022995678000449E-4</v>
      </c>
    </row>
    <row r="1482" spans="2:7" x14ac:dyDescent="0.25">
      <c r="B1482" s="10">
        <v>40471</v>
      </c>
      <c r="C1482" s="2">
        <v>5.86</v>
      </c>
      <c r="D1482" s="5">
        <v>10896.9</v>
      </c>
      <c r="F1482" s="16">
        <f t="shared" si="46"/>
        <v>0</v>
      </c>
      <c r="G1482" s="13">
        <f t="shared" si="47"/>
        <v>1.4685231246504125E-4</v>
      </c>
    </row>
    <row r="1483" spans="2:7" x14ac:dyDescent="0.25">
      <c r="B1483" s="10">
        <v>40472</v>
      </c>
      <c r="C1483" s="2">
        <v>5.89</v>
      </c>
      <c r="D1483" s="5">
        <v>10892.3</v>
      </c>
      <c r="F1483" s="16">
        <f t="shared" si="46"/>
        <v>5.1194539249145663E-3</v>
      </c>
      <c r="G1483" s="13">
        <f t="shared" si="47"/>
        <v>-4.2213840633578025E-4</v>
      </c>
    </row>
    <row r="1484" spans="2:7" x14ac:dyDescent="0.25">
      <c r="B1484" s="10">
        <v>40473</v>
      </c>
      <c r="C1484" s="2">
        <v>5.95</v>
      </c>
      <c r="D1484" s="5">
        <v>10924.8</v>
      </c>
      <c r="F1484" s="16">
        <f t="shared" si="46"/>
        <v>1.018675721561978E-2</v>
      </c>
      <c r="G1484" s="13">
        <f t="shared" si="47"/>
        <v>2.9837591693214474E-3</v>
      </c>
    </row>
    <row r="1485" spans="2:7" x14ac:dyDescent="0.25">
      <c r="B1485" s="10">
        <v>40476</v>
      </c>
      <c r="C1485" s="2">
        <v>5.95</v>
      </c>
      <c r="D1485" s="5">
        <v>10870.3</v>
      </c>
      <c r="F1485" s="16">
        <f t="shared" si="46"/>
        <v>0</v>
      </c>
      <c r="G1485" s="13">
        <f t="shared" si="47"/>
        <v>-4.9886496777973056E-3</v>
      </c>
    </row>
    <row r="1486" spans="2:7" x14ac:dyDescent="0.25">
      <c r="B1486" s="10">
        <v>40477</v>
      </c>
      <c r="C1486" s="2">
        <v>5.95</v>
      </c>
      <c r="D1486" s="5">
        <v>10797.8</v>
      </c>
      <c r="F1486" s="16">
        <f t="shared" si="46"/>
        <v>0</v>
      </c>
      <c r="G1486" s="13">
        <f t="shared" si="47"/>
        <v>-6.6695491384782396E-3</v>
      </c>
    </row>
    <row r="1487" spans="2:7" x14ac:dyDescent="0.25">
      <c r="B1487" s="10">
        <v>40478</v>
      </c>
      <c r="C1487" s="2">
        <v>5.98</v>
      </c>
      <c r="D1487" s="5">
        <v>10700.1</v>
      </c>
      <c r="F1487" s="16">
        <f t="shared" si="46"/>
        <v>5.042016806722731E-3</v>
      </c>
      <c r="G1487" s="13">
        <f t="shared" si="47"/>
        <v>-9.048139435810898E-3</v>
      </c>
    </row>
    <row r="1488" spans="2:7" x14ac:dyDescent="0.25">
      <c r="B1488" s="10">
        <v>40479</v>
      </c>
      <c r="C1488" s="2">
        <v>6.02</v>
      </c>
      <c r="D1488" s="5">
        <v>10753.5</v>
      </c>
      <c r="F1488" s="16">
        <f t="shared" si="46"/>
        <v>6.6889632107021979E-3</v>
      </c>
      <c r="G1488" s="13">
        <f t="shared" si="47"/>
        <v>4.9906075644152517E-3</v>
      </c>
    </row>
    <row r="1489" spans="2:7" x14ac:dyDescent="0.25">
      <c r="B1489" s="10">
        <v>40480</v>
      </c>
      <c r="C1489" s="2">
        <v>6.06</v>
      </c>
      <c r="D1489" s="5">
        <v>10812.9</v>
      </c>
      <c r="F1489" s="16">
        <f t="shared" si="46"/>
        <v>6.6445182724252554E-3</v>
      </c>
      <c r="G1489" s="13">
        <f t="shared" si="47"/>
        <v>5.5237829543869103E-3</v>
      </c>
    </row>
    <row r="1490" spans="2:7" x14ac:dyDescent="0.25">
      <c r="B1490" s="10">
        <v>40483</v>
      </c>
      <c r="C1490" s="2">
        <v>6.01</v>
      </c>
      <c r="D1490" s="5">
        <v>10649.5</v>
      </c>
      <c r="F1490" s="16">
        <f t="shared" si="46"/>
        <v>-8.2508250825082223E-3</v>
      </c>
      <c r="G1490" s="13">
        <f t="shared" si="47"/>
        <v>-1.511157968722541E-2</v>
      </c>
    </row>
    <row r="1491" spans="2:7" x14ac:dyDescent="0.25">
      <c r="B1491" s="10">
        <v>40484</v>
      </c>
      <c r="C1491" s="2">
        <v>6.1</v>
      </c>
      <c r="D1491" s="5">
        <v>10762.1</v>
      </c>
      <c r="F1491" s="16">
        <f t="shared" si="46"/>
        <v>1.4975041597337747E-2</v>
      </c>
      <c r="G1491" s="13">
        <f t="shared" si="47"/>
        <v>1.0573266350532923E-2</v>
      </c>
    </row>
    <row r="1492" spans="2:7" x14ac:dyDescent="0.25">
      <c r="B1492" s="10">
        <v>40485</v>
      </c>
      <c r="C1492" s="2">
        <v>5.99</v>
      </c>
      <c r="D1492" s="5">
        <v>10569.5</v>
      </c>
      <c r="F1492" s="16">
        <f t="shared" si="46"/>
        <v>-1.8032786885245809E-2</v>
      </c>
      <c r="G1492" s="13">
        <f t="shared" si="47"/>
        <v>-1.7896135512585867E-2</v>
      </c>
    </row>
    <row r="1493" spans="2:7" x14ac:dyDescent="0.25">
      <c r="B1493" s="10">
        <v>40486</v>
      </c>
      <c r="C1493" s="2">
        <v>5.99</v>
      </c>
      <c r="D1493" s="5">
        <v>10602.8</v>
      </c>
      <c r="F1493" s="16">
        <f t="shared" si="46"/>
        <v>0</v>
      </c>
      <c r="G1493" s="13">
        <f t="shared" si="47"/>
        <v>3.1505747670182386E-3</v>
      </c>
    </row>
    <row r="1494" spans="2:7" x14ac:dyDescent="0.25">
      <c r="B1494" s="10">
        <v>40487</v>
      </c>
      <c r="C1494" s="2">
        <v>5.92</v>
      </c>
      <c r="D1494" s="5">
        <v>10428.1</v>
      </c>
      <c r="F1494" s="16">
        <f t="shared" si="46"/>
        <v>-1.1686143572621082E-2</v>
      </c>
      <c r="G1494" s="13">
        <f t="shared" si="47"/>
        <v>-1.6476779718564805E-2</v>
      </c>
    </row>
    <row r="1495" spans="2:7" x14ac:dyDescent="0.25">
      <c r="B1495" s="10">
        <v>40490</v>
      </c>
      <c r="C1495" s="2">
        <v>5.87</v>
      </c>
      <c r="D1495" s="5">
        <v>10291.799999999999</v>
      </c>
      <c r="F1495" s="16">
        <f t="shared" si="46"/>
        <v>-8.4459459459459152E-3</v>
      </c>
      <c r="G1495" s="13">
        <f t="shared" si="47"/>
        <v>-1.3070453869832577E-2</v>
      </c>
    </row>
    <row r="1496" spans="2:7" x14ac:dyDescent="0.25">
      <c r="B1496" s="10">
        <v>40491</v>
      </c>
      <c r="C1496" s="2">
        <v>5.94</v>
      </c>
      <c r="D1496" s="5">
        <v>10409.799999999999</v>
      </c>
      <c r="F1496" s="16">
        <f t="shared" si="46"/>
        <v>1.1925042589437867E-2</v>
      </c>
      <c r="G1496" s="13">
        <f t="shared" si="47"/>
        <v>1.1465438504440428E-2</v>
      </c>
    </row>
    <row r="1497" spans="2:7" x14ac:dyDescent="0.25">
      <c r="B1497" s="10">
        <v>40492</v>
      </c>
      <c r="C1497" s="2">
        <v>5.89</v>
      </c>
      <c r="D1497" s="5">
        <v>10235.4</v>
      </c>
      <c r="F1497" s="16">
        <f t="shared" si="46"/>
        <v>-8.4175084175085371E-3</v>
      </c>
      <c r="G1497" s="13">
        <f t="shared" si="47"/>
        <v>-1.6753443870199201E-2</v>
      </c>
    </row>
    <row r="1498" spans="2:7" x14ac:dyDescent="0.25">
      <c r="B1498" s="10">
        <v>40493</v>
      </c>
      <c r="C1498" s="2">
        <v>5.8</v>
      </c>
      <c r="D1498" s="5">
        <v>10149.5</v>
      </c>
      <c r="F1498" s="16">
        <f t="shared" si="46"/>
        <v>-1.5280135823429518E-2</v>
      </c>
      <c r="G1498" s="13">
        <f t="shared" si="47"/>
        <v>-8.3924419172674864E-3</v>
      </c>
    </row>
    <row r="1499" spans="2:7" x14ac:dyDescent="0.25">
      <c r="B1499" s="10">
        <v>40494</v>
      </c>
      <c r="C1499" s="2">
        <v>5.83</v>
      </c>
      <c r="D1499" s="5">
        <v>10226.799999999999</v>
      </c>
      <c r="F1499" s="16">
        <f t="shared" si="46"/>
        <v>5.1724137931034916E-3</v>
      </c>
      <c r="G1499" s="13">
        <f t="shared" si="47"/>
        <v>7.6161387260455463E-3</v>
      </c>
    </row>
    <row r="1500" spans="2:7" x14ac:dyDescent="0.25">
      <c r="B1500" s="10">
        <v>40497</v>
      </c>
      <c r="C1500" s="2">
        <v>5.85</v>
      </c>
      <c r="D1500" s="5">
        <v>10349.700000000001</v>
      </c>
      <c r="F1500" s="16">
        <f t="shared" si="46"/>
        <v>3.4305317324184515E-3</v>
      </c>
      <c r="G1500" s="13">
        <f t="shared" si="47"/>
        <v>1.2017444361872869E-2</v>
      </c>
    </row>
    <row r="1501" spans="2:7" x14ac:dyDescent="0.25">
      <c r="B1501" s="10">
        <v>40498</v>
      </c>
      <c r="C1501" s="2">
        <v>5.75</v>
      </c>
      <c r="D1501" s="5">
        <v>10095.4</v>
      </c>
      <c r="F1501" s="16">
        <f t="shared" si="46"/>
        <v>-1.7094017094017033E-2</v>
      </c>
      <c r="G1501" s="13">
        <f t="shared" si="47"/>
        <v>-2.4570760505135517E-2</v>
      </c>
    </row>
    <row r="1502" spans="2:7" x14ac:dyDescent="0.25">
      <c r="B1502" s="10">
        <v>40499</v>
      </c>
      <c r="C1502" s="2">
        <v>5.81</v>
      </c>
      <c r="D1502" s="5">
        <v>10189.299999999999</v>
      </c>
      <c r="F1502" s="16">
        <f t="shared" si="46"/>
        <v>1.0434782608695584E-2</v>
      </c>
      <c r="G1502" s="13">
        <f t="shared" si="47"/>
        <v>9.3012659230936514E-3</v>
      </c>
    </row>
    <row r="1503" spans="2:7" x14ac:dyDescent="0.25">
      <c r="B1503" s="10">
        <v>40500</v>
      </c>
      <c r="C1503" s="2">
        <v>5.88</v>
      </c>
      <c r="D1503" s="5">
        <v>10325.299999999999</v>
      </c>
      <c r="F1503" s="16">
        <f t="shared" si="46"/>
        <v>1.2048192771084387E-2</v>
      </c>
      <c r="G1503" s="13">
        <f t="shared" si="47"/>
        <v>1.3347334949407713E-2</v>
      </c>
    </row>
    <row r="1504" spans="2:7" x14ac:dyDescent="0.25">
      <c r="B1504" s="10">
        <v>40501</v>
      </c>
      <c r="C1504" s="2">
        <v>5.88</v>
      </c>
      <c r="D1504" s="5">
        <v>10271.700000000001</v>
      </c>
      <c r="F1504" s="16">
        <f t="shared" si="46"/>
        <v>0</v>
      </c>
      <c r="G1504" s="13">
        <f t="shared" si="47"/>
        <v>-5.1911324610421535E-3</v>
      </c>
    </row>
    <row r="1505" spans="2:7" x14ac:dyDescent="0.25">
      <c r="B1505" s="10">
        <v>40504</v>
      </c>
      <c r="C1505" s="2">
        <v>5.76</v>
      </c>
      <c r="D1505" s="5">
        <v>9996.4</v>
      </c>
      <c r="F1505" s="16">
        <f t="shared" si="46"/>
        <v>-2.0408163265306142E-2</v>
      </c>
      <c r="G1505" s="13">
        <f t="shared" si="47"/>
        <v>-2.6801795223770269E-2</v>
      </c>
    </row>
    <row r="1506" spans="2:7" x14ac:dyDescent="0.25">
      <c r="B1506" s="10">
        <v>40505</v>
      </c>
      <c r="C1506" s="2">
        <v>5.59</v>
      </c>
      <c r="D1506" s="5">
        <v>9691.7999999999993</v>
      </c>
      <c r="F1506" s="16">
        <f t="shared" si="46"/>
        <v>-2.9513888888888878E-2</v>
      </c>
      <c r="G1506" s="13">
        <f t="shared" si="47"/>
        <v>-3.0470969549037691E-2</v>
      </c>
    </row>
    <row r="1507" spans="2:7" x14ac:dyDescent="0.25">
      <c r="B1507" s="10">
        <v>40506</v>
      </c>
      <c r="C1507" s="2">
        <v>5.51</v>
      </c>
      <c r="D1507" s="5">
        <v>9742.6</v>
      </c>
      <c r="F1507" s="16">
        <f t="shared" si="46"/>
        <v>-1.4311270125223626E-2</v>
      </c>
      <c r="G1507" s="13">
        <f t="shared" si="47"/>
        <v>5.2415443983574875E-3</v>
      </c>
    </row>
    <row r="1508" spans="2:7" x14ac:dyDescent="0.25">
      <c r="B1508" s="10">
        <v>40507</v>
      </c>
      <c r="C1508" s="2">
        <v>5.48</v>
      </c>
      <c r="D1508" s="5">
        <v>9721.7999999999993</v>
      </c>
      <c r="F1508" s="16">
        <f t="shared" si="46"/>
        <v>-5.4446460980035142E-3</v>
      </c>
      <c r="G1508" s="13">
        <f t="shared" si="47"/>
        <v>-2.1349537084557604E-3</v>
      </c>
    </row>
    <row r="1509" spans="2:7" x14ac:dyDescent="0.25">
      <c r="B1509" s="10">
        <v>40508</v>
      </c>
      <c r="C1509" s="2">
        <v>5.41</v>
      </c>
      <c r="D1509" s="5">
        <v>9547.2000000000007</v>
      </c>
      <c r="F1509" s="16">
        <f t="shared" si="46"/>
        <v>-1.2773722627737277E-2</v>
      </c>
      <c r="G1509" s="13">
        <f t="shared" si="47"/>
        <v>-1.7959637104239808E-2</v>
      </c>
    </row>
    <row r="1510" spans="2:7" x14ac:dyDescent="0.25">
      <c r="B1510" s="10">
        <v>40511</v>
      </c>
      <c r="C1510" s="2">
        <v>5.38</v>
      </c>
      <c r="D1510" s="5">
        <v>9324.7000000000007</v>
      </c>
      <c r="F1510" s="16">
        <f t="shared" si="46"/>
        <v>-5.5452865064695468E-3</v>
      </c>
      <c r="G1510" s="13">
        <f t="shared" si="47"/>
        <v>-2.3305262275850509E-2</v>
      </c>
    </row>
    <row r="1511" spans="2:7" x14ac:dyDescent="0.25">
      <c r="B1511" s="10">
        <v>40512</v>
      </c>
      <c r="C1511" s="2">
        <v>5.3</v>
      </c>
      <c r="D1511" s="5">
        <v>9267.2000000000007</v>
      </c>
      <c r="F1511" s="16">
        <f t="shared" si="46"/>
        <v>-1.4869888475836444E-2</v>
      </c>
      <c r="G1511" s="13">
        <f t="shared" si="47"/>
        <v>-6.1664182225701627E-3</v>
      </c>
    </row>
    <row r="1512" spans="2:7" x14ac:dyDescent="0.25">
      <c r="B1512" s="10">
        <v>40513</v>
      </c>
      <c r="C1512" s="2">
        <v>5.46</v>
      </c>
      <c r="D1512" s="5">
        <v>9678.4</v>
      </c>
      <c r="F1512" s="16">
        <f t="shared" si="46"/>
        <v>3.0188679245283047E-2</v>
      </c>
      <c r="G1512" s="13">
        <f t="shared" si="47"/>
        <v>4.4371546961325843E-2</v>
      </c>
    </row>
    <row r="1513" spans="2:7" x14ac:dyDescent="0.25">
      <c r="B1513" s="10">
        <v>40514</v>
      </c>
      <c r="C1513" s="2">
        <v>5.62</v>
      </c>
      <c r="D1513" s="5">
        <v>9947.6</v>
      </c>
      <c r="F1513" s="16">
        <f t="shared" si="46"/>
        <v>2.9304029304029332E-2</v>
      </c>
      <c r="G1513" s="13">
        <f t="shared" si="47"/>
        <v>2.7814514795834099E-2</v>
      </c>
    </row>
    <row r="1514" spans="2:7" x14ac:dyDescent="0.25">
      <c r="B1514" s="10">
        <v>40515</v>
      </c>
      <c r="C1514" s="2">
        <v>5.48</v>
      </c>
      <c r="D1514" s="5">
        <v>10014.799999999999</v>
      </c>
      <c r="F1514" s="16">
        <f t="shared" si="46"/>
        <v>-2.4911032028469695E-2</v>
      </c>
      <c r="G1514" s="13">
        <f t="shared" si="47"/>
        <v>6.7553982870238961E-3</v>
      </c>
    </row>
    <row r="1515" spans="2:7" x14ac:dyDescent="0.25">
      <c r="B1515" s="10">
        <v>40518</v>
      </c>
      <c r="C1515" s="2">
        <v>5.39</v>
      </c>
      <c r="D1515" s="5">
        <v>9889.9</v>
      </c>
      <c r="F1515" s="16">
        <f t="shared" si="46"/>
        <v>-1.6423357664233713E-2</v>
      </c>
      <c r="G1515" s="13">
        <f t="shared" si="47"/>
        <v>-1.2471542117665818E-2</v>
      </c>
    </row>
    <row r="1516" spans="2:7" x14ac:dyDescent="0.25">
      <c r="B1516" s="10">
        <v>40519</v>
      </c>
      <c r="C1516" s="2">
        <v>5.44</v>
      </c>
      <c r="D1516" s="5">
        <v>9924.7000000000007</v>
      </c>
      <c r="F1516" s="16">
        <f t="shared" si="46"/>
        <v>9.2764378478665515E-3</v>
      </c>
      <c r="G1516" s="13">
        <f t="shared" si="47"/>
        <v>3.5187413421774835E-3</v>
      </c>
    </row>
    <row r="1517" spans="2:7" x14ac:dyDescent="0.25">
      <c r="B1517" s="10">
        <v>40520</v>
      </c>
      <c r="C1517" s="2">
        <v>5.51</v>
      </c>
      <c r="D1517" s="5">
        <v>10078.4</v>
      </c>
      <c r="F1517" s="16">
        <f t="shared" si="46"/>
        <v>1.2867647058823418E-2</v>
      </c>
      <c r="G1517" s="13">
        <f t="shared" si="47"/>
        <v>1.5486614204963263E-2</v>
      </c>
    </row>
    <row r="1518" spans="2:7" x14ac:dyDescent="0.25">
      <c r="B1518" s="10">
        <v>40521</v>
      </c>
      <c r="C1518" s="2">
        <v>5.56</v>
      </c>
      <c r="D1518" s="5">
        <v>10185.5</v>
      </c>
      <c r="F1518" s="16">
        <f t="shared" si="46"/>
        <v>9.0744101633393505E-3</v>
      </c>
      <c r="G1518" s="13">
        <f t="shared" si="47"/>
        <v>1.0626686775678715E-2</v>
      </c>
    </row>
    <row r="1519" spans="2:7" x14ac:dyDescent="0.25">
      <c r="B1519" s="10">
        <v>40522</v>
      </c>
      <c r="C1519" s="2">
        <v>5.52</v>
      </c>
      <c r="D1519" s="5">
        <v>10121.9</v>
      </c>
      <c r="F1519" s="16">
        <f t="shared" si="46"/>
        <v>-7.1942446043165541E-3</v>
      </c>
      <c r="G1519" s="13">
        <f t="shared" si="47"/>
        <v>-6.2441706347258711E-3</v>
      </c>
    </row>
    <row r="1520" spans="2:7" x14ac:dyDescent="0.25">
      <c r="B1520" s="10">
        <v>40525</v>
      </c>
      <c r="C1520" s="2">
        <v>5.5</v>
      </c>
      <c r="D1520" s="5">
        <v>10151.200000000001</v>
      </c>
      <c r="F1520" s="16">
        <f t="shared" si="46"/>
        <v>-3.6231884057970243E-3</v>
      </c>
      <c r="G1520" s="13">
        <f t="shared" si="47"/>
        <v>2.8947134431283744E-3</v>
      </c>
    </row>
    <row r="1521" spans="2:7" x14ac:dyDescent="0.25">
      <c r="B1521" s="10">
        <v>40526</v>
      </c>
      <c r="C1521" s="2">
        <v>5.47</v>
      </c>
      <c r="D1521" s="5">
        <v>10162.700000000001</v>
      </c>
      <c r="F1521" s="16">
        <f t="shared" si="46"/>
        <v>-5.4545454545455001E-3</v>
      </c>
      <c r="G1521" s="13">
        <f t="shared" si="47"/>
        <v>1.1328709906217984E-3</v>
      </c>
    </row>
    <row r="1522" spans="2:7" x14ac:dyDescent="0.25">
      <c r="B1522" s="10">
        <v>40527</v>
      </c>
      <c r="C1522" s="2">
        <v>5.44</v>
      </c>
      <c r="D1522" s="5">
        <v>10009.799999999999</v>
      </c>
      <c r="F1522" s="16">
        <f t="shared" si="46"/>
        <v>-5.4844606946982382E-3</v>
      </c>
      <c r="G1522" s="13">
        <f t="shared" si="47"/>
        <v>-1.5045214362325116E-2</v>
      </c>
    </row>
    <row r="1523" spans="2:7" x14ac:dyDescent="0.25">
      <c r="B1523" s="10">
        <v>40528</v>
      </c>
      <c r="C1523" s="2">
        <v>5.5</v>
      </c>
      <c r="D1523" s="5">
        <v>10010.299999999999</v>
      </c>
      <c r="F1523" s="16">
        <f t="shared" si="46"/>
        <v>1.102941176470581E-2</v>
      </c>
      <c r="G1523" s="13">
        <f t="shared" si="47"/>
        <v>4.9951047972986474E-5</v>
      </c>
    </row>
    <row r="1524" spans="2:7" x14ac:dyDescent="0.25">
      <c r="B1524" s="10">
        <v>40529</v>
      </c>
      <c r="C1524" s="2">
        <v>5.57</v>
      </c>
      <c r="D1524" s="5">
        <v>9898.1</v>
      </c>
      <c r="F1524" s="16">
        <f t="shared" si="46"/>
        <v>1.272727272727278E-2</v>
      </c>
      <c r="G1524" s="13">
        <f t="shared" si="47"/>
        <v>-1.120845529105011E-2</v>
      </c>
    </row>
    <row r="1525" spans="2:7" x14ac:dyDescent="0.25">
      <c r="B1525" s="10">
        <v>40532</v>
      </c>
      <c r="C1525" s="2">
        <v>5.77</v>
      </c>
      <c r="D1525" s="5">
        <v>9996.1</v>
      </c>
      <c r="F1525" s="16">
        <f t="shared" si="46"/>
        <v>3.5906642728904717E-2</v>
      </c>
      <c r="G1525" s="13">
        <f t="shared" si="47"/>
        <v>9.9008900698113779E-3</v>
      </c>
    </row>
    <row r="1526" spans="2:7" x14ac:dyDescent="0.25">
      <c r="B1526" s="10">
        <v>40533</v>
      </c>
      <c r="C1526" s="2">
        <v>5.9</v>
      </c>
      <c r="D1526" s="5">
        <v>10203.4</v>
      </c>
      <c r="F1526" s="16">
        <f t="shared" si="46"/>
        <v>2.2530329289428212E-2</v>
      </c>
      <c r="G1526" s="13">
        <f t="shared" si="47"/>
        <v>2.073808785426309E-2</v>
      </c>
    </row>
    <row r="1527" spans="2:7" x14ac:dyDescent="0.25">
      <c r="B1527" s="10">
        <v>40534</v>
      </c>
      <c r="C1527" s="2">
        <v>5.94</v>
      </c>
      <c r="D1527" s="5">
        <v>10183.5</v>
      </c>
      <c r="F1527" s="16">
        <f t="shared" si="46"/>
        <v>6.7796610169491584E-3</v>
      </c>
      <c r="G1527" s="13">
        <f t="shared" si="47"/>
        <v>-1.9503302820628062E-3</v>
      </c>
    </row>
    <row r="1528" spans="2:7" x14ac:dyDescent="0.25">
      <c r="B1528" s="10">
        <v>40535</v>
      </c>
      <c r="C1528" s="2">
        <v>5.92</v>
      </c>
      <c r="D1528" s="5">
        <v>10106.9</v>
      </c>
      <c r="F1528" s="16">
        <f t="shared" si="46"/>
        <v>-3.3670033670034445E-3</v>
      </c>
      <c r="G1528" s="13">
        <f t="shared" si="47"/>
        <v>-7.5219718171552381E-3</v>
      </c>
    </row>
    <row r="1529" spans="2:7" x14ac:dyDescent="0.25">
      <c r="B1529" s="10">
        <v>40539</v>
      </c>
      <c r="C1529" s="2">
        <v>5.84</v>
      </c>
      <c r="D1529" s="5">
        <v>9899</v>
      </c>
      <c r="F1529" s="16">
        <f t="shared" si="46"/>
        <v>-1.3513513513513526E-2</v>
      </c>
      <c r="G1529" s="13">
        <f t="shared" si="47"/>
        <v>-2.0570105571441257E-2</v>
      </c>
    </row>
    <row r="1530" spans="2:7" x14ac:dyDescent="0.25">
      <c r="B1530" s="10">
        <v>40540</v>
      </c>
      <c r="C1530" s="2">
        <v>5.81</v>
      </c>
      <c r="D1530" s="5">
        <v>9903.5</v>
      </c>
      <c r="F1530" s="16">
        <f t="shared" si="46"/>
        <v>-5.1369863013699061E-3</v>
      </c>
      <c r="G1530" s="13">
        <f t="shared" si="47"/>
        <v>4.5459137286594603E-4</v>
      </c>
    </row>
    <row r="1531" spans="2:7" x14ac:dyDescent="0.25">
      <c r="B1531" s="10">
        <v>40541</v>
      </c>
      <c r="C1531" s="2">
        <v>5.84</v>
      </c>
      <c r="D1531" s="5">
        <v>9981.5</v>
      </c>
      <c r="F1531" s="16">
        <f t="shared" si="46"/>
        <v>5.163511187607616E-3</v>
      </c>
      <c r="G1531" s="13">
        <f t="shared" si="47"/>
        <v>7.8760034331297017E-3</v>
      </c>
    </row>
    <row r="1532" spans="2:7" x14ac:dyDescent="0.25">
      <c r="B1532" s="10">
        <v>40542</v>
      </c>
      <c r="C1532" s="2">
        <v>5.77</v>
      </c>
      <c r="D1532" s="5">
        <v>9859.1</v>
      </c>
      <c r="F1532" s="16">
        <f t="shared" si="46"/>
        <v>-1.1986301369863063E-2</v>
      </c>
      <c r="G1532" s="13">
        <f t="shared" si="47"/>
        <v>-1.2262685969042692E-2</v>
      </c>
    </row>
    <row r="1533" spans="2:7" x14ac:dyDescent="0.25">
      <c r="B1533" s="10">
        <v>40546</v>
      </c>
      <c r="C1533" s="2">
        <v>5.76</v>
      </c>
      <c r="D1533" s="5">
        <v>9888.2999999999993</v>
      </c>
      <c r="F1533" s="16">
        <f t="shared" si="46"/>
        <v>-1.7331022530328922E-3</v>
      </c>
      <c r="G1533" s="13">
        <f t="shared" si="47"/>
        <v>2.9617307867857014E-3</v>
      </c>
    </row>
    <row r="1534" spans="2:7" x14ac:dyDescent="0.25">
      <c r="B1534" s="10">
        <v>40547</v>
      </c>
      <c r="C1534" s="2">
        <v>5.76</v>
      </c>
      <c r="D1534" s="5">
        <v>9888.4</v>
      </c>
      <c r="F1534" s="16">
        <f t="shared" si="46"/>
        <v>0</v>
      </c>
      <c r="G1534" s="13">
        <f t="shared" si="47"/>
        <v>1.0112961783154213E-5</v>
      </c>
    </row>
    <row r="1535" spans="2:7" x14ac:dyDescent="0.25">
      <c r="B1535" s="10">
        <v>40548</v>
      </c>
      <c r="C1535" s="2">
        <v>5.67</v>
      </c>
      <c r="D1535" s="5">
        <v>9801.4</v>
      </c>
      <c r="F1535" s="16">
        <f t="shared" si="46"/>
        <v>-1.5624999999999976E-2</v>
      </c>
      <c r="G1535" s="13">
        <f t="shared" si="47"/>
        <v>-8.7981877755754223E-3</v>
      </c>
    </row>
    <row r="1536" spans="2:7" x14ac:dyDescent="0.25">
      <c r="B1536" s="10">
        <v>40549</v>
      </c>
      <c r="C1536" s="2">
        <v>5.63</v>
      </c>
      <c r="D1536" s="5">
        <v>9702.7000000000007</v>
      </c>
      <c r="F1536" s="16">
        <f t="shared" si="46"/>
        <v>-7.0546737213403946E-3</v>
      </c>
      <c r="G1536" s="13">
        <f t="shared" si="47"/>
        <v>-1.0069990001428256E-2</v>
      </c>
    </row>
    <row r="1537" spans="2:7" x14ac:dyDescent="0.25">
      <c r="B1537" s="10">
        <v>40550</v>
      </c>
      <c r="C1537" s="2">
        <v>5.53</v>
      </c>
      <c r="D1537" s="5">
        <v>9560.7000000000007</v>
      </c>
      <c r="F1537" s="16">
        <f t="shared" si="46"/>
        <v>-1.7761989342806331E-2</v>
      </c>
      <c r="G1537" s="13">
        <f t="shared" si="47"/>
        <v>-1.4635101569666175E-2</v>
      </c>
    </row>
    <row r="1538" spans="2:7" x14ac:dyDescent="0.25">
      <c r="B1538" s="10">
        <v>40553</v>
      </c>
      <c r="C1538" s="2">
        <v>5.45</v>
      </c>
      <c r="D1538" s="5">
        <v>9437.7999999999993</v>
      </c>
      <c r="F1538" s="16">
        <f t="shared" si="46"/>
        <v>-1.4466546112115744E-2</v>
      </c>
      <c r="G1538" s="13">
        <f t="shared" si="47"/>
        <v>-1.2854707291307273E-2</v>
      </c>
    </row>
    <row r="1539" spans="2:7" x14ac:dyDescent="0.25">
      <c r="B1539" s="10">
        <v>40554</v>
      </c>
      <c r="C1539" s="2">
        <v>5.49</v>
      </c>
      <c r="D1539" s="5">
        <v>9582.1</v>
      </c>
      <c r="F1539" s="16">
        <f t="shared" si="46"/>
        <v>7.3394495412844101E-3</v>
      </c>
      <c r="G1539" s="13">
        <f t="shared" si="47"/>
        <v>1.5289580198775255E-2</v>
      </c>
    </row>
    <row r="1540" spans="2:7" x14ac:dyDescent="0.25">
      <c r="B1540" s="10">
        <v>40555</v>
      </c>
      <c r="C1540" s="2">
        <v>5.81</v>
      </c>
      <c r="D1540" s="5">
        <v>10101.200000000001</v>
      </c>
      <c r="F1540" s="16">
        <f t="shared" si="46"/>
        <v>5.8287795992713914E-2</v>
      </c>
      <c r="G1540" s="13">
        <f t="shared" si="47"/>
        <v>5.4173928470794538E-2</v>
      </c>
    </row>
    <row r="1541" spans="2:7" x14ac:dyDescent="0.25">
      <c r="B1541" s="10">
        <v>40556</v>
      </c>
      <c r="C1541" s="2">
        <v>5.95</v>
      </c>
      <c r="D1541" s="5">
        <v>10370.799999999999</v>
      </c>
      <c r="F1541" s="16">
        <f t="shared" si="46"/>
        <v>2.4096385542168773E-2</v>
      </c>
      <c r="G1541" s="13">
        <f t="shared" si="47"/>
        <v>2.668989822991313E-2</v>
      </c>
    </row>
    <row r="1542" spans="2:7" x14ac:dyDescent="0.25">
      <c r="B1542" s="10">
        <v>40557</v>
      </c>
      <c r="C1542" s="2">
        <v>5.97</v>
      </c>
      <c r="D1542" s="5">
        <v>10385.1</v>
      </c>
      <c r="F1542" s="16">
        <f t="shared" si="46"/>
        <v>3.3613445378150543E-3</v>
      </c>
      <c r="G1542" s="13">
        <f t="shared" si="47"/>
        <v>1.378871446754454E-3</v>
      </c>
    </row>
    <row r="1543" spans="2:7" x14ac:dyDescent="0.25">
      <c r="B1543" s="10">
        <v>40560</v>
      </c>
      <c r="C1543" s="2">
        <v>5.96</v>
      </c>
      <c r="D1543" s="5">
        <v>10280</v>
      </c>
      <c r="F1543" s="16">
        <f t="shared" si="46"/>
        <v>-1.6750418760468656E-3</v>
      </c>
      <c r="G1543" s="13">
        <f t="shared" si="47"/>
        <v>-1.0120268461545904E-2</v>
      </c>
    </row>
    <row r="1544" spans="2:7" x14ac:dyDescent="0.25">
      <c r="B1544" s="10">
        <v>40561</v>
      </c>
      <c r="C1544" s="2">
        <v>6.14</v>
      </c>
      <c r="D1544" s="5">
        <v>10583.4</v>
      </c>
      <c r="F1544" s="16">
        <f t="shared" ref="F1544:F1607" si="48">(C1544-C1543)/C1543</f>
        <v>3.0201342281879148E-2</v>
      </c>
      <c r="G1544" s="13">
        <f t="shared" ref="G1544:G1607" si="49">(D1544-D1543)/D1543</f>
        <v>2.9513618677042767E-2</v>
      </c>
    </row>
    <row r="1545" spans="2:7" x14ac:dyDescent="0.25">
      <c r="B1545" s="10">
        <v>40562</v>
      </c>
      <c r="C1545" s="2">
        <v>6.17</v>
      </c>
      <c r="D1545" s="5">
        <v>10556.5</v>
      </c>
      <c r="F1545" s="16">
        <f t="shared" si="48"/>
        <v>4.8859934853420599E-3</v>
      </c>
      <c r="G1545" s="13">
        <f t="shared" si="49"/>
        <v>-2.5417162726533663E-3</v>
      </c>
    </row>
    <row r="1546" spans="2:7" x14ac:dyDescent="0.25">
      <c r="B1546" s="10">
        <v>40563</v>
      </c>
      <c r="C1546" s="2">
        <v>6.25</v>
      </c>
      <c r="D1546" s="5">
        <v>10636.9</v>
      </c>
      <c r="F1546" s="16">
        <f t="shared" si="48"/>
        <v>1.2965964343598067E-2</v>
      </c>
      <c r="G1546" s="13">
        <f t="shared" si="49"/>
        <v>7.6161606593093956E-3</v>
      </c>
    </row>
    <row r="1547" spans="2:7" x14ac:dyDescent="0.25">
      <c r="B1547" s="10">
        <v>40564</v>
      </c>
      <c r="C1547" s="2">
        <v>6.32</v>
      </c>
      <c r="D1547" s="5">
        <v>10829.1</v>
      </c>
      <c r="F1547" s="16">
        <f t="shared" si="48"/>
        <v>1.1200000000000045E-2</v>
      </c>
      <c r="G1547" s="13">
        <f t="shared" si="49"/>
        <v>1.8069174289501711E-2</v>
      </c>
    </row>
    <row r="1548" spans="2:7" x14ac:dyDescent="0.25">
      <c r="B1548" s="10">
        <v>40567</v>
      </c>
      <c r="C1548" s="2">
        <v>6.33</v>
      </c>
      <c r="D1548" s="5">
        <v>10815.4</v>
      </c>
      <c r="F1548" s="16">
        <f t="shared" si="48"/>
        <v>1.5822784810126244E-3</v>
      </c>
      <c r="G1548" s="13">
        <f t="shared" si="49"/>
        <v>-1.2651097505795243E-3</v>
      </c>
    </row>
    <row r="1549" spans="2:7" x14ac:dyDescent="0.25">
      <c r="B1549" s="10">
        <v>40568</v>
      </c>
      <c r="C1549" s="2">
        <v>6.27</v>
      </c>
      <c r="D1549" s="5">
        <v>10664.4</v>
      </c>
      <c r="F1549" s="16">
        <f t="shared" si="48"/>
        <v>-9.4786729857820693E-3</v>
      </c>
      <c r="G1549" s="13">
        <f t="shared" si="49"/>
        <v>-1.3961573312129001E-2</v>
      </c>
    </row>
    <row r="1550" spans="2:7" x14ac:dyDescent="0.25">
      <c r="B1550" s="10">
        <v>40569</v>
      </c>
      <c r="C1550" s="2">
        <v>6.21</v>
      </c>
      <c r="D1550" s="5">
        <v>10670.7</v>
      </c>
      <c r="F1550" s="16">
        <f t="shared" si="48"/>
        <v>-9.5693779904305609E-3</v>
      </c>
      <c r="G1550" s="13">
        <f t="shared" si="49"/>
        <v>5.907505344886812E-4</v>
      </c>
    </row>
    <row r="1551" spans="2:7" x14ac:dyDescent="0.25">
      <c r="B1551" s="10">
        <v>40570</v>
      </c>
      <c r="C1551" s="2">
        <v>6.27</v>
      </c>
      <c r="D1551" s="5">
        <v>10828.7</v>
      </c>
      <c r="F1551" s="16">
        <f t="shared" si="48"/>
        <v>9.6618357487922076E-3</v>
      </c>
      <c r="G1551" s="13">
        <f t="shared" si="49"/>
        <v>1.4806901140506245E-2</v>
      </c>
    </row>
    <row r="1552" spans="2:7" x14ac:dyDescent="0.25">
      <c r="B1552" s="10">
        <v>40571</v>
      </c>
      <c r="C1552" s="2">
        <v>6.19</v>
      </c>
      <c r="D1552" s="5">
        <v>10747</v>
      </c>
      <c r="F1552" s="16">
        <f t="shared" si="48"/>
        <v>-1.2759170653907366E-2</v>
      </c>
      <c r="G1552" s="13">
        <f t="shared" si="49"/>
        <v>-7.5447652996205195E-3</v>
      </c>
    </row>
    <row r="1553" spans="2:7" x14ac:dyDescent="0.25">
      <c r="B1553" s="10">
        <v>40574</v>
      </c>
      <c r="C1553" s="2">
        <v>6.26</v>
      </c>
      <c r="D1553" s="5">
        <v>10806</v>
      </c>
      <c r="F1553" s="16">
        <f t="shared" si="48"/>
        <v>1.1308562197091986E-2</v>
      </c>
      <c r="G1553" s="13">
        <f t="shared" si="49"/>
        <v>5.4899041593002695E-3</v>
      </c>
    </row>
    <row r="1554" spans="2:7" x14ac:dyDescent="0.25">
      <c r="B1554" s="10">
        <v>40575</v>
      </c>
      <c r="C1554" s="2">
        <v>6.36</v>
      </c>
      <c r="D1554" s="5">
        <v>10967.9</v>
      </c>
      <c r="F1554" s="16">
        <f t="shared" si="48"/>
        <v>1.5974440894568776E-2</v>
      </c>
      <c r="G1554" s="13">
        <f t="shared" si="49"/>
        <v>1.4982417175643128E-2</v>
      </c>
    </row>
    <row r="1555" spans="2:7" x14ac:dyDescent="0.25">
      <c r="B1555" s="10">
        <v>40576</v>
      </c>
      <c r="C1555" s="2">
        <v>6.38</v>
      </c>
      <c r="D1555" s="5">
        <v>11010.2</v>
      </c>
      <c r="F1555" s="16">
        <f t="shared" si="48"/>
        <v>3.1446540880502474E-3</v>
      </c>
      <c r="G1555" s="13">
        <f t="shared" si="49"/>
        <v>3.8567091238980201E-3</v>
      </c>
    </row>
    <row r="1556" spans="2:7" x14ac:dyDescent="0.25">
      <c r="B1556" s="10">
        <v>40577</v>
      </c>
      <c r="C1556" s="2">
        <v>6.33</v>
      </c>
      <c r="D1556" s="5">
        <v>10860.7</v>
      </c>
      <c r="F1556" s="16">
        <f t="shared" si="48"/>
        <v>-7.8369905956112568E-3</v>
      </c>
      <c r="G1556" s="13">
        <f t="shared" si="49"/>
        <v>-1.3578318286679623E-2</v>
      </c>
    </row>
    <row r="1557" spans="2:7" x14ac:dyDescent="0.25">
      <c r="B1557" s="10">
        <v>40578</v>
      </c>
      <c r="C1557" s="2">
        <v>6.31</v>
      </c>
      <c r="D1557" s="5">
        <v>10854.7</v>
      </c>
      <c r="F1557" s="16">
        <f t="shared" si="48"/>
        <v>-3.159557661927403E-3</v>
      </c>
      <c r="G1557" s="13">
        <f t="shared" si="49"/>
        <v>-5.5245057869198117E-4</v>
      </c>
    </row>
    <row r="1558" spans="2:7" x14ac:dyDescent="0.25">
      <c r="B1558" s="10">
        <v>40581</v>
      </c>
      <c r="C1558" s="2">
        <v>6.38</v>
      </c>
      <c r="D1558" s="5">
        <v>10922.6</v>
      </c>
      <c r="F1558" s="16">
        <f t="shared" si="48"/>
        <v>1.1093502377179126E-2</v>
      </c>
      <c r="G1558" s="13">
        <f t="shared" si="49"/>
        <v>6.2553548232562517E-3</v>
      </c>
    </row>
    <row r="1559" spans="2:7" x14ac:dyDescent="0.25">
      <c r="B1559" s="10">
        <v>40582</v>
      </c>
      <c r="C1559" s="2">
        <v>6.38</v>
      </c>
      <c r="D1559" s="5">
        <v>10965.1</v>
      </c>
      <c r="F1559" s="16">
        <f t="shared" si="48"/>
        <v>0</v>
      </c>
      <c r="G1559" s="13">
        <f t="shared" si="49"/>
        <v>3.891014959808104E-3</v>
      </c>
    </row>
    <row r="1560" spans="2:7" x14ac:dyDescent="0.25">
      <c r="B1560" s="10">
        <v>40583</v>
      </c>
      <c r="C1560" s="2">
        <v>6.38</v>
      </c>
      <c r="D1560" s="5">
        <v>10935.6</v>
      </c>
      <c r="F1560" s="16">
        <f t="shared" si="48"/>
        <v>0</v>
      </c>
      <c r="G1560" s="13">
        <f t="shared" si="49"/>
        <v>-2.6903539411405274E-3</v>
      </c>
    </row>
    <row r="1561" spans="2:7" x14ac:dyDescent="0.25">
      <c r="B1561" s="10">
        <v>40584</v>
      </c>
      <c r="C1561" s="2">
        <v>6.33</v>
      </c>
      <c r="D1561" s="5">
        <v>10791.9</v>
      </c>
      <c r="F1561" s="16">
        <f t="shared" si="48"/>
        <v>-7.8369905956112568E-3</v>
      </c>
      <c r="G1561" s="13">
        <f t="shared" si="49"/>
        <v>-1.3140568418742522E-2</v>
      </c>
    </row>
    <row r="1562" spans="2:7" x14ac:dyDescent="0.25">
      <c r="B1562" s="10">
        <v>40585</v>
      </c>
      <c r="C1562" s="2">
        <v>6.34</v>
      </c>
      <c r="D1562" s="5">
        <v>10803.6</v>
      </c>
      <c r="F1562" s="16">
        <f t="shared" si="48"/>
        <v>1.5797788309636315E-3</v>
      </c>
      <c r="G1562" s="13">
        <f t="shared" si="49"/>
        <v>1.0841464431657752E-3</v>
      </c>
    </row>
    <row r="1563" spans="2:7" x14ac:dyDescent="0.25">
      <c r="B1563" s="10">
        <v>40588</v>
      </c>
      <c r="C1563" s="2">
        <v>6.31</v>
      </c>
      <c r="D1563" s="5">
        <v>10774.7</v>
      </c>
      <c r="F1563" s="16">
        <f t="shared" si="48"/>
        <v>-4.7318611987382094E-3</v>
      </c>
      <c r="G1563" s="13">
        <f t="shared" si="49"/>
        <v>-2.6750342478432778E-3</v>
      </c>
    </row>
    <row r="1564" spans="2:7" x14ac:dyDescent="0.25">
      <c r="B1564" s="10">
        <v>40589</v>
      </c>
      <c r="C1564" s="2">
        <v>6.32</v>
      </c>
      <c r="D1564" s="5">
        <v>10826.2</v>
      </c>
      <c r="F1564" s="16">
        <f t="shared" si="48"/>
        <v>1.584786053882833E-3</v>
      </c>
      <c r="G1564" s="13">
        <f t="shared" si="49"/>
        <v>4.7797154445135357E-3</v>
      </c>
    </row>
    <row r="1565" spans="2:7" x14ac:dyDescent="0.25">
      <c r="B1565" s="10">
        <v>40590</v>
      </c>
      <c r="C1565" s="2">
        <v>6.45</v>
      </c>
      <c r="D1565" s="5">
        <v>11047.8</v>
      </c>
      <c r="F1565" s="16">
        <f t="shared" si="48"/>
        <v>2.0569620253164538E-2</v>
      </c>
      <c r="G1565" s="13">
        <f t="shared" si="49"/>
        <v>2.0468862574125595E-2</v>
      </c>
    </row>
    <row r="1566" spans="2:7" x14ac:dyDescent="0.25">
      <c r="B1566" s="10">
        <v>40591</v>
      </c>
      <c r="C1566" s="2">
        <v>6.47</v>
      </c>
      <c r="D1566" s="5">
        <v>11113</v>
      </c>
      <c r="F1566" s="16">
        <f t="shared" si="48"/>
        <v>3.1007751937983832E-3</v>
      </c>
      <c r="G1566" s="13">
        <f t="shared" si="49"/>
        <v>5.901627473343175E-3</v>
      </c>
    </row>
    <row r="1567" spans="2:7" x14ac:dyDescent="0.25">
      <c r="B1567" s="10">
        <v>40592</v>
      </c>
      <c r="C1567" s="2">
        <v>6.43</v>
      </c>
      <c r="D1567" s="5">
        <v>11068.1</v>
      </c>
      <c r="F1567" s="16">
        <f t="shared" si="48"/>
        <v>-6.1823802163833135E-3</v>
      </c>
      <c r="G1567" s="13">
        <f t="shared" si="49"/>
        <v>-4.040313146765017E-3</v>
      </c>
    </row>
    <row r="1568" spans="2:7" x14ac:dyDescent="0.25">
      <c r="B1568" s="10">
        <v>40595</v>
      </c>
      <c r="C1568" s="2">
        <v>6.31</v>
      </c>
      <c r="D1568" s="5">
        <v>10810.5</v>
      </c>
      <c r="F1568" s="16">
        <f t="shared" si="48"/>
        <v>-1.8662519440124436E-2</v>
      </c>
      <c r="G1568" s="13">
        <f t="shared" si="49"/>
        <v>-2.3274094017943493E-2</v>
      </c>
    </row>
    <row r="1569" spans="2:7" x14ac:dyDescent="0.25">
      <c r="B1569" s="10">
        <v>40596</v>
      </c>
      <c r="C1569" s="2">
        <v>6.22</v>
      </c>
      <c r="D1569" s="5">
        <v>10701.9</v>
      </c>
      <c r="F1569" s="16">
        <f t="shared" si="48"/>
        <v>-1.426307448494451E-2</v>
      </c>
      <c r="G1569" s="13">
        <f t="shared" si="49"/>
        <v>-1.0045788816428506E-2</v>
      </c>
    </row>
    <row r="1570" spans="2:7" x14ac:dyDescent="0.25">
      <c r="B1570" s="10">
        <v>40597</v>
      </c>
      <c r="C1570" s="2">
        <v>6.18</v>
      </c>
      <c r="D1570" s="5">
        <v>10633.4</v>
      </c>
      <c r="F1570" s="16">
        <f t="shared" si="48"/>
        <v>-6.4308681672025783E-3</v>
      </c>
      <c r="G1570" s="13">
        <f t="shared" si="49"/>
        <v>-6.4007325801960398E-3</v>
      </c>
    </row>
    <row r="1571" spans="2:7" x14ac:dyDescent="0.25">
      <c r="B1571" s="10">
        <v>40598</v>
      </c>
      <c r="C1571" s="2">
        <v>6.21</v>
      </c>
      <c r="D1571" s="5">
        <v>10647.6</v>
      </c>
      <c r="F1571" s="16">
        <f t="shared" si="48"/>
        <v>4.8543689320388753E-3</v>
      </c>
      <c r="G1571" s="13">
        <f t="shared" si="49"/>
        <v>1.3354148249854919E-3</v>
      </c>
    </row>
    <row r="1572" spans="2:7" x14ac:dyDescent="0.25">
      <c r="B1572" s="10">
        <v>40599</v>
      </c>
      <c r="C1572" s="2">
        <v>6.29</v>
      </c>
      <c r="D1572" s="5">
        <v>10822.7</v>
      </c>
      <c r="F1572" s="16">
        <f t="shared" si="48"/>
        <v>1.2882447665056373E-2</v>
      </c>
      <c r="G1572" s="13">
        <f t="shared" si="49"/>
        <v>1.6445020474097481E-2</v>
      </c>
    </row>
    <row r="1573" spans="2:7" x14ac:dyDescent="0.25">
      <c r="B1573" s="10">
        <v>40602</v>
      </c>
      <c r="C1573" s="2">
        <v>6.32</v>
      </c>
      <c r="D1573" s="5">
        <v>10850.8</v>
      </c>
      <c r="F1573" s="16">
        <f t="shared" si="48"/>
        <v>4.7694753577106914E-3</v>
      </c>
      <c r="G1573" s="13">
        <f t="shared" si="49"/>
        <v>2.5963946150219948E-3</v>
      </c>
    </row>
    <row r="1574" spans="2:7" x14ac:dyDescent="0.25">
      <c r="B1574" s="10">
        <v>40603</v>
      </c>
      <c r="C1574" s="2">
        <v>6.23</v>
      </c>
      <c r="D1574" s="5">
        <v>10761.9</v>
      </c>
      <c r="F1574" s="16">
        <f t="shared" si="48"/>
        <v>-1.4240506329113901E-2</v>
      </c>
      <c r="G1574" s="13">
        <f t="shared" si="49"/>
        <v>-8.1929442990378264E-3</v>
      </c>
    </row>
    <row r="1575" spans="2:7" x14ac:dyDescent="0.25">
      <c r="B1575" s="10">
        <v>40604</v>
      </c>
      <c r="C1575" s="2">
        <v>6.13</v>
      </c>
      <c r="D1575" s="5">
        <v>10643.8</v>
      </c>
      <c r="F1575" s="16">
        <f t="shared" si="48"/>
        <v>-1.6051364365971193E-2</v>
      </c>
      <c r="G1575" s="13">
        <f t="shared" si="49"/>
        <v>-1.0973898661017141E-2</v>
      </c>
    </row>
    <row r="1576" spans="2:7" x14ac:dyDescent="0.25">
      <c r="B1576" s="10">
        <v>40605</v>
      </c>
      <c r="C1576" s="2">
        <v>6.05</v>
      </c>
      <c r="D1576" s="5">
        <v>10566.9</v>
      </c>
      <c r="F1576" s="16">
        <f t="shared" si="48"/>
        <v>-1.3050570962479619E-2</v>
      </c>
      <c r="G1576" s="13">
        <f t="shared" si="49"/>
        <v>-7.2248633007008442E-3</v>
      </c>
    </row>
    <row r="1577" spans="2:7" x14ac:dyDescent="0.25">
      <c r="B1577" s="10">
        <v>40606</v>
      </c>
      <c r="C1577" s="2">
        <v>5.99</v>
      </c>
      <c r="D1577" s="5">
        <v>10498.7</v>
      </c>
      <c r="F1577" s="16">
        <f t="shared" si="48"/>
        <v>-9.9173553719007629E-3</v>
      </c>
      <c r="G1577" s="13">
        <f t="shared" si="49"/>
        <v>-6.4541161551636634E-3</v>
      </c>
    </row>
    <row r="1578" spans="2:7" x14ac:dyDescent="0.25">
      <c r="B1578" s="10">
        <v>40609</v>
      </c>
      <c r="C1578" s="2">
        <v>5.97</v>
      </c>
      <c r="D1578" s="5">
        <v>10495.7</v>
      </c>
      <c r="F1578" s="16">
        <f t="shared" si="48"/>
        <v>-3.3388981636060869E-3</v>
      </c>
      <c r="G1578" s="13">
        <f t="shared" si="49"/>
        <v>-2.8574966424414452E-4</v>
      </c>
    </row>
    <row r="1579" spans="2:7" x14ac:dyDescent="0.25">
      <c r="B1579" s="10">
        <v>40610</v>
      </c>
      <c r="C1579" s="2">
        <v>5.99</v>
      </c>
      <c r="D1579" s="5">
        <v>10568.7</v>
      </c>
      <c r="F1579" s="16">
        <f t="shared" si="48"/>
        <v>3.35008375209388E-3</v>
      </c>
      <c r="G1579" s="13">
        <f t="shared" si="49"/>
        <v>6.9552292843736005E-3</v>
      </c>
    </row>
    <row r="1580" spans="2:7" x14ac:dyDescent="0.25">
      <c r="B1580" s="10">
        <v>40611</v>
      </c>
      <c r="C1580" s="2">
        <v>5.98</v>
      </c>
      <c r="D1580" s="5">
        <v>10559.5</v>
      </c>
      <c r="F1580" s="16">
        <f t="shared" si="48"/>
        <v>-1.6694490818029693E-3</v>
      </c>
      <c r="G1580" s="13">
        <f t="shared" si="49"/>
        <v>-8.7049495207553688E-4</v>
      </c>
    </row>
    <row r="1581" spans="2:7" x14ac:dyDescent="0.25">
      <c r="B1581" s="10">
        <v>40612</v>
      </c>
      <c r="C1581" s="2">
        <v>5.92</v>
      </c>
      <c r="D1581" s="5">
        <v>10435.6</v>
      </c>
      <c r="F1581" s="16">
        <f t="shared" si="48"/>
        <v>-1.0033444816053593E-2</v>
      </c>
      <c r="G1581" s="13">
        <f t="shared" si="49"/>
        <v>-1.1733510109380145E-2</v>
      </c>
    </row>
    <row r="1582" spans="2:7" x14ac:dyDescent="0.25">
      <c r="B1582" s="10">
        <v>40613</v>
      </c>
      <c r="C1582" s="2">
        <v>5.96</v>
      </c>
      <c r="D1582" s="5">
        <v>10398.4</v>
      </c>
      <c r="F1582" s="16">
        <f t="shared" si="48"/>
        <v>6.7567567567567632E-3</v>
      </c>
      <c r="G1582" s="13">
        <f t="shared" si="49"/>
        <v>-3.5647207635402588E-3</v>
      </c>
    </row>
    <row r="1583" spans="2:7" x14ac:dyDescent="0.25">
      <c r="B1583" s="10">
        <v>40616</v>
      </c>
      <c r="C1583" s="2">
        <v>5.98</v>
      </c>
      <c r="D1583" s="5">
        <v>10415.9</v>
      </c>
      <c r="F1583" s="16">
        <f t="shared" si="48"/>
        <v>3.3557046979866547E-3</v>
      </c>
      <c r="G1583" s="13">
        <f t="shared" si="49"/>
        <v>1.6829512232651178E-3</v>
      </c>
    </row>
    <row r="1584" spans="2:7" x14ac:dyDescent="0.25">
      <c r="B1584" s="10">
        <v>40617</v>
      </c>
      <c r="C1584" s="2">
        <v>5.9</v>
      </c>
      <c r="D1584" s="5">
        <v>10329.700000000001</v>
      </c>
      <c r="F1584" s="16">
        <f t="shared" si="48"/>
        <v>-1.3377926421404692E-2</v>
      </c>
      <c r="G1584" s="13">
        <f t="shared" si="49"/>
        <v>-8.2758090995496223E-3</v>
      </c>
    </row>
    <row r="1585" spans="2:7" x14ac:dyDescent="0.25">
      <c r="B1585" s="10">
        <v>40618</v>
      </c>
      <c r="C1585" s="2">
        <v>5.77</v>
      </c>
      <c r="D1585" s="5">
        <v>10092.6</v>
      </c>
      <c r="F1585" s="16">
        <f t="shared" si="48"/>
        <v>-2.2033898305084877E-2</v>
      </c>
      <c r="G1585" s="13">
        <f t="shared" si="49"/>
        <v>-2.2953231942844453E-2</v>
      </c>
    </row>
    <row r="1586" spans="2:7" x14ac:dyDescent="0.25">
      <c r="B1586" s="10">
        <v>40619</v>
      </c>
      <c r="C1586" s="2">
        <v>5.89</v>
      </c>
      <c r="D1586" s="5">
        <v>10325.6</v>
      </c>
      <c r="F1586" s="16">
        <f t="shared" si="48"/>
        <v>2.0797227036395166E-2</v>
      </c>
      <c r="G1586" s="13">
        <f t="shared" si="49"/>
        <v>2.3086221588094247E-2</v>
      </c>
    </row>
    <row r="1587" spans="2:7" x14ac:dyDescent="0.25">
      <c r="B1587" s="10">
        <v>40620</v>
      </c>
      <c r="C1587" s="2">
        <v>5.83</v>
      </c>
      <c r="D1587" s="5">
        <v>10328.4</v>
      </c>
      <c r="F1587" s="16">
        <f t="shared" si="48"/>
        <v>-1.0186757215619629E-2</v>
      </c>
      <c r="G1587" s="13">
        <f t="shared" si="49"/>
        <v>2.7117068257527624E-4</v>
      </c>
    </row>
    <row r="1588" spans="2:7" x14ac:dyDescent="0.25">
      <c r="B1588" s="10">
        <v>40623</v>
      </c>
      <c r="C1588" s="2">
        <v>6.02</v>
      </c>
      <c r="D1588" s="5">
        <v>10574.4</v>
      </c>
      <c r="F1588" s="16">
        <f t="shared" si="48"/>
        <v>3.2590051457975902E-2</v>
      </c>
      <c r="G1588" s="13">
        <f t="shared" si="49"/>
        <v>2.3817822702451495E-2</v>
      </c>
    </row>
    <row r="1589" spans="2:7" x14ac:dyDescent="0.25">
      <c r="B1589" s="10">
        <v>40624</v>
      </c>
      <c r="C1589" s="2">
        <v>6.05</v>
      </c>
      <c r="D1589" s="5">
        <v>10576.1</v>
      </c>
      <c r="F1589" s="16">
        <f t="shared" si="48"/>
        <v>4.9833887043189782E-3</v>
      </c>
      <c r="G1589" s="13">
        <f t="shared" si="49"/>
        <v>1.6076562263586848E-4</v>
      </c>
    </row>
    <row r="1590" spans="2:7" x14ac:dyDescent="0.25">
      <c r="B1590" s="10">
        <v>40625</v>
      </c>
      <c r="C1590" s="2">
        <v>6.07</v>
      </c>
      <c r="D1590" s="5">
        <v>10638</v>
      </c>
      <c r="F1590" s="16">
        <f t="shared" si="48"/>
        <v>3.3057851239670184E-3</v>
      </c>
      <c r="G1590" s="13">
        <f t="shared" si="49"/>
        <v>5.8528190921038597E-3</v>
      </c>
    </row>
    <row r="1591" spans="2:7" x14ac:dyDescent="0.25">
      <c r="B1591" s="10">
        <v>40626</v>
      </c>
      <c r="C1591" s="2">
        <v>6.14</v>
      </c>
      <c r="D1591" s="5">
        <v>10755.6</v>
      </c>
      <c r="F1591" s="16">
        <f t="shared" si="48"/>
        <v>1.1532125205930707E-2</v>
      </c>
      <c r="G1591" s="13">
        <f t="shared" si="49"/>
        <v>1.1054709531866927E-2</v>
      </c>
    </row>
    <row r="1592" spans="2:7" x14ac:dyDescent="0.25">
      <c r="B1592" s="10">
        <v>40627</v>
      </c>
      <c r="C1592" s="2">
        <v>6.11</v>
      </c>
      <c r="D1592" s="5">
        <v>10710.4</v>
      </c>
      <c r="F1592" s="16">
        <f t="shared" si="48"/>
        <v>-4.8859934853419159E-3</v>
      </c>
      <c r="G1592" s="13">
        <f t="shared" si="49"/>
        <v>-4.2024619732976987E-3</v>
      </c>
    </row>
    <row r="1593" spans="2:7" x14ac:dyDescent="0.25">
      <c r="B1593" s="10">
        <v>40630</v>
      </c>
      <c r="C1593" s="2">
        <v>6.12</v>
      </c>
      <c r="D1593" s="5">
        <v>10751</v>
      </c>
      <c r="F1593" s="16">
        <f t="shared" si="48"/>
        <v>1.6366612111292612E-3</v>
      </c>
      <c r="G1593" s="13">
        <f t="shared" si="49"/>
        <v>3.7907080968031413E-3</v>
      </c>
    </row>
    <row r="1594" spans="2:7" x14ac:dyDescent="0.25">
      <c r="B1594" s="10">
        <v>40631</v>
      </c>
      <c r="C1594" s="2">
        <v>6.17</v>
      </c>
      <c r="D1594" s="5">
        <v>10735</v>
      </c>
      <c r="F1594" s="16">
        <f t="shared" si="48"/>
        <v>8.1699346405228468E-3</v>
      </c>
      <c r="G1594" s="13">
        <f t="shared" si="49"/>
        <v>-1.4882336526834713E-3</v>
      </c>
    </row>
    <row r="1595" spans="2:7" x14ac:dyDescent="0.25">
      <c r="B1595" s="10">
        <v>40632</v>
      </c>
      <c r="C1595" s="2">
        <v>6.18</v>
      </c>
      <c r="D1595" s="5">
        <v>10732.3</v>
      </c>
      <c r="F1595" s="16">
        <f t="shared" si="48"/>
        <v>1.6207455429497223E-3</v>
      </c>
      <c r="G1595" s="13">
        <f t="shared" si="49"/>
        <v>-2.5151374010253636E-4</v>
      </c>
    </row>
    <row r="1596" spans="2:7" x14ac:dyDescent="0.25">
      <c r="B1596" s="10">
        <v>40633</v>
      </c>
      <c r="C1596" s="2">
        <v>6.14</v>
      </c>
      <c r="D1596" s="5">
        <v>10576.5</v>
      </c>
      <c r="F1596" s="16">
        <f t="shared" si="48"/>
        <v>-6.4724919093851196E-3</v>
      </c>
      <c r="G1596" s="13">
        <f t="shared" si="49"/>
        <v>-1.4516925542521108E-2</v>
      </c>
    </row>
    <row r="1597" spans="2:7" x14ac:dyDescent="0.25">
      <c r="B1597" s="10">
        <v>40634</v>
      </c>
      <c r="C1597" s="2">
        <v>6.22</v>
      </c>
      <c r="D1597" s="5">
        <v>10729.9</v>
      </c>
      <c r="F1597" s="16">
        <f t="shared" si="48"/>
        <v>1.3029315960912065E-2</v>
      </c>
      <c r="G1597" s="13">
        <f t="shared" si="49"/>
        <v>1.4503852881387948E-2</v>
      </c>
    </row>
    <row r="1598" spans="2:7" x14ac:dyDescent="0.25">
      <c r="B1598" s="10">
        <v>40637</v>
      </c>
      <c r="C1598" s="2">
        <v>6.25</v>
      </c>
      <c r="D1598" s="5">
        <v>10756.1</v>
      </c>
      <c r="F1598" s="16">
        <f t="shared" si="48"/>
        <v>4.8231511254019695E-3</v>
      </c>
      <c r="G1598" s="13">
        <f t="shared" si="49"/>
        <v>2.4417748534469779E-3</v>
      </c>
    </row>
    <row r="1599" spans="2:7" x14ac:dyDescent="0.25">
      <c r="B1599" s="10">
        <v>40638</v>
      </c>
      <c r="C1599" s="2">
        <v>6.2</v>
      </c>
      <c r="D1599" s="5">
        <v>10678.6</v>
      </c>
      <c r="F1599" s="16">
        <f t="shared" si="48"/>
        <v>-7.9999999999999724E-3</v>
      </c>
      <c r="G1599" s="13">
        <f t="shared" si="49"/>
        <v>-7.2052137856658078E-3</v>
      </c>
    </row>
    <row r="1600" spans="2:7" x14ac:dyDescent="0.25">
      <c r="B1600" s="10">
        <v>40639</v>
      </c>
      <c r="C1600" s="2">
        <v>6.27</v>
      </c>
      <c r="D1600" s="5">
        <v>10845.1</v>
      </c>
      <c r="F1600" s="16">
        <f t="shared" si="48"/>
        <v>1.1290322580645063E-2</v>
      </c>
      <c r="G1600" s="13">
        <f t="shared" si="49"/>
        <v>1.559193152660461E-2</v>
      </c>
    </row>
    <row r="1601" spans="2:7" x14ac:dyDescent="0.25">
      <c r="B1601" s="10">
        <v>40640</v>
      </c>
      <c r="C1601" s="2">
        <v>6.26</v>
      </c>
      <c r="D1601" s="5">
        <v>10849.1</v>
      </c>
      <c r="F1601" s="16">
        <f t="shared" si="48"/>
        <v>-1.5948963317384032E-3</v>
      </c>
      <c r="G1601" s="13">
        <f t="shared" si="49"/>
        <v>3.6883016293072447E-4</v>
      </c>
    </row>
    <row r="1602" spans="2:7" x14ac:dyDescent="0.25">
      <c r="B1602" s="10">
        <v>40641</v>
      </c>
      <c r="C1602" s="2">
        <v>6.3</v>
      </c>
      <c r="D1602" s="5">
        <v>10913.2</v>
      </c>
      <c r="F1602" s="16">
        <f t="shared" si="48"/>
        <v>6.3897763578274818E-3</v>
      </c>
      <c r="G1602" s="13">
        <f t="shared" si="49"/>
        <v>5.9083241927902191E-3</v>
      </c>
    </row>
    <row r="1603" spans="2:7" x14ac:dyDescent="0.25">
      <c r="B1603" s="10">
        <v>40644</v>
      </c>
      <c r="C1603" s="2">
        <v>6.27</v>
      </c>
      <c r="D1603" s="5">
        <v>10878.3</v>
      </c>
      <c r="F1603" s="16">
        <f t="shared" si="48"/>
        <v>-4.7619047619048014E-3</v>
      </c>
      <c r="G1603" s="13">
        <f t="shared" si="49"/>
        <v>-3.1979621009421118E-3</v>
      </c>
    </row>
    <row r="1604" spans="2:7" x14ac:dyDescent="0.25">
      <c r="B1604" s="10">
        <v>40645</v>
      </c>
      <c r="C1604" s="2">
        <v>6.25</v>
      </c>
      <c r="D1604" s="5">
        <v>10784.5</v>
      </c>
      <c r="F1604" s="16">
        <f t="shared" si="48"/>
        <v>-3.1897926634768064E-3</v>
      </c>
      <c r="G1604" s="13">
        <f t="shared" si="49"/>
        <v>-8.6226708217275929E-3</v>
      </c>
    </row>
    <row r="1605" spans="2:7" x14ac:dyDescent="0.25">
      <c r="B1605" s="10">
        <v>40646</v>
      </c>
      <c r="C1605" s="2">
        <v>6.25</v>
      </c>
      <c r="D1605" s="5">
        <v>10786</v>
      </c>
      <c r="F1605" s="16">
        <f t="shared" si="48"/>
        <v>0</v>
      </c>
      <c r="G1605" s="13">
        <f t="shared" si="49"/>
        <v>1.3908850665306691E-4</v>
      </c>
    </row>
    <row r="1606" spans="2:7" x14ac:dyDescent="0.25">
      <c r="B1606" s="10">
        <v>40647</v>
      </c>
      <c r="C1606" s="2">
        <v>6.16</v>
      </c>
      <c r="D1606" s="5">
        <v>10622.7</v>
      </c>
      <c r="F1606" s="16">
        <f t="shared" si="48"/>
        <v>-1.4399999999999977E-2</v>
      </c>
      <c r="G1606" s="13">
        <f t="shared" si="49"/>
        <v>-1.51399962914889E-2</v>
      </c>
    </row>
    <row r="1607" spans="2:7" x14ac:dyDescent="0.25">
      <c r="B1607" s="10">
        <v>40648</v>
      </c>
      <c r="C1607" s="2">
        <v>6.1</v>
      </c>
      <c r="D1607" s="5">
        <v>10558.6</v>
      </c>
      <c r="F1607" s="16">
        <f t="shared" si="48"/>
        <v>-9.7402597402598216E-3</v>
      </c>
      <c r="G1607" s="13">
        <f t="shared" si="49"/>
        <v>-6.0342474135577926E-3</v>
      </c>
    </row>
    <row r="1608" spans="2:7" x14ac:dyDescent="0.25">
      <c r="B1608" s="10">
        <v>40651</v>
      </c>
      <c r="C1608" s="2">
        <v>6</v>
      </c>
      <c r="D1608" s="5">
        <v>10344.9</v>
      </c>
      <c r="F1608" s="16">
        <f t="shared" ref="F1608:F1671" si="50">(C1608-C1607)/C1607</f>
        <v>-1.6393442622950762E-2</v>
      </c>
      <c r="G1608" s="13">
        <f t="shared" ref="G1608:G1671" si="51">(D1608-D1607)/D1607</f>
        <v>-2.0239425681435108E-2</v>
      </c>
    </row>
    <row r="1609" spans="2:7" x14ac:dyDescent="0.25">
      <c r="B1609" s="10">
        <v>40652</v>
      </c>
      <c r="C1609" s="2">
        <v>6</v>
      </c>
      <c r="D1609" s="5">
        <v>10376.5</v>
      </c>
      <c r="F1609" s="16">
        <f t="shared" si="50"/>
        <v>0</v>
      </c>
      <c r="G1609" s="13">
        <f t="shared" si="51"/>
        <v>3.0546452841497128E-3</v>
      </c>
    </row>
    <row r="1610" spans="2:7" x14ac:dyDescent="0.25">
      <c r="B1610" s="10">
        <v>40653</v>
      </c>
      <c r="C1610" s="2">
        <v>6.07</v>
      </c>
      <c r="D1610" s="5">
        <v>10535.4</v>
      </c>
      <c r="F1610" s="16">
        <f t="shared" si="50"/>
        <v>1.1666666666666714E-2</v>
      </c>
      <c r="G1610" s="13">
        <f t="shared" si="51"/>
        <v>1.531344865802531E-2</v>
      </c>
    </row>
    <row r="1611" spans="2:7" x14ac:dyDescent="0.25">
      <c r="B1611" s="10">
        <v>40654</v>
      </c>
      <c r="C1611" s="2">
        <v>6.11</v>
      </c>
      <c r="D1611" s="5">
        <v>10584.1</v>
      </c>
      <c r="F1611" s="16">
        <f t="shared" si="50"/>
        <v>6.5897858319604666E-3</v>
      </c>
      <c r="G1611" s="13">
        <f t="shared" si="51"/>
        <v>4.622510773202795E-3</v>
      </c>
    </row>
    <row r="1612" spans="2:7" x14ac:dyDescent="0.25">
      <c r="B1612" s="10">
        <v>40659</v>
      </c>
      <c r="C1612" s="2">
        <v>6.16</v>
      </c>
      <c r="D1612" s="5">
        <v>10650.6</v>
      </c>
      <c r="F1612" s="16">
        <f t="shared" si="50"/>
        <v>8.1833060556464523E-3</v>
      </c>
      <c r="G1612" s="13">
        <f t="shared" si="51"/>
        <v>6.2830094197900621E-3</v>
      </c>
    </row>
    <row r="1613" spans="2:7" x14ac:dyDescent="0.25">
      <c r="B1613" s="10">
        <v>40660</v>
      </c>
      <c r="C1613" s="2">
        <v>6.19</v>
      </c>
      <c r="D1613" s="5">
        <v>10740.9</v>
      </c>
      <c r="F1613" s="16">
        <f t="shared" si="50"/>
        <v>4.8701298701299108E-3</v>
      </c>
      <c r="G1613" s="13">
        <f t="shared" si="51"/>
        <v>8.4783955833473493E-3</v>
      </c>
    </row>
    <row r="1614" spans="2:7" x14ac:dyDescent="0.25">
      <c r="B1614" s="10">
        <v>40661</v>
      </c>
      <c r="C1614" s="2">
        <v>6.27</v>
      </c>
      <c r="D1614" s="5">
        <v>10867.8</v>
      </c>
      <c r="F1614" s="16">
        <f t="shared" si="50"/>
        <v>1.292407108239082E-2</v>
      </c>
      <c r="G1614" s="13">
        <f t="shared" si="51"/>
        <v>1.1814652403429847E-2</v>
      </c>
    </row>
    <row r="1615" spans="2:7" x14ac:dyDescent="0.25">
      <c r="B1615" s="10">
        <v>40662</v>
      </c>
      <c r="C1615" s="2">
        <v>6.27</v>
      </c>
      <c r="D1615" s="5">
        <v>10878.9</v>
      </c>
      <c r="F1615" s="16">
        <f t="shared" si="50"/>
        <v>0</v>
      </c>
      <c r="G1615" s="13">
        <f t="shared" si="51"/>
        <v>1.021365869817292E-3</v>
      </c>
    </row>
    <row r="1616" spans="2:7" x14ac:dyDescent="0.25">
      <c r="B1616" s="10">
        <v>40665</v>
      </c>
      <c r="C1616" s="2">
        <v>6.31</v>
      </c>
      <c r="D1616" s="5">
        <v>10877.3</v>
      </c>
      <c r="F1616" s="16">
        <f t="shared" si="50"/>
        <v>6.3795853269537541E-3</v>
      </c>
      <c r="G1616" s="13">
        <f t="shared" si="51"/>
        <v>-1.4707369311238856E-4</v>
      </c>
    </row>
    <row r="1617" spans="2:7" x14ac:dyDescent="0.25">
      <c r="B1617" s="10">
        <v>40666</v>
      </c>
      <c r="C1617" s="2">
        <v>6.3</v>
      </c>
      <c r="D1617" s="5">
        <v>10825.6</v>
      </c>
      <c r="F1617" s="16">
        <f t="shared" si="50"/>
        <v>-1.5847860538826921E-3</v>
      </c>
      <c r="G1617" s="13">
        <f t="shared" si="51"/>
        <v>-4.7530177525671735E-3</v>
      </c>
    </row>
    <row r="1618" spans="2:7" x14ac:dyDescent="0.25">
      <c r="B1618" s="10">
        <v>40667</v>
      </c>
      <c r="C1618" s="2">
        <v>6.25</v>
      </c>
      <c r="D1618" s="5">
        <v>10712.6</v>
      </c>
      <c r="F1618" s="16">
        <f t="shared" si="50"/>
        <v>-7.9365079365079083E-3</v>
      </c>
      <c r="G1618" s="13">
        <f t="shared" si="51"/>
        <v>-1.0438220514336388E-2</v>
      </c>
    </row>
    <row r="1619" spans="2:7" x14ac:dyDescent="0.25">
      <c r="B1619" s="10">
        <v>40668</v>
      </c>
      <c r="C1619" s="2">
        <v>6.24</v>
      </c>
      <c r="D1619" s="5">
        <v>10627.3</v>
      </c>
      <c r="F1619" s="16">
        <f t="shared" si="50"/>
        <v>-1.5999999999999658E-3</v>
      </c>
      <c r="G1619" s="13">
        <f t="shared" si="51"/>
        <v>-7.962586113548633E-3</v>
      </c>
    </row>
    <row r="1620" spans="2:7" x14ac:dyDescent="0.25">
      <c r="B1620" s="10">
        <v>40669</v>
      </c>
      <c r="C1620" s="2">
        <v>6.27</v>
      </c>
      <c r="D1620" s="5">
        <v>10610.5</v>
      </c>
      <c r="F1620" s="16">
        <f t="shared" si="50"/>
        <v>4.8076923076922047E-3</v>
      </c>
      <c r="G1620" s="13">
        <f t="shared" si="51"/>
        <v>-1.5808342664646029E-3</v>
      </c>
    </row>
    <row r="1621" spans="2:7" x14ac:dyDescent="0.25">
      <c r="B1621" s="10">
        <v>40672</v>
      </c>
      <c r="C1621" s="2">
        <v>6.13</v>
      </c>
      <c r="D1621" s="5">
        <v>10396.299999999999</v>
      </c>
      <c r="F1621" s="16">
        <f t="shared" si="50"/>
        <v>-2.2328548644338069E-2</v>
      </c>
      <c r="G1621" s="13">
        <f t="shared" si="51"/>
        <v>-2.0187550068328612E-2</v>
      </c>
    </row>
    <row r="1622" spans="2:7" x14ac:dyDescent="0.25">
      <c r="B1622" s="10">
        <v>40673</v>
      </c>
      <c r="C1622" s="2">
        <v>6.19</v>
      </c>
      <c r="D1622" s="5">
        <v>10474.4</v>
      </c>
      <c r="F1622" s="16">
        <f t="shared" si="50"/>
        <v>9.787928221859787E-3</v>
      </c>
      <c r="G1622" s="13">
        <f t="shared" si="51"/>
        <v>7.5122880255475864E-3</v>
      </c>
    </row>
    <row r="1623" spans="2:7" x14ac:dyDescent="0.25">
      <c r="B1623" s="10">
        <v>40674</v>
      </c>
      <c r="C1623" s="2">
        <v>6.23</v>
      </c>
      <c r="D1623" s="5">
        <v>10531.5</v>
      </c>
      <c r="F1623" s="16">
        <f t="shared" si="50"/>
        <v>6.4620355411954822E-3</v>
      </c>
      <c r="G1623" s="13">
        <f t="shared" si="51"/>
        <v>5.4513862369205265E-3</v>
      </c>
    </row>
    <row r="1624" spans="2:7" x14ac:dyDescent="0.25">
      <c r="B1624" s="10">
        <v>40675</v>
      </c>
      <c r="C1624" s="2">
        <v>6.19</v>
      </c>
      <c r="D1624" s="5">
        <v>10487.6</v>
      </c>
      <c r="F1624" s="16">
        <f t="shared" si="50"/>
        <v>-6.4205457463884482E-3</v>
      </c>
      <c r="G1624" s="13">
        <f t="shared" si="51"/>
        <v>-4.1684470398328476E-3</v>
      </c>
    </row>
    <row r="1625" spans="2:7" x14ac:dyDescent="0.25">
      <c r="B1625" s="10">
        <v>40676</v>
      </c>
      <c r="C1625" s="2">
        <v>6.12</v>
      </c>
      <c r="D1625" s="5">
        <v>10356.5</v>
      </c>
      <c r="F1625" s="16">
        <f t="shared" si="50"/>
        <v>-1.1308562197092129E-2</v>
      </c>
      <c r="G1625" s="13">
        <f t="shared" si="51"/>
        <v>-1.2500476753499405E-2</v>
      </c>
    </row>
    <row r="1626" spans="2:7" x14ac:dyDescent="0.25">
      <c r="B1626" s="10">
        <v>40679</v>
      </c>
      <c r="C1626" s="2">
        <v>6.1</v>
      </c>
      <c r="D1626" s="5">
        <v>10363.9</v>
      </c>
      <c r="F1626" s="16">
        <f t="shared" si="50"/>
        <v>-3.2679738562092259E-3</v>
      </c>
      <c r="G1626" s="13">
        <f t="shared" si="51"/>
        <v>7.1452710857911809E-4</v>
      </c>
    </row>
    <row r="1627" spans="2:7" x14ac:dyDescent="0.25">
      <c r="B1627" s="10">
        <v>40680</v>
      </c>
      <c r="C1627" s="2">
        <v>6.1</v>
      </c>
      <c r="D1627" s="5">
        <v>10306.4</v>
      </c>
      <c r="F1627" s="16">
        <f t="shared" si="50"/>
        <v>0</v>
      </c>
      <c r="G1627" s="13">
        <f t="shared" si="51"/>
        <v>-5.5481044780439802E-3</v>
      </c>
    </row>
    <row r="1628" spans="2:7" x14ac:dyDescent="0.25">
      <c r="B1628" s="10">
        <v>40681</v>
      </c>
      <c r="C1628" s="2">
        <v>6.08</v>
      </c>
      <c r="D1628" s="5">
        <v>10343.700000000001</v>
      </c>
      <c r="F1628" s="16">
        <f t="shared" si="50"/>
        <v>-3.2786885245900941E-3</v>
      </c>
      <c r="G1628" s="13">
        <f t="shared" si="51"/>
        <v>3.6191104556393206E-3</v>
      </c>
    </row>
    <row r="1629" spans="2:7" x14ac:dyDescent="0.25">
      <c r="B1629" s="10">
        <v>40682</v>
      </c>
      <c r="C1629" s="2">
        <v>6.1</v>
      </c>
      <c r="D1629" s="5">
        <v>10376.799999999999</v>
      </c>
      <c r="F1629" s="16">
        <f t="shared" si="50"/>
        <v>3.2894736842104563E-3</v>
      </c>
      <c r="G1629" s="13">
        <f t="shared" si="51"/>
        <v>3.2000154683525764E-3</v>
      </c>
    </row>
    <row r="1630" spans="2:7" x14ac:dyDescent="0.25">
      <c r="B1630" s="10">
        <v>40683</v>
      </c>
      <c r="C1630" s="2">
        <v>6.02</v>
      </c>
      <c r="D1630" s="5">
        <v>10226.6</v>
      </c>
      <c r="F1630" s="16">
        <f t="shared" si="50"/>
        <v>-1.3114754098360668E-2</v>
      </c>
      <c r="G1630" s="13">
        <f t="shared" si="51"/>
        <v>-1.4474597178320765E-2</v>
      </c>
    </row>
    <row r="1631" spans="2:7" x14ac:dyDescent="0.25">
      <c r="B1631" s="10">
        <v>40686</v>
      </c>
      <c r="C1631" s="2">
        <v>5.97</v>
      </c>
      <c r="D1631" s="5">
        <v>10082.700000000001</v>
      </c>
      <c r="F1631" s="16">
        <f t="shared" si="50"/>
        <v>-8.3056478405315326E-3</v>
      </c>
      <c r="G1631" s="13">
        <f t="shared" si="51"/>
        <v>-1.4071147791054664E-2</v>
      </c>
    </row>
    <row r="1632" spans="2:7" x14ac:dyDescent="0.25">
      <c r="B1632" s="10">
        <v>40687</v>
      </c>
      <c r="C1632" s="2">
        <v>5.97</v>
      </c>
      <c r="D1632" s="5">
        <v>10115.9</v>
      </c>
      <c r="F1632" s="16">
        <f t="shared" si="50"/>
        <v>0</v>
      </c>
      <c r="G1632" s="13">
        <f t="shared" si="51"/>
        <v>3.2927688020072902E-3</v>
      </c>
    </row>
    <row r="1633" spans="2:7" x14ac:dyDescent="0.25">
      <c r="B1633" s="10">
        <v>40688</v>
      </c>
      <c r="C1633" s="2">
        <v>6.03</v>
      </c>
      <c r="D1633" s="5">
        <v>10217.4</v>
      </c>
      <c r="F1633" s="16">
        <f t="shared" si="50"/>
        <v>1.005025125628149E-2</v>
      </c>
      <c r="G1633" s="13">
        <f t="shared" si="51"/>
        <v>1.0033709309107445E-2</v>
      </c>
    </row>
    <row r="1634" spans="2:7" x14ac:dyDescent="0.25">
      <c r="B1634" s="10">
        <v>40689</v>
      </c>
      <c r="C1634" s="2">
        <v>6.05</v>
      </c>
      <c r="D1634" s="5">
        <v>10203.200000000001</v>
      </c>
      <c r="F1634" s="16">
        <f t="shared" si="50"/>
        <v>3.3167495854062308E-3</v>
      </c>
      <c r="G1634" s="13">
        <f t="shared" si="51"/>
        <v>-1.3897860512458071E-3</v>
      </c>
    </row>
    <row r="1635" spans="2:7" x14ac:dyDescent="0.25">
      <c r="B1635" s="10">
        <v>40690</v>
      </c>
      <c r="C1635" s="2">
        <v>6.06</v>
      </c>
      <c r="D1635" s="5">
        <v>10261.200000000001</v>
      </c>
      <c r="F1635" s="16">
        <f t="shared" si="50"/>
        <v>1.6528925619834359E-3</v>
      </c>
      <c r="G1635" s="13">
        <f t="shared" si="51"/>
        <v>5.6844911400344986E-3</v>
      </c>
    </row>
    <row r="1636" spans="2:7" x14ac:dyDescent="0.25">
      <c r="B1636" s="10">
        <v>40693</v>
      </c>
      <c r="C1636" s="2">
        <v>6.08</v>
      </c>
      <c r="D1636" s="5">
        <v>10257.6</v>
      </c>
      <c r="F1636" s="16">
        <f t="shared" si="50"/>
        <v>3.3003300330033767E-3</v>
      </c>
      <c r="G1636" s="13">
        <f t="shared" si="51"/>
        <v>-3.5083615951354261E-4</v>
      </c>
    </row>
    <row r="1637" spans="2:7" x14ac:dyDescent="0.25">
      <c r="B1637" s="10">
        <v>40694</v>
      </c>
      <c r="C1637" s="2">
        <v>6.15</v>
      </c>
      <c r="D1637" s="5">
        <v>10476</v>
      </c>
      <c r="F1637" s="16">
        <f t="shared" si="50"/>
        <v>1.1513157894736888E-2</v>
      </c>
      <c r="G1637" s="13">
        <f t="shared" si="51"/>
        <v>2.1291530182498793E-2</v>
      </c>
    </row>
    <row r="1638" spans="2:7" x14ac:dyDescent="0.25">
      <c r="B1638" s="10">
        <v>40695</v>
      </c>
      <c r="C1638" s="2">
        <v>6.1</v>
      </c>
      <c r="D1638" s="5">
        <v>10339.299999999999</v>
      </c>
      <c r="F1638" s="16">
        <f t="shared" si="50"/>
        <v>-8.1300813008131235E-3</v>
      </c>
      <c r="G1638" s="13">
        <f t="shared" si="51"/>
        <v>-1.3048873615883994E-2</v>
      </c>
    </row>
    <row r="1639" spans="2:7" x14ac:dyDescent="0.25">
      <c r="B1639" s="10">
        <v>40696</v>
      </c>
      <c r="C1639" s="2">
        <v>6.09</v>
      </c>
      <c r="D1639" s="5">
        <v>10261</v>
      </c>
      <c r="F1639" s="16">
        <f t="shared" si="50"/>
        <v>-1.6393442622950471E-3</v>
      </c>
      <c r="G1639" s="13">
        <f t="shared" si="51"/>
        <v>-7.5730465311964331E-3</v>
      </c>
    </row>
    <row r="1640" spans="2:7" x14ac:dyDescent="0.25">
      <c r="B1640" s="10">
        <v>40697</v>
      </c>
      <c r="C1640" s="2">
        <v>6.09</v>
      </c>
      <c r="D1640" s="5">
        <v>10285.700000000001</v>
      </c>
      <c r="F1640" s="16">
        <f t="shared" si="50"/>
        <v>0</v>
      </c>
      <c r="G1640" s="13">
        <f t="shared" si="51"/>
        <v>2.4071727901764672E-3</v>
      </c>
    </row>
    <row r="1641" spans="2:7" x14ac:dyDescent="0.25">
      <c r="B1641" s="10">
        <v>40700</v>
      </c>
      <c r="C1641" s="2">
        <v>6.04</v>
      </c>
      <c r="D1641" s="5">
        <v>10157.700000000001</v>
      </c>
      <c r="F1641" s="16">
        <f t="shared" si="50"/>
        <v>-8.2101806239736983E-3</v>
      </c>
      <c r="G1641" s="13">
        <f t="shared" si="51"/>
        <v>-1.2444461728419067E-2</v>
      </c>
    </row>
    <row r="1642" spans="2:7" x14ac:dyDescent="0.25">
      <c r="B1642" s="10">
        <v>40701</v>
      </c>
      <c r="C1642" s="2">
        <v>6.07</v>
      </c>
      <c r="D1642" s="5">
        <v>10168.1</v>
      </c>
      <c r="F1642" s="16">
        <f t="shared" si="50"/>
        <v>4.966887417218584E-3</v>
      </c>
      <c r="G1642" s="13">
        <f t="shared" si="51"/>
        <v>1.0238538251769235E-3</v>
      </c>
    </row>
    <row r="1643" spans="2:7" x14ac:dyDescent="0.25">
      <c r="B1643" s="10">
        <v>40702</v>
      </c>
      <c r="C1643" s="2">
        <v>6.07</v>
      </c>
      <c r="D1643" s="5">
        <v>10082.5</v>
      </c>
      <c r="F1643" s="16">
        <f t="shared" si="50"/>
        <v>0</v>
      </c>
      <c r="G1643" s="13">
        <f t="shared" si="51"/>
        <v>-8.4184852627334859E-3</v>
      </c>
    </row>
    <row r="1644" spans="2:7" x14ac:dyDescent="0.25">
      <c r="B1644" s="10">
        <v>40703</v>
      </c>
      <c r="C1644" s="2">
        <v>6.1</v>
      </c>
      <c r="D1644" s="5">
        <v>10121.700000000001</v>
      </c>
      <c r="F1644" s="16">
        <f t="shared" si="50"/>
        <v>4.9423393739702406E-3</v>
      </c>
      <c r="G1644" s="13">
        <f t="shared" si="51"/>
        <v>3.8879246218696483E-3</v>
      </c>
    </row>
    <row r="1645" spans="2:7" x14ac:dyDescent="0.25">
      <c r="B1645" s="10">
        <v>40704</v>
      </c>
      <c r="C1645" s="2">
        <v>5.98</v>
      </c>
      <c r="D1645" s="5">
        <v>9950.7999999999993</v>
      </c>
      <c r="F1645" s="16">
        <f t="shared" si="50"/>
        <v>-1.9672131147540857E-2</v>
      </c>
      <c r="G1645" s="13">
        <f t="shared" si="51"/>
        <v>-1.6884515447010032E-2</v>
      </c>
    </row>
    <row r="1646" spans="2:7" x14ac:dyDescent="0.25">
      <c r="B1646" s="10">
        <v>40707</v>
      </c>
      <c r="C1646" s="2">
        <v>5.97</v>
      </c>
      <c r="D1646" s="5">
        <v>9946.2000000000007</v>
      </c>
      <c r="F1646" s="16">
        <f t="shared" si="50"/>
        <v>-1.672240802675698E-3</v>
      </c>
      <c r="G1646" s="13">
        <f t="shared" si="51"/>
        <v>-4.6227438999864784E-4</v>
      </c>
    </row>
    <row r="1647" spans="2:7" x14ac:dyDescent="0.25">
      <c r="B1647" s="10">
        <v>40708</v>
      </c>
      <c r="C1647" s="2">
        <v>6.11</v>
      </c>
      <c r="D1647" s="5">
        <v>10132.6</v>
      </c>
      <c r="F1647" s="16">
        <f t="shared" si="50"/>
        <v>2.3450586264656712E-2</v>
      </c>
      <c r="G1647" s="13">
        <f t="shared" si="51"/>
        <v>1.8740825641953673E-2</v>
      </c>
    </row>
    <row r="1648" spans="2:7" x14ac:dyDescent="0.25">
      <c r="B1648" s="10">
        <v>40709</v>
      </c>
      <c r="C1648" s="2">
        <v>5.97</v>
      </c>
      <c r="D1648" s="5">
        <v>9933.1</v>
      </c>
      <c r="F1648" s="16">
        <f t="shared" si="50"/>
        <v>-2.291325695581024E-2</v>
      </c>
      <c r="G1648" s="13">
        <f t="shared" si="51"/>
        <v>-1.968892485640408E-2</v>
      </c>
    </row>
    <row r="1649" spans="2:7" x14ac:dyDescent="0.25">
      <c r="B1649" s="10">
        <v>40710</v>
      </c>
      <c r="C1649" s="2">
        <v>5.96</v>
      </c>
      <c r="D1649" s="5">
        <v>9918.5</v>
      </c>
      <c r="F1649" s="16">
        <f t="shared" si="50"/>
        <v>-1.6750418760468656E-3</v>
      </c>
      <c r="G1649" s="13">
        <f t="shared" si="51"/>
        <v>-1.4698331840010031E-3</v>
      </c>
    </row>
    <row r="1650" spans="2:7" x14ac:dyDescent="0.25">
      <c r="B1650" s="10">
        <v>40711</v>
      </c>
      <c r="C1650" s="2">
        <v>6.03</v>
      </c>
      <c r="D1650" s="5">
        <v>10135.200000000001</v>
      </c>
      <c r="F1650" s="16">
        <f t="shared" si="50"/>
        <v>1.1744966442953067E-2</v>
      </c>
      <c r="G1650" s="13">
        <f t="shared" si="51"/>
        <v>2.1848061702878532E-2</v>
      </c>
    </row>
    <row r="1651" spans="2:7" x14ac:dyDescent="0.25">
      <c r="B1651" s="10">
        <v>40714</v>
      </c>
      <c r="C1651" s="2">
        <v>5.99</v>
      </c>
      <c r="D1651" s="5">
        <v>10038.1</v>
      </c>
      <c r="F1651" s="16">
        <f t="shared" si="50"/>
        <v>-6.633499170812609E-3</v>
      </c>
      <c r="G1651" s="13">
        <f t="shared" si="51"/>
        <v>-9.5804720183124518E-3</v>
      </c>
    </row>
    <row r="1652" spans="2:7" x14ac:dyDescent="0.25">
      <c r="B1652" s="10">
        <v>40715</v>
      </c>
      <c r="C1652" s="2">
        <v>6.09</v>
      </c>
      <c r="D1652" s="5">
        <v>10231.9</v>
      </c>
      <c r="F1652" s="16">
        <f t="shared" si="50"/>
        <v>1.669449081802999E-2</v>
      </c>
      <c r="G1652" s="13">
        <f t="shared" si="51"/>
        <v>1.9306442454249235E-2</v>
      </c>
    </row>
    <row r="1653" spans="2:7" x14ac:dyDescent="0.25">
      <c r="B1653" s="10">
        <v>40716</v>
      </c>
      <c r="C1653" s="2">
        <v>6.13</v>
      </c>
      <c r="D1653" s="5">
        <v>10226.200000000001</v>
      </c>
      <c r="F1653" s="16">
        <f t="shared" si="50"/>
        <v>6.5681444991789878E-3</v>
      </c>
      <c r="G1653" s="13">
        <f t="shared" si="51"/>
        <v>-5.5708128500072404E-4</v>
      </c>
    </row>
    <row r="1654" spans="2:7" x14ac:dyDescent="0.25">
      <c r="B1654" s="10">
        <v>40717</v>
      </c>
      <c r="C1654" s="2">
        <v>5.96</v>
      </c>
      <c r="D1654" s="5">
        <v>9942.6</v>
      </c>
      <c r="F1654" s="16">
        <f t="shared" si="50"/>
        <v>-2.7732463295269155E-2</v>
      </c>
      <c r="G1654" s="13">
        <f t="shared" si="51"/>
        <v>-2.7732686628464176E-2</v>
      </c>
    </row>
    <row r="1655" spans="2:7" x14ac:dyDescent="0.25">
      <c r="B1655" s="10">
        <v>40718</v>
      </c>
      <c r="C1655" s="2">
        <v>5.89</v>
      </c>
      <c r="D1655" s="5">
        <v>9812.7000000000007</v>
      </c>
      <c r="F1655" s="16">
        <f t="shared" si="50"/>
        <v>-1.1744966442953067E-2</v>
      </c>
      <c r="G1655" s="13">
        <f t="shared" si="51"/>
        <v>-1.3064993060165312E-2</v>
      </c>
    </row>
    <row r="1656" spans="2:7" x14ac:dyDescent="0.25">
      <c r="B1656" s="10">
        <v>40721</v>
      </c>
      <c r="C1656" s="2">
        <v>5.92</v>
      </c>
      <c r="D1656" s="5">
        <v>9872.2000000000007</v>
      </c>
      <c r="F1656" s="16">
        <f t="shared" si="50"/>
        <v>5.0933786078098901E-3</v>
      </c>
      <c r="G1656" s="13">
        <f t="shared" si="51"/>
        <v>6.0635706788141897E-3</v>
      </c>
    </row>
    <row r="1657" spans="2:7" x14ac:dyDescent="0.25">
      <c r="B1657" s="10">
        <v>40722</v>
      </c>
      <c r="C1657" s="2">
        <v>5.98</v>
      </c>
      <c r="D1657" s="5">
        <v>9936.7000000000007</v>
      </c>
      <c r="F1657" s="16">
        <f t="shared" si="50"/>
        <v>1.0135135135135219E-2</v>
      </c>
      <c r="G1657" s="13">
        <f t="shared" si="51"/>
        <v>6.5334981057920214E-3</v>
      </c>
    </row>
    <row r="1658" spans="2:7" x14ac:dyDescent="0.25">
      <c r="B1658" s="10">
        <v>40723</v>
      </c>
      <c r="C1658" s="2">
        <v>6.05</v>
      </c>
      <c r="D1658" s="5">
        <v>10143.6</v>
      </c>
      <c r="F1658" s="16">
        <f t="shared" si="50"/>
        <v>1.1705685618728996E-2</v>
      </c>
      <c r="G1658" s="13">
        <f t="shared" si="51"/>
        <v>2.0821802006702389E-2</v>
      </c>
    </row>
    <row r="1659" spans="2:7" x14ac:dyDescent="0.25">
      <c r="B1659" s="10">
        <v>40724</v>
      </c>
      <c r="C1659" s="2">
        <v>6.14</v>
      </c>
      <c r="D1659" s="5">
        <v>10359.9</v>
      </c>
      <c r="F1659" s="16">
        <f t="shared" si="50"/>
        <v>1.4876033057851217E-2</v>
      </c>
      <c r="G1659" s="13">
        <f t="shared" si="51"/>
        <v>2.1323790370282668E-2</v>
      </c>
    </row>
    <row r="1660" spans="2:7" x14ac:dyDescent="0.25">
      <c r="B1660" s="10">
        <v>40725</v>
      </c>
      <c r="C1660" s="2">
        <v>6.22</v>
      </c>
      <c r="D1660" s="5">
        <v>10492</v>
      </c>
      <c r="F1660" s="16">
        <f t="shared" si="50"/>
        <v>1.3029315960912065E-2</v>
      </c>
      <c r="G1660" s="13">
        <f t="shared" si="51"/>
        <v>1.2751088330968481E-2</v>
      </c>
    </row>
    <row r="1661" spans="2:7" x14ac:dyDescent="0.25">
      <c r="B1661" s="10">
        <v>40728</v>
      </c>
      <c r="C1661" s="2">
        <v>6.2</v>
      </c>
      <c r="D1661" s="5">
        <v>10468</v>
      </c>
      <c r="F1661" s="16">
        <f t="shared" si="50"/>
        <v>-3.2154340836012176E-3</v>
      </c>
      <c r="G1661" s="13">
        <f t="shared" si="51"/>
        <v>-2.287457110179184E-3</v>
      </c>
    </row>
    <row r="1662" spans="2:7" x14ac:dyDescent="0.25">
      <c r="B1662" s="10">
        <v>40729</v>
      </c>
      <c r="C1662" s="2">
        <v>6.11</v>
      </c>
      <c r="D1662" s="5">
        <v>10330.1</v>
      </c>
      <c r="F1662" s="16">
        <f t="shared" si="50"/>
        <v>-1.4516129032258041E-2</v>
      </c>
      <c r="G1662" s="13">
        <f t="shared" si="51"/>
        <v>-1.317348108521204E-2</v>
      </c>
    </row>
    <row r="1663" spans="2:7" x14ac:dyDescent="0.25">
      <c r="B1663" s="10">
        <v>40730</v>
      </c>
      <c r="C1663" s="2">
        <v>6.04</v>
      </c>
      <c r="D1663" s="5">
        <v>10204.5</v>
      </c>
      <c r="F1663" s="16">
        <f t="shared" si="50"/>
        <v>-1.145662847790512E-2</v>
      </c>
      <c r="G1663" s="13">
        <f t="shared" si="51"/>
        <v>-1.215864318835252E-2</v>
      </c>
    </row>
    <row r="1664" spans="2:7" x14ac:dyDescent="0.25">
      <c r="B1664" s="10">
        <v>40731</v>
      </c>
      <c r="C1664" s="2">
        <v>6.08</v>
      </c>
      <c r="D1664" s="5">
        <v>10196.200000000001</v>
      </c>
      <c r="F1664" s="16">
        <f t="shared" si="50"/>
        <v>6.6225165562913968E-3</v>
      </c>
      <c r="G1664" s="13">
        <f t="shared" si="51"/>
        <v>-8.1336665196719805E-4</v>
      </c>
    </row>
    <row r="1665" spans="2:7" x14ac:dyDescent="0.25">
      <c r="B1665" s="10">
        <v>40732</v>
      </c>
      <c r="C1665" s="2">
        <v>5.93</v>
      </c>
      <c r="D1665" s="5">
        <v>9938.2000000000007</v>
      </c>
      <c r="F1665" s="16">
        <f t="shared" si="50"/>
        <v>-2.4671052631579007E-2</v>
      </c>
      <c r="G1665" s="13">
        <f t="shared" si="51"/>
        <v>-2.5303544457739156E-2</v>
      </c>
    </row>
    <row r="1666" spans="2:7" x14ac:dyDescent="0.25">
      <c r="B1666" s="10">
        <v>40735</v>
      </c>
      <c r="C1666" s="2">
        <v>5.74</v>
      </c>
      <c r="D1666" s="5">
        <v>9670.6</v>
      </c>
      <c r="F1666" s="16">
        <f t="shared" si="50"/>
        <v>-3.2040472175379343E-2</v>
      </c>
      <c r="G1666" s="13">
        <f t="shared" si="51"/>
        <v>-2.6926405184037387E-2</v>
      </c>
    </row>
    <row r="1667" spans="2:7" x14ac:dyDescent="0.25">
      <c r="B1667" s="10">
        <v>40736</v>
      </c>
      <c r="C1667" s="2">
        <v>5.55</v>
      </c>
      <c r="D1667" s="5">
        <v>9603.4</v>
      </c>
      <c r="F1667" s="16">
        <f t="shared" si="50"/>
        <v>-3.3101045296167315E-2</v>
      </c>
      <c r="G1667" s="13">
        <f t="shared" si="51"/>
        <v>-6.9488966558435596E-3</v>
      </c>
    </row>
    <row r="1668" spans="2:7" x14ac:dyDescent="0.25">
      <c r="B1668" s="10">
        <v>40737</v>
      </c>
      <c r="C1668" s="2">
        <v>5.55</v>
      </c>
      <c r="D1668" s="5">
        <v>9666.9</v>
      </c>
      <c r="F1668" s="16">
        <f t="shared" si="50"/>
        <v>0</v>
      </c>
      <c r="G1668" s="13">
        <f t="shared" si="51"/>
        <v>6.6122414978028619E-3</v>
      </c>
    </row>
    <row r="1669" spans="2:7" x14ac:dyDescent="0.25">
      <c r="B1669" s="10">
        <v>40738</v>
      </c>
      <c r="C1669" s="2">
        <v>5.55</v>
      </c>
      <c r="D1669" s="5">
        <v>9598.6</v>
      </c>
      <c r="F1669" s="16">
        <f t="shared" si="50"/>
        <v>0</v>
      </c>
      <c r="G1669" s="13">
        <f t="shared" si="51"/>
        <v>-7.0653466985278919E-3</v>
      </c>
    </row>
    <row r="1670" spans="2:7" x14ac:dyDescent="0.25">
      <c r="B1670" s="10">
        <v>40739</v>
      </c>
      <c r="C1670" s="2">
        <v>5.48</v>
      </c>
      <c r="D1670" s="5">
        <v>9484.2000000000007</v>
      </c>
      <c r="F1670" s="16">
        <f t="shared" si="50"/>
        <v>-1.2612612612612505E-2</v>
      </c>
      <c r="G1670" s="13">
        <f t="shared" si="51"/>
        <v>-1.1918404767361869E-2</v>
      </c>
    </row>
    <row r="1671" spans="2:7" x14ac:dyDescent="0.25">
      <c r="B1671" s="10">
        <v>40742</v>
      </c>
      <c r="C1671" s="2">
        <v>5.45</v>
      </c>
      <c r="D1671" s="5">
        <v>9347.7999999999993</v>
      </c>
      <c r="F1671" s="16">
        <f t="shared" si="50"/>
        <v>-5.4744525547445709E-3</v>
      </c>
      <c r="G1671" s="13">
        <f t="shared" si="51"/>
        <v>-1.4381813964277582E-2</v>
      </c>
    </row>
    <row r="1672" spans="2:7" x14ac:dyDescent="0.25">
      <c r="B1672" s="10">
        <v>40743</v>
      </c>
      <c r="C1672" s="2">
        <v>5.49</v>
      </c>
      <c r="D1672" s="5">
        <v>9443.7999999999993</v>
      </c>
      <c r="F1672" s="16">
        <f t="shared" ref="F1672:F1735" si="52">(C1672-C1671)/C1671</f>
        <v>7.3394495412844101E-3</v>
      </c>
      <c r="G1672" s="13">
        <f t="shared" ref="G1672:G1735" si="53">(D1672-D1671)/D1671</f>
        <v>1.0269796101756564E-2</v>
      </c>
    </row>
    <row r="1673" spans="2:7" x14ac:dyDescent="0.25">
      <c r="B1673" s="10">
        <v>40744</v>
      </c>
      <c r="C1673" s="2">
        <v>5.7</v>
      </c>
      <c r="D1673" s="5">
        <v>9732.7999999999993</v>
      </c>
      <c r="F1673" s="16">
        <f t="shared" si="52"/>
        <v>3.8251366120218573E-2</v>
      </c>
      <c r="G1673" s="13">
        <f t="shared" si="53"/>
        <v>3.060208814248502E-2</v>
      </c>
    </row>
    <row r="1674" spans="2:7" x14ac:dyDescent="0.25">
      <c r="B1674" s="10">
        <v>40745</v>
      </c>
      <c r="C1674" s="2">
        <v>5.86</v>
      </c>
      <c r="D1674" s="5">
        <v>10017.6</v>
      </c>
      <c r="F1674" s="16">
        <f t="shared" si="52"/>
        <v>2.8070175438596516E-2</v>
      </c>
      <c r="G1674" s="13">
        <f t="shared" si="53"/>
        <v>2.9261877363143299E-2</v>
      </c>
    </row>
    <row r="1675" spans="2:7" x14ac:dyDescent="0.25">
      <c r="B1675" s="10">
        <v>40746</v>
      </c>
      <c r="C1675" s="2">
        <v>5.92</v>
      </c>
      <c r="D1675" s="5">
        <v>10059.299999999999</v>
      </c>
      <c r="F1675" s="16">
        <f t="shared" si="52"/>
        <v>1.0238907849829284E-2</v>
      </c>
      <c r="G1675" s="13">
        <f t="shared" si="53"/>
        <v>4.162673694297926E-3</v>
      </c>
    </row>
    <row r="1676" spans="2:7" x14ac:dyDescent="0.25">
      <c r="B1676" s="10">
        <v>40749</v>
      </c>
      <c r="C1676" s="2">
        <v>5.84</v>
      </c>
      <c r="D1676" s="5">
        <v>9866.2000000000007</v>
      </c>
      <c r="F1676" s="16">
        <f t="shared" si="52"/>
        <v>-1.3513513513513526E-2</v>
      </c>
      <c r="G1676" s="13">
        <f t="shared" si="53"/>
        <v>-1.9196166731283347E-2</v>
      </c>
    </row>
    <row r="1677" spans="2:7" x14ac:dyDescent="0.25">
      <c r="B1677" s="10">
        <v>40750</v>
      </c>
      <c r="C1677" s="2">
        <v>5.79</v>
      </c>
      <c r="D1677" s="5">
        <v>9833.4</v>
      </c>
      <c r="F1677" s="16">
        <f t="shared" si="52"/>
        <v>-8.5616438356164084E-3</v>
      </c>
      <c r="G1677" s="13">
        <f t="shared" si="53"/>
        <v>-3.3244815633172945E-3</v>
      </c>
    </row>
    <row r="1678" spans="2:7" x14ac:dyDescent="0.25">
      <c r="B1678" s="10">
        <v>40751</v>
      </c>
      <c r="C1678" s="2">
        <v>5.7</v>
      </c>
      <c r="D1678" s="5">
        <v>9643.2999999999993</v>
      </c>
      <c r="F1678" s="16">
        <f t="shared" si="52"/>
        <v>-1.5544041450777177E-2</v>
      </c>
      <c r="G1678" s="13">
        <f t="shared" si="53"/>
        <v>-1.933207232493343E-2</v>
      </c>
    </row>
    <row r="1679" spans="2:7" x14ac:dyDescent="0.25">
      <c r="B1679" s="10">
        <v>40752</v>
      </c>
      <c r="C1679" s="2">
        <v>5.68</v>
      </c>
      <c r="D1679" s="5">
        <v>9657</v>
      </c>
      <c r="F1679" s="16">
        <f t="shared" si="52"/>
        <v>-3.5087719298246421E-3</v>
      </c>
      <c r="G1679" s="13">
        <f t="shared" si="53"/>
        <v>1.4206754949032726E-3</v>
      </c>
    </row>
    <row r="1680" spans="2:7" x14ac:dyDescent="0.25">
      <c r="B1680" s="10">
        <v>40753</v>
      </c>
      <c r="C1680" s="2">
        <v>5.67</v>
      </c>
      <c r="D1680" s="5">
        <v>9630.7000000000007</v>
      </c>
      <c r="F1680" s="16">
        <f t="shared" si="52"/>
        <v>-1.7605633802816527E-3</v>
      </c>
      <c r="G1680" s="13">
        <f t="shared" si="53"/>
        <v>-2.723413068240579E-3</v>
      </c>
    </row>
    <row r="1681" spans="2:7" x14ac:dyDescent="0.25">
      <c r="B1681" s="10">
        <v>40756</v>
      </c>
      <c r="C1681" s="2">
        <v>5.5</v>
      </c>
      <c r="D1681" s="5">
        <v>9318.2000000000007</v>
      </c>
      <c r="F1681" s="16">
        <f t="shared" si="52"/>
        <v>-2.9982363315696637E-2</v>
      </c>
      <c r="G1681" s="13">
        <f t="shared" si="53"/>
        <v>-3.2448316321762691E-2</v>
      </c>
    </row>
    <row r="1682" spans="2:7" x14ac:dyDescent="0.25">
      <c r="B1682" s="10">
        <v>40757</v>
      </c>
      <c r="C1682" s="2">
        <v>5.43</v>
      </c>
      <c r="D1682" s="5">
        <v>9114.9</v>
      </c>
      <c r="F1682" s="16">
        <f t="shared" si="52"/>
        <v>-1.272727272727278E-2</v>
      </c>
      <c r="G1682" s="13">
        <f t="shared" si="53"/>
        <v>-2.1817518404842251E-2</v>
      </c>
    </row>
    <row r="1683" spans="2:7" x14ac:dyDescent="0.25">
      <c r="B1683" s="10">
        <v>40758</v>
      </c>
      <c r="C1683" s="2">
        <v>5.44</v>
      </c>
      <c r="D1683" s="5">
        <v>9037.7000000000007</v>
      </c>
      <c r="F1683" s="16">
        <f t="shared" si="52"/>
        <v>1.8416206261511372E-3</v>
      </c>
      <c r="G1683" s="13">
        <f t="shared" si="53"/>
        <v>-8.4696485973514701E-3</v>
      </c>
    </row>
    <row r="1684" spans="2:7" x14ac:dyDescent="0.25">
      <c r="B1684" s="10">
        <v>40759</v>
      </c>
      <c r="C1684" s="2">
        <v>5.25</v>
      </c>
      <c r="D1684" s="5">
        <v>8686.5</v>
      </c>
      <c r="F1684" s="16">
        <f t="shared" si="52"/>
        <v>-3.4926470588235364E-2</v>
      </c>
      <c r="G1684" s="13">
        <f t="shared" si="53"/>
        <v>-3.885944432764981E-2</v>
      </c>
    </row>
    <row r="1685" spans="2:7" x14ac:dyDescent="0.25">
      <c r="B1685" s="10">
        <v>40760</v>
      </c>
      <c r="C1685" s="2">
        <v>5.19</v>
      </c>
      <c r="D1685" s="5">
        <v>8671.2000000000007</v>
      </c>
      <c r="F1685" s="16">
        <f t="shared" si="52"/>
        <v>-1.1428571428571354E-2</v>
      </c>
      <c r="G1685" s="13">
        <f t="shared" si="53"/>
        <v>-1.7613538249006242E-3</v>
      </c>
    </row>
    <row r="1686" spans="2:7" x14ac:dyDescent="0.25">
      <c r="B1686" s="10">
        <v>40763</v>
      </c>
      <c r="C1686" s="2">
        <v>5.0599999999999996</v>
      </c>
      <c r="D1686" s="5">
        <v>8459.4</v>
      </c>
      <c r="F1686" s="16">
        <f t="shared" si="52"/>
        <v>-2.5048169556840225E-2</v>
      </c>
      <c r="G1686" s="13">
        <f t="shared" si="53"/>
        <v>-2.4425685026294063E-2</v>
      </c>
    </row>
    <row r="1687" spans="2:7" x14ac:dyDescent="0.25">
      <c r="B1687" s="10">
        <v>40764</v>
      </c>
      <c r="C1687" s="2">
        <v>5.04</v>
      </c>
      <c r="D1687" s="5">
        <v>8428.9</v>
      </c>
      <c r="F1687" s="16">
        <f t="shared" si="52"/>
        <v>-3.9525691699603908E-3</v>
      </c>
      <c r="G1687" s="13">
        <f t="shared" si="53"/>
        <v>-3.6054566517719935E-3</v>
      </c>
    </row>
    <row r="1688" spans="2:7" x14ac:dyDescent="0.25">
      <c r="B1688" s="10">
        <v>40765</v>
      </c>
      <c r="C1688" s="2">
        <v>4.78</v>
      </c>
      <c r="D1688" s="5">
        <v>7966</v>
      </c>
      <c r="F1688" s="16">
        <f t="shared" si="52"/>
        <v>-5.1587301587301543E-2</v>
      </c>
      <c r="G1688" s="13">
        <f t="shared" si="53"/>
        <v>-5.4918198104141662E-2</v>
      </c>
    </row>
    <row r="1689" spans="2:7" x14ac:dyDescent="0.25">
      <c r="B1689" s="10">
        <v>40766</v>
      </c>
      <c r="C1689" s="2">
        <v>4.99</v>
      </c>
      <c r="D1689" s="5">
        <v>8249.4</v>
      </c>
      <c r="F1689" s="16">
        <f t="shared" si="52"/>
        <v>4.3933054393305429E-2</v>
      </c>
      <c r="G1689" s="13">
        <f t="shared" si="53"/>
        <v>3.5576198845091597E-2</v>
      </c>
    </row>
    <row r="1690" spans="2:7" x14ac:dyDescent="0.25">
      <c r="B1690" s="10">
        <v>40767</v>
      </c>
      <c r="C1690" s="2">
        <v>5.21</v>
      </c>
      <c r="D1690" s="5">
        <v>8647.2999999999993</v>
      </c>
      <c r="F1690" s="16">
        <f t="shared" si="52"/>
        <v>4.4088176352705358E-2</v>
      </c>
      <c r="G1690" s="13">
        <f t="shared" si="53"/>
        <v>4.8233810943826179E-2</v>
      </c>
    </row>
    <row r="1691" spans="2:7" x14ac:dyDescent="0.25">
      <c r="B1691" s="10">
        <v>40770</v>
      </c>
      <c r="C1691" s="2">
        <v>5.23</v>
      </c>
      <c r="D1691" s="5">
        <v>8709</v>
      </c>
      <c r="F1691" s="16">
        <f t="shared" si="52"/>
        <v>3.8387715930902999E-3</v>
      </c>
      <c r="G1691" s="13">
        <f t="shared" si="53"/>
        <v>7.1351751413736928E-3</v>
      </c>
    </row>
    <row r="1692" spans="2:7" x14ac:dyDescent="0.25">
      <c r="B1692" s="10">
        <v>40771</v>
      </c>
      <c r="C1692" s="2">
        <v>5.18</v>
      </c>
      <c r="D1692" s="5">
        <v>8674.2999999999993</v>
      </c>
      <c r="F1692" s="16">
        <f t="shared" si="52"/>
        <v>-9.5602294455068276E-3</v>
      </c>
      <c r="G1692" s="13">
        <f t="shared" si="53"/>
        <v>-3.9843839706052049E-3</v>
      </c>
    </row>
    <row r="1693" spans="2:7" x14ac:dyDescent="0.25">
      <c r="B1693" s="10">
        <v>40772</v>
      </c>
      <c r="C1693" s="2">
        <v>5.2</v>
      </c>
      <c r="D1693" s="5">
        <v>8728.2000000000007</v>
      </c>
      <c r="F1693" s="16">
        <f t="shared" si="52"/>
        <v>3.8610038610039504E-3</v>
      </c>
      <c r="G1693" s="13">
        <f t="shared" si="53"/>
        <v>6.2137578824805993E-3</v>
      </c>
    </row>
    <row r="1694" spans="2:7" x14ac:dyDescent="0.25">
      <c r="B1694" s="10">
        <v>40773</v>
      </c>
      <c r="C1694" s="2">
        <v>4.91</v>
      </c>
      <c r="D1694" s="5">
        <v>8317.7000000000007</v>
      </c>
      <c r="F1694" s="16">
        <f t="shared" si="52"/>
        <v>-5.5769230769230772E-2</v>
      </c>
      <c r="G1694" s="13">
        <f t="shared" si="53"/>
        <v>-4.7031461240576521E-2</v>
      </c>
    </row>
    <row r="1695" spans="2:7" x14ac:dyDescent="0.25">
      <c r="B1695" s="10">
        <v>40774</v>
      </c>
      <c r="C1695" s="2">
        <v>4.8499999999999996</v>
      </c>
      <c r="D1695" s="5">
        <v>8141.9</v>
      </c>
      <c r="F1695" s="16">
        <f t="shared" si="52"/>
        <v>-1.2219959266802544E-2</v>
      </c>
      <c r="G1695" s="13">
        <f t="shared" si="53"/>
        <v>-2.1135650480301173E-2</v>
      </c>
    </row>
    <row r="1696" spans="2:7" x14ac:dyDescent="0.25">
      <c r="B1696" s="10">
        <v>40777</v>
      </c>
      <c r="C1696" s="2">
        <v>5.03</v>
      </c>
      <c r="D1696" s="5">
        <v>8293.9</v>
      </c>
      <c r="F1696" s="16">
        <f t="shared" si="52"/>
        <v>3.7113402061855795E-2</v>
      </c>
      <c r="G1696" s="13">
        <f t="shared" si="53"/>
        <v>1.866886107665287E-2</v>
      </c>
    </row>
    <row r="1697" spans="2:7" x14ac:dyDescent="0.25">
      <c r="B1697" s="10">
        <v>40778</v>
      </c>
      <c r="C1697" s="2">
        <v>5.04</v>
      </c>
      <c r="D1697" s="5">
        <v>8279.7999999999993</v>
      </c>
      <c r="F1697" s="16">
        <f t="shared" si="52"/>
        <v>1.9880715705764985E-3</v>
      </c>
      <c r="G1697" s="13">
        <f t="shared" si="53"/>
        <v>-1.7000446110997677E-3</v>
      </c>
    </row>
    <row r="1698" spans="2:7" x14ac:dyDescent="0.25">
      <c r="B1698" s="10">
        <v>40779</v>
      </c>
      <c r="C1698" s="2">
        <v>5.05</v>
      </c>
      <c r="D1698" s="5">
        <v>8369.1</v>
      </c>
      <c r="F1698" s="16">
        <f t="shared" si="52"/>
        <v>1.9841269841269419E-3</v>
      </c>
      <c r="G1698" s="13">
        <f t="shared" si="53"/>
        <v>1.0785284668711937E-2</v>
      </c>
    </row>
    <row r="1699" spans="2:7" x14ac:dyDescent="0.25">
      <c r="B1699" s="10">
        <v>40780</v>
      </c>
      <c r="C1699" s="2">
        <v>4.99</v>
      </c>
      <c r="D1699" s="5">
        <v>8299.1</v>
      </c>
      <c r="F1699" s="16">
        <f t="shared" si="52"/>
        <v>-1.1881188118811805E-2</v>
      </c>
      <c r="G1699" s="13">
        <f t="shared" si="53"/>
        <v>-8.3641012773177526E-3</v>
      </c>
    </row>
    <row r="1700" spans="2:7" x14ac:dyDescent="0.25">
      <c r="B1700" s="10">
        <v>40781</v>
      </c>
      <c r="C1700" s="2">
        <v>4.9000000000000004</v>
      </c>
      <c r="D1700" s="5">
        <v>8185.5</v>
      </c>
      <c r="F1700" s="16">
        <f t="shared" si="52"/>
        <v>-1.8036072144288547E-2</v>
      </c>
      <c r="G1700" s="13">
        <f t="shared" si="53"/>
        <v>-1.3688231253991439E-2</v>
      </c>
    </row>
    <row r="1701" spans="2:7" x14ac:dyDescent="0.25">
      <c r="B1701" s="10">
        <v>40784</v>
      </c>
      <c r="C1701" s="2">
        <v>5.05</v>
      </c>
      <c r="D1701" s="5">
        <v>8395</v>
      </c>
      <c r="F1701" s="16">
        <f t="shared" si="52"/>
        <v>3.0612244897959072E-2</v>
      </c>
      <c r="G1701" s="13">
        <f t="shared" si="53"/>
        <v>2.5594038238348299E-2</v>
      </c>
    </row>
    <row r="1702" spans="2:7" x14ac:dyDescent="0.25">
      <c r="B1702" s="10">
        <v>40785</v>
      </c>
      <c r="C1702" s="2">
        <v>5</v>
      </c>
      <c r="D1702" s="5">
        <v>8444.7999999999993</v>
      </c>
      <c r="F1702" s="16">
        <f t="shared" si="52"/>
        <v>-9.9009900990098664E-3</v>
      </c>
      <c r="G1702" s="13">
        <f t="shared" si="53"/>
        <v>5.9321024419296334E-3</v>
      </c>
    </row>
    <row r="1703" spans="2:7" x14ac:dyDescent="0.25">
      <c r="B1703" s="10">
        <v>40786</v>
      </c>
      <c r="C1703" s="2">
        <v>5.13</v>
      </c>
      <c r="D1703" s="5">
        <v>8718.6</v>
      </c>
      <c r="F1703" s="16">
        <f t="shared" si="52"/>
        <v>2.5999999999999978E-2</v>
      </c>
      <c r="G1703" s="13">
        <f t="shared" si="53"/>
        <v>3.2422319060250226E-2</v>
      </c>
    </row>
    <row r="1704" spans="2:7" x14ac:dyDescent="0.25">
      <c r="B1704" s="10">
        <v>40787</v>
      </c>
      <c r="C1704" s="2">
        <v>5.13</v>
      </c>
      <c r="D1704" s="5">
        <v>8761.1</v>
      </c>
      <c r="F1704" s="16">
        <f t="shared" si="52"/>
        <v>0</v>
      </c>
      <c r="G1704" s="13">
        <f t="shared" si="53"/>
        <v>4.8746358360287198E-3</v>
      </c>
    </row>
    <row r="1705" spans="2:7" x14ac:dyDescent="0.25">
      <c r="B1705" s="10">
        <v>40788</v>
      </c>
      <c r="C1705" s="2">
        <v>4.95</v>
      </c>
      <c r="D1705" s="5">
        <v>8463.5</v>
      </c>
      <c r="F1705" s="16">
        <f t="shared" si="52"/>
        <v>-3.5087719298245557E-2</v>
      </c>
      <c r="G1705" s="13">
        <f t="shared" si="53"/>
        <v>-3.3968337309242029E-2</v>
      </c>
    </row>
    <row r="1706" spans="2:7" x14ac:dyDescent="0.25">
      <c r="B1706" s="10">
        <v>40791</v>
      </c>
      <c r="C1706" s="2">
        <v>4.71</v>
      </c>
      <c r="D1706" s="5">
        <v>8066.5</v>
      </c>
      <c r="F1706" s="16">
        <f t="shared" si="52"/>
        <v>-4.8484848484848526E-2</v>
      </c>
      <c r="G1706" s="13">
        <f t="shared" si="53"/>
        <v>-4.6907307851361726E-2</v>
      </c>
    </row>
    <row r="1707" spans="2:7" x14ac:dyDescent="0.25">
      <c r="B1707" s="10">
        <v>40792</v>
      </c>
      <c r="C1707" s="2">
        <v>4.6100000000000003</v>
      </c>
      <c r="D1707" s="5">
        <v>7936.4</v>
      </c>
      <c r="F1707" s="16">
        <f t="shared" si="52"/>
        <v>-2.1231422505307782E-2</v>
      </c>
      <c r="G1707" s="13">
        <f t="shared" si="53"/>
        <v>-1.6128432405628262E-2</v>
      </c>
    </row>
    <row r="1708" spans="2:7" x14ac:dyDescent="0.25">
      <c r="B1708" s="10">
        <v>40793</v>
      </c>
      <c r="C1708" s="2">
        <v>4.78</v>
      </c>
      <c r="D1708" s="5">
        <v>8156.6</v>
      </c>
      <c r="F1708" s="16">
        <f t="shared" si="52"/>
        <v>3.6876355748373085E-2</v>
      </c>
      <c r="G1708" s="13">
        <f t="shared" si="53"/>
        <v>2.7745577339851914E-2</v>
      </c>
    </row>
    <row r="1709" spans="2:7" x14ac:dyDescent="0.25">
      <c r="B1709" s="10">
        <v>40794</v>
      </c>
      <c r="C1709" s="2">
        <v>4.8600000000000003</v>
      </c>
      <c r="D1709" s="5">
        <v>8277.7999999999993</v>
      </c>
      <c r="F1709" s="16">
        <f t="shared" si="52"/>
        <v>1.673640167364018E-2</v>
      </c>
      <c r="G1709" s="13">
        <f t="shared" si="53"/>
        <v>1.485913248167115E-2</v>
      </c>
    </row>
    <row r="1710" spans="2:7" x14ac:dyDescent="0.25">
      <c r="B1710" s="10">
        <v>40795</v>
      </c>
      <c r="C1710" s="2">
        <v>4.58</v>
      </c>
      <c r="D1710" s="5">
        <v>7910.2</v>
      </c>
      <c r="F1710" s="16">
        <f t="shared" si="52"/>
        <v>-5.7613168724279885E-2</v>
      </c>
      <c r="G1710" s="13">
        <f t="shared" si="53"/>
        <v>-4.4407934475343629E-2</v>
      </c>
    </row>
    <row r="1711" spans="2:7" x14ac:dyDescent="0.25">
      <c r="B1711" s="10">
        <v>40798</v>
      </c>
      <c r="C1711" s="2">
        <v>4.42</v>
      </c>
      <c r="D1711" s="5">
        <v>7640.7</v>
      </c>
      <c r="F1711" s="16">
        <f t="shared" si="52"/>
        <v>-3.4934497816593919E-2</v>
      </c>
      <c r="G1711" s="13">
        <f t="shared" si="53"/>
        <v>-3.4069935020606304E-2</v>
      </c>
    </row>
    <row r="1712" spans="2:7" x14ac:dyDescent="0.25">
      <c r="B1712" s="10">
        <v>40799</v>
      </c>
      <c r="C1712" s="2">
        <v>4.55</v>
      </c>
      <c r="D1712" s="5">
        <v>7834.2</v>
      </c>
      <c r="F1712" s="16">
        <f t="shared" si="52"/>
        <v>2.9411764705882328E-2</v>
      </c>
      <c r="G1712" s="13">
        <f t="shared" si="53"/>
        <v>2.5324904786210689E-2</v>
      </c>
    </row>
    <row r="1713" spans="2:7" x14ac:dyDescent="0.25">
      <c r="B1713" s="10">
        <v>40800</v>
      </c>
      <c r="C1713" s="2">
        <v>4.7699999999999996</v>
      </c>
      <c r="D1713" s="5">
        <v>8045.7</v>
      </c>
      <c r="F1713" s="16">
        <f t="shared" si="52"/>
        <v>4.8351648351648298E-2</v>
      </c>
      <c r="G1713" s="13">
        <f t="shared" si="53"/>
        <v>2.6997013096423376E-2</v>
      </c>
    </row>
    <row r="1714" spans="2:7" x14ac:dyDescent="0.25">
      <c r="B1714" s="10">
        <v>40801</v>
      </c>
      <c r="C1714" s="2">
        <v>5.03</v>
      </c>
      <c r="D1714" s="5">
        <v>8337.9</v>
      </c>
      <c r="F1714" s="16">
        <f t="shared" si="52"/>
        <v>5.4507337526205596E-2</v>
      </c>
      <c r="G1714" s="13">
        <f t="shared" si="53"/>
        <v>3.6317536075170569E-2</v>
      </c>
    </row>
    <row r="1715" spans="2:7" x14ac:dyDescent="0.25">
      <c r="B1715" s="10">
        <v>40802</v>
      </c>
      <c r="C1715" s="2">
        <v>5.0199999999999996</v>
      </c>
      <c r="D1715" s="5">
        <v>8388.4</v>
      </c>
      <c r="F1715" s="16">
        <f t="shared" si="52"/>
        <v>-1.988071570576675E-3</v>
      </c>
      <c r="G1715" s="13">
        <f t="shared" si="53"/>
        <v>6.0566809388455127E-3</v>
      </c>
    </row>
    <row r="1716" spans="2:7" x14ac:dyDescent="0.25">
      <c r="B1716" s="10">
        <v>40805</v>
      </c>
      <c r="C1716" s="2">
        <v>4.9400000000000004</v>
      </c>
      <c r="D1716" s="5">
        <v>8222.7000000000007</v>
      </c>
      <c r="F1716" s="16">
        <f t="shared" si="52"/>
        <v>-1.5936254980079521E-2</v>
      </c>
      <c r="G1716" s="13">
        <f t="shared" si="53"/>
        <v>-1.9753469076343393E-2</v>
      </c>
    </row>
    <row r="1717" spans="2:7" x14ac:dyDescent="0.25">
      <c r="B1717" s="10">
        <v>40806</v>
      </c>
      <c r="C1717" s="2">
        <v>5.04</v>
      </c>
      <c r="D1717" s="5">
        <v>8362.2000000000007</v>
      </c>
      <c r="F1717" s="16">
        <f t="shared" si="52"/>
        <v>2.0242914979757012E-2</v>
      </c>
      <c r="G1717" s="13">
        <f t="shared" si="53"/>
        <v>1.6965230398774123E-2</v>
      </c>
    </row>
    <row r="1718" spans="2:7" x14ac:dyDescent="0.25">
      <c r="B1718" s="10">
        <v>40807</v>
      </c>
      <c r="C1718" s="2">
        <v>4.9400000000000004</v>
      </c>
      <c r="D1718" s="5">
        <v>8210.2999999999993</v>
      </c>
      <c r="F1718" s="16">
        <f t="shared" si="52"/>
        <v>-1.9841269841269771E-2</v>
      </c>
      <c r="G1718" s="13">
        <f t="shared" si="53"/>
        <v>-1.8165076176126071E-2</v>
      </c>
    </row>
    <row r="1719" spans="2:7" x14ac:dyDescent="0.25">
      <c r="B1719" s="10">
        <v>40808</v>
      </c>
      <c r="C1719" s="2">
        <v>4.67</v>
      </c>
      <c r="D1719" s="5">
        <v>7830.8</v>
      </c>
      <c r="F1719" s="16">
        <f t="shared" si="52"/>
        <v>-5.4655870445344222E-2</v>
      </c>
      <c r="G1719" s="13">
        <f t="shared" si="53"/>
        <v>-4.6222427925897848E-2</v>
      </c>
    </row>
    <row r="1720" spans="2:7" x14ac:dyDescent="0.25">
      <c r="B1720" s="10">
        <v>40809</v>
      </c>
      <c r="C1720" s="2">
        <v>4.74</v>
      </c>
      <c r="D1720" s="5">
        <v>7996.9</v>
      </c>
      <c r="F1720" s="16">
        <f t="shared" si="52"/>
        <v>1.4989293361884429E-2</v>
      </c>
      <c r="G1720" s="13">
        <f t="shared" si="53"/>
        <v>2.1211115084027104E-2</v>
      </c>
    </row>
    <row r="1721" spans="2:7" x14ac:dyDescent="0.25">
      <c r="B1721" s="10">
        <v>40812</v>
      </c>
      <c r="C1721" s="2">
        <v>4.88</v>
      </c>
      <c r="D1721" s="5">
        <v>8201.7000000000007</v>
      </c>
      <c r="F1721" s="16">
        <f t="shared" si="52"/>
        <v>2.9535864978902884E-2</v>
      </c>
      <c r="G1721" s="13">
        <f t="shared" si="53"/>
        <v>2.5609923845490264E-2</v>
      </c>
    </row>
    <row r="1722" spans="2:7" x14ac:dyDescent="0.25">
      <c r="B1722" s="10">
        <v>40813</v>
      </c>
      <c r="C1722" s="2">
        <v>5.0999999999999996</v>
      </c>
      <c r="D1722" s="5">
        <v>8531.9</v>
      </c>
      <c r="F1722" s="16">
        <f t="shared" si="52"/>
        <v>4.5081967213114707E-2</v>
      </c>
      <c r="G1722" s="13">
        <f t="shared" si="53"/>
        <v>4.0259946108733416E-2</v>
      </c>
    </row>
    <row r="1723" spans="2:7" x14ac:dyDescent="0.25">
      <c r="B1723" s="10">
        <v>40814</v>
      </c>
      <c r="C1723" s="2">
        <v>5.08</v>
      </c>
      <c r="D1723" s="5">
        <v>8480.2000000000007</v>
      </c>
      <c r="F1723" s="16">
        <f t="shared" si="52"/>
        <v>-3.9215686274508971E-3</v>
      </c>
      <c r="G1723" s="13">
        <f t="shared" si="53"/>
        <v>-6.0596115753816749E-3</v>
      </c>
    </row>
    <row r="1724" spans="2:7" x14ac:dyDescent="0.25">
      <c r="B1724" s="10">
        <v>40815</v>
      </c>
      <c r="C1724" s="2">
        <v>5.12</v>
      </c>
      <c r="D1724" s="5">
        <v>8592.5</v>
      </c>
      <c r="F1724" s="16">
        <f t="shared" si="52"/>
        <v>7.8740157480315029E-3</v>
      </c>
      <c r="G1724" s="13">
        <f t="shared" si="53"/>
        <v>1.3242612202542307E-2</v>
      </c>
    </row>
    <row r="1725" spans="2:7" x14ac:dyDescent="0.25">
      <c r="B1725" s="10">
        <v>40816</v>
      </c>
      <c r="C1725" s="2">
        <v>5.07</v>
      </c>
      <c r="D1725" s="5">
        <v>8546.6</v>
      </c>
      <c r="F1725" s="16">
        <f t="shared" si="52"/>
        <v>-9.7656249999999653E-3</v>
      </c>
      <c r="G1725" s="13">
        <f t="shared" si="53"/>
        <v>-5.3418679080593119E-3</v>
      </c>
    </row>
    <row r="1726" spans="2:7" x14ac:dyDescent="0.25">
      <c r="B1726" s="10">
        <v>40819</v>
      </c>
      <c r="C1726" s="2">
        <v>4.9800000000000004</v>
      </c>
      <c r="D1726" s="5">
        <v>8353.7999999999993</v>
      </c>
      <c r="F1726" s="16">
        <f t="shared" si="52"/>
        <v>-1.7751479289940801E-2</v>
      </c>
      <c r="G1726" s="13">
        <f t="shared" si="53"/>
        <v>-2.2558678304823096E-2</v>
      </c>
    </row>
    <row r="1727" spans="2:7" x14ac:dyDescent="0.25">
      <c r="B1727" s="10">
        <v>40820</v>
      </c>
      <c r="C1727" s="2">
        <v>4.9400000000000004</v>
      </c>
      <c r="D1727" s="5">
        <v>8225.4</v>
      </c>
      <c r="F1727" s="16">
        <f t="shared" si="52"/>
        <v>-8.0321285140562311E-3</v>
      </c>
      <c r="G1727" s="13">
        <f t="shared" si="53"/>
        <v>-1.5370250664368269E-2</v>
      </c>
    </row>
    <row r="1728" spans="2:7" x14ac:dyDescent="0.25">
      <c r="B1728" s="10">
        <v>40821</v>
      </c>
      <c r="C1728" s="2">
        <v>5.1100000000000003</v>
      </c>
      <c r="D1728" s="5">
        <v>8477.2999999999993</v>
      </c>
      <c r="F1728" s="16">
        <f t="shared" si="52"/>
        <v>3.4412955465587029E-2</v>
      </c>
      <c r="G1728" s="13">
        <f t="shared" si="53"/>
        <v>3.0624650472925286E-2</v>
      </c>
    </row>
    <row r="1729" spans="2:7" x14ac:dyDescent="0.25">
      <c r="B1729" s="10">
        <v>40822</v>
      </c>
      <c r="C1729" s="2">
        <v>5.24</v>
      </c>
      <c r="D1729" s="5">
        <v>8704.7999999999993</v>
      </c>
      <c r="F1729" s="16">
        <f t="shared" si="52"/>
        <v>2.5440313111545966E-2</v>
      </c>
      <c r="G1729" s="13">
        <f t="shared" si="53"/>
        <v>2.6836374789142772E-2</v>
      </c>
    </row>
    <row r="1730" spans="2:7" x14ac:dyDescent="0.25">
      <c r="B1730" s="10">
        <v>40823</v>
      </c>
      <c r="C1730" s="2">
        <v>5.29</v>
      </c>
      <c r="D1730" s="5">
        <v>8798.4</v>
      </c>
      <c r="F1730" s="16">
        <f t="shared" si="52"/>
        <v>9.5419847328243931E-3</v>
      </c>
      <c r="G1730" s="13">
        <f t="shared" si="53"/>
        <v>1.0752688172043053E-2</v>
      </c>
    </row>
    <row r="1731" spans="2:7" x14ac:dyDescent="0.25">
      <c r="B1731" s="10">
        <v>40826</v>
      </c>
      <c r="C1731" s="2">
        <v>5.32</v>
      </c>
      <c r="D1731" s="5">
        <v>8892.4</v>
      </c>
      <c r="F1731" s="16">
        <f t="shared" si="52"/>
        <v>5.6710775047259451E-3</v>
      </c>
      <c r="G1731" s="13">
        <f t="shared" si="53"/>
        <v>1.0683760683760684E-2</v>
      </c>
    </row>
    <row r="1732" spans="2:7" x14ac:dyDescent="0.25">
      <c r="B1732" s="10">
        <v>40827</v>
      </c>
      <c r="C1732" s="2">
        <v>5.25</v>
      </c>
      <c r="D1732" s="5">
        <v>8845.5</v>
      </c>
      <c r="F1732" s="16">
        <f t="shared" si="52"/>
        <v>-1.3157894736842158E-2</v>
      </c>
      <c r="G1732" s="13">
        <f t="shared" si="53"/>
        <v>-5.2741667041518196E-3</v>
      </c>
    </row>
    <row r="1733" spans="2:7" x14ac:dyDescent="0.25">
      <c r="B1733" s="10">
        <v>40828</v>
      </c>
      <c r="C1733" s="2">
        <v>5.35</v>
      </c>
      <c r="D1733" s="5">
        <v>9026.5</v>
      </c>
      <c r="F1733" s="16">
        <f t="shared" si="52"/>
        <v>1.904761904761898E-2</v>
      </c>
      <c r="G1733" s="13">
        <f t="shared" si="53"/>
        <v>2.0462382002147984E-2</v>
      </c>
    </row>
    <row r="1734" spans="2:7" x14ac:dyDescent="0.25">
      <c r="B1734" s="10">
        <v>40829</v>
      </c>
      <c r="C1734" s="2">
        <v>5.32</v>
      </c>
      <c r="D1734" s="5">
        <v>8943.5</v>
      </c>
      <c r="F1734" s="16">
        <f t="shared" si="52"/>
        <v>-5.6074766355138994E-3</v>
      </c>
      <c r="G1734" s="13">
        <f t="shared" si="53"/>
        <v>-9.1951476208940348E-3</v>
      </c>
    </row>
    <row r="1735" spans="2:7" x14ac:dyDescent="0.25">
      <c r="B1735" s="10">
        <v>40830</v>
      </c>
      <c r="C1735" s="2">
        <v>5.33</v>
      </c>
      <c r="D1735" s="5">
        <v>8975.5</v>
      </c>
      <c r="F1735" s="16">
        <f t="shared" si="52"/>
        <v>1.8796992481202605E-3</v>
      </c>
      <c r="G1735" s="13">
        <f t="shared" si="53"/>
        <v>3.5780175546486276E-3</v>
      </c>
    </row>
    <row r="1736" spans="2:7" x14ac:dyDescent="0.25">
      <c r="B1736" s="10">
        <v>40833</v>
      </c>
      <c r="C1736" s="2">
        <v>5.27</v>
      </c>
      <c r="D1736" s="5">
        <v>8864.2999999999993</v>
      </c>
      <c r="F1736" s="16">
        <f t="shared" ref="F1736:F1799" si="54">(C1736-C1735)/C1735</f>
        <v>-1.1257035647279643E-2</v>
      </c>
      <c r="G1736" s="13">
        <f t="shared" ref="G1736:G1799" si="55">(D1736-D1735)/D1735</f>
        <v>-1.2389281934154167E-2</v>
      </c>
    </row>
    <row r="1737" spans="2:7" x14ac:dyDescent="0.25">
      <c r="B1737" s="10">
        <v>40834</v>
      </c>
      <c r="C1737" s="2">
        <v>5.19</v>
      </c>
      <c r="D1737" s="5">
        <v>8811.2999999999993</v>
      </c>
      <c r="F1737" s="16">
        <f t="shared" si="54"/>
        <v>-1.5180265654648802E-2</v>
      </c>
      <c r="G1737" s="13">
        <f t="shared" si="55"/>
        <v>-5.9790395180668527E-3</v>
      </c>
    </row>
    <row r="1738" spans="2:7" x14ac:dyDescent="0.25">
      <c r="B1738" s="10">
        <v>40835</v>
      </c>
      <c r="C1738" s="2">
        <v>5.23</v>
      </c>
      <c r="D1738" s="5">
        <v>8849.5</v>
      </c>
      <c r="F1738" s="16">
        <f t="shared" si="54"/>
        <v>7.7071290944123374E-3</v>
      </c>
      <c r="G1738" s="13">
        <f t="shared" si="55"/>
        <v>4.3353421175082825E-3</v>
      </c>
    </row>
    <row r="1739" spans="2:7" x14ac:dyDescent="0.25">
      <c r="B1739" s="10">
        <v>40836</v>
      </c>
      <c r="C1739" s="2">
        <v>5.0599999999999996</v>
      </c>
      <c r="D1739" s="5">
        <v>8608.2000000000007</v>
      </c>
      <c r="F1739" s="16">
        <f t="shared" si="54"/>
        <v>-3.2504780114722909E-2</v>
      </c>
      <c r="G1739" s="13">
        <f t="shared" si="55"/>
        <v>-2.7267077236001951E-2</v>
      </c>
    </row>
    <row r="1740" spans="2:7" x14ac:dyDescent="0.25">
      <c r="B1740" s="10">
        <v>40837</v>
      </c>
      <c r="C1740" s="2">
        <v>5.23</v>
      </c>
      <c r="D1740" s="5">
        <v>8853</v>
      </c>
      <c r="F1740" s="16">
        <f t="shared" si="54"/>
        <v>3.3596837944664198E-2</v>
      </c>
      <c r="G1740" s="13">
        <f t="shared" si="55"/>
        <v>2.8438000975813671E-2</v>
      </c>
    </row>
    <row r="1741" spans="2:7" x14ac:dyDescent="0.25">
      <c r="B1741" s="10">
        <v>40840</v>
      </c>
      <c r="C1741" s="2">
        <v>5.29</v>
      </c>
      <c r="D1741" s="5">
        <v>8957.1</v>
      </c>
      <c r="F1741" s="16">
        <f t="shared" si="54"/>
        <v>1.1472275334607955E-2</v>
      </c>
      <c r="G1741" s="13">
        <f t="shared" si="55"/>
        <v>1.1758725855642197E-2</v>
      </c>
    </row>
    <row r="1742" spans="2:7" x14ac:dyDescent="0.25">
      <c r="B1742" s="10">
        <v>40841</v>
      </c>
      <c r="C1742" s="2">
        <v>5.2</v>
      </c>
      <c r="D1742" s="5">
        <v>8879.6</v>
      </c>
      <c r="F1742" s="16">
        <f t="shared" si="54"/>
        <v>-1.7013232514177665E-2</v>
      </c>
      <c r="G1742" s="13">
        <f t="shared" si="55"/>
        <v>-8.6523539985039789E-3</v>
      </c>
    </row>
    <row r="1743" spans="2:7" x14ac:dyDescent="0.25">
      <c r="B1743" s="10">
        <v>40842</v>
      </c>
      <c r="C1743" s="2">
        <v>5.19</v>
      </c>
      <c r="D1743" s="5">
        <v>8832.5</v>
      </c>
      <c r="F1743" s="16">
        <f t="shared" si="54"/>
        <v>-1.923076923076882E-3</v>
      </c>
      <c r="G1743" s="13">
        <f t="shared" si="55"/>
        <v>-5.3042929861705891E-3</v>
      </c>
    </row>
    <row r="1744" spans="2:7" x14ac:dyDescent="0.25">
      <c r="B1744" s="10">
        <v>40843</v>
      </c>
      <c r="C1744" s="2">
        <v>5.45</v>
      </c>
      <c r="D1744" s="5">
        <v>9270.5</v>
      </c>
      <c r="F1744" s="16">
        <f t="shared" si="54"/>
        <v>5.0096339113680111E-2</v>
      </c>
      <c r="G1744" s="13">
        <f t="shared" si="55"/>
        <v>4.9589583923011604E-2</v>
      </c>
    </row>
    <row r="1745" spans="2:7" x14ac:dyDescent="0.25">
      <c r="B1745" s="10">
        <v>40844</v>
      </c>
      <c r="C1745" s="2">
        <v>5.38</v>
      </c>
      <c r="D1745" s="5">
        <v>9224.4</v>
      </c>
      <c r="F1745" s="16">
        <f t="shared" si="54"/>
        <v>-1.2844036697247757E-2</v>
      </c>
      <c r="G1745" s="13">
        <f t="shared" si="55"/>
        <v>-4.972763065638354E-3</v>
      </c>
    </row>
    <row r="1746" spans="2:7" x14ac:dyDescent="0.25">
      <c r="B1746" s="10">
        <v>40847</v>
      </c>
      <c r="C1746" s="2">
        <v>5.26</v>
      </c>
      <c r="D1746" s="5">
        <v>8954.9</v>
      </c>
      <c r="F1746" s="16">
        <f t="shared" si="54"/>
        <v>-2.2304832713754667E-2</v>
      </c>
      <c r="G1746" s="13">
        <f t="shared" si="55"/>
        <v>-2.9215992368067302E-2</v>
      </c>
    </row>
    <row r="1747" spans="2:7" x14ac:dyDescent="0.25">
      <c r="B1747" s="10">
        <v>40848</v>
      </c>
      <c r="C1747" s="2">
        <v>4.97</v>
      </c>
      <c r="D1747" s="5">
        <v>8579.6</v>
      </c>
      <c r="F1747" s="16">
        <f t="shared" si="54"/>
        <v>-5.5133079847908752E-2</v>
      </c>
      <c r="G1747" s="13">
        <f t="shared" si="55"/>
        <v>-4.1910015745569386E-2</v>
      </c>
    </row>
    <row r="1748" spans="2:7" x14ac:dyDescent="0.25">
      <c r="B1748" s="10">
        <v>40849</v>
      </c>
      <c r="C1748" s="2">
        <v>4.97</v>
      </c>
      <c r="D1748" s="5">
        <v>8574.5</v>
      </c>
      <c r="F1748" s="16">
        <f t="shared" si="54"/>
        <v>0</v>
      </c>
      <c r="G1748" s="13">
        <f t="shared" si="55"/>
        <v>-5.9443330691411761E-4</v>
      </c>
    </row>
    <row r="1749" spans="2:7" x14ac:dyDescent="0.25">
      <c r="B1749" s="10">
        <v>40850</v>
      </c>
      <c r="C1749" s="2">
        <v>5.07</v>
      </c>
      <c r="D1749" s="5">
        <v>8712.6</v>
      </c>
      <c r="F1749" s="16">
        <f t="shared" si="54"/>
        <v>2.0120724346076566E-2</v>
      </c>
      <c r="G1749" s="13">
        <f t="shared" si="55"/>
        <v>1.6105895387486194E-2</v>
      </c>
    </row>
    <row r="1750" spans="2:7" x14ac:dyDescent="0.25">
      <c r="B1750" s="10">
        <v>40851</v>
      </c>
      <c r="C1750" s="2">
        <v>4.91</v>
      </c>
      <c r="D1750" s="5">
        <v>8596.4</v>
      </c>
      <c r="F1750" s="16">
        <f t="shared" si="54"/>
        <v>-3.155818540433928E-2</v>
      </c>
      <c r="G1750" s="13">
        <f t="shared" si="55"/>
        <v>-1.3337006174965076E-2</v>
      </c>
    </row>
    <row r="1751" spans="2:7" x14ac:dyDescent="0.25">
      <c r="B1751" s="10">
        <v>40854</v>
      </c>
      <c r="C1751" s="2">
        <v>4.97</v>
      </c>
      <c r="D1751" s="5">
        <v>8476.4</v>
      </c>
      <c r="F1751" s="16">
        <f t="shared" si="54"/>
        <v>1.2219959266802364E-2</v>
      </c>
      <c r="G1751" s="13">
        <f t="shared" si="55"/>
        <v>-1.3959331813317204E-2</v>
      </c>
    </row>
    <row r="1752" spans="2:7" x14ac:dyDescent="0.25">
      <c r="B1752" s="10">
        <v>40855</v>
      </c>
      <c r="C1752" s="2">
        <v>4.95</v>
      </c>
      <c r="D1752" s="5">
        <v>8518.5</v>
      </c>
      <c r="F1752" s="16">
        <f t="shared" si="54"/>
        <v>-4.0241448692152062E-3</v>
      </c>
      <c r="G1752" s="13">
        <f t="shared" si="55"/>
        <v>4.9667311594545288E-3</v>
      </c>
    </row>
    <row r="1753" spans="2:7" x14ac:dyDescent="0.25">
      <c r="B1753" s="10">
        <v>40856</v>
      </c>
      <c r="C1753" s="2">
        <v>4.8099999999999996</v>
      </c>
      <c r="D1753" s="5">
        <v>8340.6</v>
      </c>
      <c r="F1753" s="16">
        <f t="shared" si="54"/>
        <v>-2.8282828282828396E-2</v>
      </c>
      <c r="G1753" s="13">
        <f t="shared" si="55"/>
        <v>-2.0883958443387876E-2</v>
      </c>
    </row>
    <row r="1754" spans="2:7" x14ac:dyDescent="0.25">
      <c r="B1754" s="10">
        <v>40857</v>
      </c>
      <c r="C1754" s="2">
        <v>4.79</v>
      </c>
      <c r="D1754" s="5">
        <v>8310.9</v>
      </c>
      <c r="F1754" s="16">
        <f t="shared" si="54"/>
        <v>-4.1580041580040698E-3</v>
      </c>
      <c r="G1754" s="13">
        <f t="shared" si="55"/>
        <v>-3.5608948996475945E-3</v>
      </c>
    </row>
    <row r="1755" spans="2:7" x14ac:dyDescent="0.25">
      <c r="B1755" s="10">
        <v>40858</v>
      </c>
      <c r="C1755" s="2">
        <v>4.95</v>
      </c>
      <c r="D1755" s="5">
        <v>8556.1</v>
      </c>
      <c r="F1755" s="16">
        <f t="shared" si="54"/>
        <v>3.3402922755741159E-2</v>
      </c>
      <c r="G1755" s="13">
        <f t="shared" si="55"/>
        <v>2.9503423215295664E-2</v>
      </c>
    </row>
    <row r="1756" spans="2:7" x14ac:dyDescent="0.25">
      <c r="B1756" s="10">
        <v>40861</v>
      </c>
      <c r="C1756" s="2">
        <v>4.8499999999999996</v>
      </c>
      <c r="D1756" s="5">
        <v>8372.2000000000007</v>
      </c>
      <c r="F1756" s="16">
        <f t="shared" si="54"/>
        <v>-2.0202020202020308E-2</v>
      </c>
      <c r="G1756" s="13">
        <f t="shared" si="55"/>
        <v>-2.1493437430605021E-2</v>
      </c>
    </row>
    <row r="1757" spans="2:7" x14ac:dyDescent="0.25">
      <c r="B1757" s="10">
        <v>40862</v>
      </c>
      <c r="C1757" s="2">
        <v>4.74</v>
      </c>
      <c r="D1757" s="5">
        <v>8237.6</v>
      </c>
      <c r="F1757" s="16">
        <f t="shared" si="54"/>
        <v>-2.2680412371133905E-2</v>
      </c>
      <c r="G1757" s="13">
        <f t="shared" si="55"/>
        <v>-1.6077016793674345E-2</v>
      </c>
    </row>
    <row r="1758" spans="2:7" x14ac:dyDescent="0.25">
      <c r="B1758" s="10">
        <v>40863</v>
      </c>
      <c r="C1758" s="2">
        <v>4.74</v>
      </c>
      <c r="D1758" s="5">
        <v>8304.1</v>
      </c>
      <c r="F1758" s="16">
        <f t="shared" si="54"/>
        <v>0</v>
      </c>
      <c r="G1758" s="13">
        <f t="shared" si="55"/>
        <v>8.0727396329027864E-3</v>
      </c>
    </row>
    <row r="1759" spans="2:7" x14ac:dyDescent="0.25">
      <c r="B1759" s="10">
        <v>40864</v>
      </c>
      <c r="C1759" s="2">
        <v>4.7699999999999996</v>
      </c>
      <c r="D1759" s="5">
        <v>8270.6</v>
      </c>
      <c r="F1759" s="16">
        <f t="shared" si="54"/>
        <v>6.3291139240504975E-3</v>
      </c>
      <c r="G1759" s="13">
        <f t="shared" si="55"/>
        <v>-4.0341518045302919E-3</v>
      </c>
    </row>
    <row r="1760" spans="2:7" x14ac:dyDescent="0.25">
      <c r="B1760" s="10">
        <v>40865</v>
      </c>
      <c r="C1760" s="2">
        <v>4.87</v>
      </c>
      <c r="D1760" s="5">
        <v>8310.1</v>
      </c>
      <c r="F1760" s="16">
        <f t="shared" si="54"/>
        <v>2.0964360587002209E-2</v>
      </c>
      <c r="G1760" s="13">
        <f t="shared" si="55"/>
        <v>4.7759533770222228E-3</v>
      </c>
    </row>
    <row r="1761" spans="2:7" x14ac:dyDescent="0.25">
      <c r="B1761" s="10">
        <v>40868</v>
      </c>
      <c r="C1761" s="2">
        <v>4.66</v>
      </c>
      <c r="D1761" s="5">
        <v>8021</v>
      </c>
      <c r="F1761" s="16">
        <f t="shared" si="54"/>
        <v>-4.3121149897330589E-2</v>
      </c>
      <c r="G1761" s="13">
        <f t="shared" si="55"/>
        <v>-3.4788991708884415E-2</v>
      </c>
    </row>
    <row r="1762" spans="2:7" x14ac:dyDescent="0.25">
      <c r="B1762" s="10">
        <v>40869</v>
      </c>
      <c r="C1762" s="2">
        <v>4.6100000000000003</v>
      </c>
      <c r="D1762" s="5">
        <v>7904.9</v>
      </c>
      <c r="F1762" s="16">
        <f t="shared" si="54"/>
        <v>-1.0729613733905541E-2</v>
      </c>
      <c r="G1762" s="13">
        <f t="shared" si="55"/>
        <v>-1.4474504425882105E-2</v>
      </c>
    </row>
    <row r="1763" spans="2:7" x14ac:dyDescent="0.25">
      <c r="B1763" s="10">
        <v>40870</v>
      </c>
      <c r="C1763" s="2">
        <v>4.5599999999999996</v>
      </c>
      <c r="D1763" s="5">
        <v>7739.3</v>
      </c>
      <c r="F1763" s="16">
        <f t="shared" si="54"/>
        <v>-1.0845986984815771E-2</v>
      </c>
      <c r="G1763" s="13">
        <f t="shared" si="55"/>
        <v>-2.0949031613303071E-2</v>
      </c>
    </row>
    <row r="1764" spans="2:7" x14ac:dyDescent="0.25">
      <c r="B1764" s="10">
        <v>40871</v>
      </c>
      <c r="C1764" s="2">
        <v>4.55</v>
      </c>
      <c r="D1764" s="5">
        <v>7721.8</v>
      </c>
      <c r="F1764" s="16">
        <f t="shared" si="54"/>
        <v>-2.1929824561403044E-3</v>
      </c>
      <c r="G1764" s="13">
        <f t="shared" si="55"/>
        <v>-2.2611864122078222E-3</v>
      </c>
    </row>
    <row r="1765" spans="2:7" x14ac:dyDescent="0.25">
      <c r="B1765" s="10">
        <v>40872</v>
      </c>
      <c r="C1765" s="2">
        <v>4.58</v>
      </c>
      <c r="D1765" s="5">
        <v>7763.5</v>
      </c>
      <c r="F1765" s="16">
        <f t="shared" si="54"/>
        <v>6.593406593406648E-3</v>
      </c>
      <c r="G1765" s="13">
        <f t="shared" si="55"/>
        <v>5.4002952679426839E-3</v>
      </c>
    </row>
    <row r="1766" spans="2:7" x14ac:dyDescent="0.25">
      <c r="B1766" s="10">
        <v>40875</v>
      </c>
      <c r="C1766" s="2">
        <v>4.8</v>
      </c>
      <c r="D1766" s="5">
        <v>8119.9</v>
      </c>
      <c r="F1766" s="16">
        <f t="shared" si="54"/>
        <v>4.8034934497816539E-2</v>
      </c>
      <c r="G1766" s="13">
        <f t="shared" si="55"/>
        <v>4.5907129516326355E-2</v>
      </c>
    </row>
    <row r="1767" spans="2:7" x14ac:dyDescent="0.25">
      <c r="B1767" s="10">
        <v>40876</v>
      </c>
      <c r="C1767" s="2">
        <v>4.8</v>
      </c>
      <c r="D1767" s="5">
        <v>8128</v>
      </c>
      <c r="F1767" s="16">
        <f t="shared" si="54"/>
        <v>0</v>
      </c>
      <c r="G1767" s="13">
        <f t="shared" si="55"/>
        <v>9.975492309019032E-4</v>
      </c>
    </row>
    <row r="1768" spans="2:7" x14ac:dyDescent="0.25">
      <c r="B1768" s="10">
        <v>40877</v>
      </c>
      <c r="C1768" s="2">
        <v>4.96</v>
      </c>
      <c r="D1768" s="5">
        <v>8449.5</v>
      </c>
      <c r="F1768" s="16">
        <f t="shared" si="54"/>
        <v>3.3333333333333368E-2</v>
      </c>
      <c r="G1768" s="13">
        <f t="shared" si="55"/>
        <v>3.9554625984251968E-2</v>
      </c>
    </row>
    <row r="1769" spans="2:7" x14ac:dyDescent="0.25">
      <c r="B1769" s="10">
        <v>40878</v>
      </c>
      <c r="C1769" s="2">
        <v>4.97</v>
      </c>
      <c r="D1769" s="5">
        <v>8421</v>
      </c>
      <c r="F1769" s="16">
        <f t="shared" si="54"/>
        <v>2.0161290322580215E-3</v>
      </c>
      <c r="G1769" s="13">
        <f t="shared" si="55"/>
        <v>-3.3729806497425881E-3</v>
      </c>
    </row>
    <row r="1770" spans="2:7" x14ac:dyDescent="0.25">
      <c r="B1770" s="10">
        <v>40879</v>
      </c>
      <c r="C1770" s="2">
        <v>5.0199999999999996</v>
      </c>
      <c r="D1770" s="5">
        <v>8558.6</v>
      </c>
      <c r="F1770" s="16">
        <f t="shared" si="54"/>
        <v>1.0060362173038195E-2</v>
      </c>
      <c r="G1770" s="13">
        <f t="shared" si="55"/>
        <v>1.6340102125638328E-2</v>
      </c>
    </row>
    <row r="1771" spans="2:7" x14ac:dyDescent="0.25">
      <c r="B1771" s="10">
        <v>40882</v>
      </c>
      <c r="C1771" s="2">
        <v>5.0999999999999996</v>
      </c>
      <c r="D1771" s="5">
        <v>8705.7999999999993</v>
      </c>
      <c r="F1771" s="16">
        <f t="shared" si="54"/>
        <v>1.5936254980079698E-2</v>
      </c>
      <c r="G1771" s="13">
        <f t="shared" si="55"/>
        <v>1.7199074615006998E-2</v>
      </c>
    </row>
    <row r="1772" spans="2:7" x14ac:dyDescent="0.25">
      <c r="B1772" s="10">
        <v>40883</v>
      </c>
      <c r="C1772" s="2">
        <v>5.0599999999999996</v>
      </c>
      <c r="D1772" s="5">
        <v>8712.7999999999993</v>
      </c>
      <c r="F1772" s="16">
        <f t="shared" si="54"/>
        <v>-7.8431372549019676E-3</v>
      </c>
      <c r="G1772" s="13">
        <f t="shared" si="55"/>
        <v>8.0406166004273023E-4</v>
      </c>
    </row>
    <row r="1773" spans="2:7" x14ac:dyDescent="0.25">
      <c r="B1773" s="10">
        <v>40884</v>
      </c>
      <c r="C1773" s="2">
        <v>5.03</v>
      </c>
      <c r="D1773" s="5">
        <v>8644.2999999999993</v>
      </c>
      <c r="F1773" s="16">
        <f t="shared" si="54"/>
        <v>-5.9288537549405853E-3</v>
      </c>
      <c r="G1773" s="13">
        <f t="shared" si="55"/>
        <v>-7.8619961436048116E-3</v>
      </c>
    </row>
    <row r="1774" spans="2:7" x14ac:dyDescent="0.25">
      <c r="B1774" s="10">
        <v>40885</v>
      </c>
      <c r="C1774" s="2">
        <v>4.9000000000000004</v>
      </c>
      <c r="D1774" s="5">
        <v>8461.2000000000007</v>
      </c>
      <c r="F1774" s="16">
        <f t="shared" si="54"/>
        <v>-2.5844930417495006E-2</v>
      </c>
      <c r="G1774" s="13">
        <f t="shared" si="55"/>
        <v>-2.1181587867149285E-2</v>
      </c>
    </row>
    <row r="1775" spans="2:7" x14ac:dyDescent="0.25">
      <c r="B1775" s="10">
        <v>40886</v>
      </c>
      <c r="C1775" s="2">
        <v>5.04</v>
      </c>
      <c r="D1775" s="5">
        <v>8649.7000000000007</v>
      </c>
      <c r="F1775" s="16">
        <f t="shared" si="54"/>
        <v>2.8571428571428505E-2</v>
      </c>
      <c r="G1775" s="13">
        <f t="shared" si="55"/>
        <v>2.2278163853826877E-2</v>
      </c>
    </row>
    <row r="1776" spans="2:7" x14ac:dyDescent="0.25">
      <c r="B1776" s="10">
        <v>40889</v>
      </c>
      <c r="C1776" s="2">
        <v>4.87</v>
      </c>
      <c r="D1776" s="5">
        <v>8381</v>
      </c>
      <c r="F1776" s="16">
        <f t="shared" si="54"/>
        <v>-3.3730158730158714E-2</v>
      </c>
      <c r="G1776" s="13">
        <f t="shared" si="55"/>
        <v>-3.1064661202122697E-2</v>
      </c>
    </row>
    <row r="1777" spans="2:7" x14ac:dyDescent="0.25">
      <c r="B1777" s="10">
        <v>40890</v>
      </c>
      <c r="C1777" s="2">
        <v>4.82</v>
      </c>
      <c r="D1777" s="5">
        <v>8327.7999999999993</v>
      </c>
      <c r="F1777" s="16">
        <f t="shared" si="54"/>
        <v>-1.0266940451745343E-2</v>
      </c>
      <c r="G1777" s="13">
        <f t="shared" si="55"/>
        <v>-6.3476912063000508E-3</v>
      </c>
    </row>
    <row r="1778" spans="2:7" x14ac:dyDescent="0.25">
      <c r="B1778" s="10">
        <v>40891</v>
      </c>
      <c r="C1778" s="2">
        <v>4.71</v>
      </c>
      <c r="D1778" s="5">
        <v>8182</v>
      </c>
      <c r="F1778" s="16">
        <f t="shared" si="54"/>
        <v>-2.2821576763485542E-2</v>
      </c>
      <c r="G1778" s="13">
        <f t="shared" si="55"/>
        <v>-1.7507625063041776E-2</v>
      </c>
    </row>
    <row r="1779" spans="2:7" x14ac:dyDescent="0.25">
      <c r="B1779" s="10">
        <v>40892</v>
      </c>
      <c r="C1779" s="2">
        <v>4.75</v>
      </c>
      <c r="D1779" s="5">
        <v>8250.4</v>
      </c>
      <c r="F1779" s="16">
        <f t="shared" si="54"/>
        <v>8.492569002123149E-3</v>
      </c>
      <c r="G1779" s="13">
        <f t="shared" si="55"/>
        <v>8.3598142263504819E-3</v>
      </c>
    </row>
    <row r="1780" spans="2:7" x14ac:dyDescent="0.25">
      <c r="B1780" s="10">
        <v>40893</v>
      </c>
      <c r="C1780" s="2">
        <v>4.7</v>
      </c>
      <c r="D1780" s="5">
        <v>8203.4</v>
      </c>
      <c r="F1780" s="16">
        <f t="shared" si="54"/>
        <v>-1.0526315789473648E-2</v>
      </c>
      <c r="G1780" s="13">
        <f t="shared" si="55"/>
        <v>-5.6966934936487929E-3</v>
      </c>
    </row>
    <row r="1781" spans="2:7" x14ac:dyDescent="0.25">
      <c r="B1781" s="10">
        <v>40896</v>
      </c>
      <c r="C1781" s="2">
        <v>4.72</v>
      </c>
      <c r="D1781" s="5">
        <v>8253</v>
      </c>
      <c r="F1781" s="16">
        <f t="shared" si="54"/>
        <v>4.2553191489360792E-3</v>
      </c>
      <c r="G1781" s="13">
        <f t="shared" si="55"/>
        <v>6.0462734963552143E-3</v>
      </c>
    </row>
    <row r="1782" spans="2:7" x14ac:dyDescent="0.25">
      <c r="B1782" s="10">
        <v>40897</v>
      </c>
      <c r="C1782" s="2">
        <v>4.79</v>
      </c>
      <c r="D1782" s="5">
        <v>8454.4</v>
      </c>
      <c r="F1782" s="16">
        <f t="shared" si="54"/>
        <v>1.4830508474576332E-2</v>
      </c>
      <c r="G1782" s="13">
        <f t="shared" si="55"/>
        <v>2.4403247304010618E-2</v>
      </c>
    </row>
    <row r="1783" spans="2:7" x14ac:dyDescent="0.25">
      <c r="B1783" s="10">
        <v>40898</v>
      </c>
      <c r="C1783" s="2">
        <v>4.75</v>
      </c>
      <c r="D1783" s="5">
        <v>8378.4</v>
      </c>
      <c r="F1783" s="16">
        <f t="shared" si="54"/>
        <v>-8.3507306889352897E-3</v>
      </c>
      <c r="G1783" s="13">
        <f t="shared" si="55"/>
        <v>-8.9894019682059054E-3</v>
      </c>
    </row>
    <row r="1784" spans="2:7" x14ac:dyDescent="0.25">
      <c r="B1784" s="10">
        <v>40899</v>
      </c>
      <c r="C1784" s="2">
        <v>4.8</v>
      </c>
      <c r="D1784" s="5">
        <v>8462.9</v>
      </c>
      <c r="F1784" s="16">
        <f t="shared" si="54"/>
        <v>1.0526315789473648E-2</v>
      </c>
      <c r="G1784" s="13">
        <f t="shared" si="55"/>
        <v>1.0085457843979758E-2</v>
      </c>
    </row>
    <row r="1785" spans="2:7" x14ac:dyDescent="0.25">
      <c r="B1785" s="10">
        <v>40900</v>
      </c>
      <c r="C1785" s="2">
        <v>4.84</v>
      </c>
      <c r="D1785" s="5">
        <v>8542.7000000000007</v>
      </c>
      <c r="F1785" s="16">
        <f t="shared" si="54"/>
        <v>8.3333333333333419E-3</v>
      </c>
      <c r="G1785" s="13">
        <f t="shared" si="55"/>
        <v>9.4293918160442743E-3</v>
      </c>
    </row>
    <row r="1786" spans="2:7" x14ac:dyDescent="0.25">
      <c r="B1786" s="10">
        <v>40904</v>
      </c>
      <c r="C1786" s="2">
        <v>4.83</v>
      </c>
      <c r="D1786" s="5">
        <v>8529.6</v>
      </c>
      <c r="F1786" s="16">
        <f t="shared" si="54"/>
        <v>-2.0661157024792947E-3</v>
      </c>
      <c r="G1786" s="13">
        <f t="shared" si="55"/>
        <v>-1.5334730237513154E-3</v>
      </c>
    </row>
    <row r="1787" spans="2:7" x14ac:dyDescent="0.25">
      <c r="B1787" s="10">
        <v>40905</v>
      </c>
      <c r="C1787" s="2">
        <v>4.7300000000000004</v>
      </c>
      <c r="D1787" s="5">
        <v>8358.4</v>
      </c>
      <c r="F1787" s="16">
        <f t="shared" si="54"/>
        <v>-2.0703933747411935E-2</v>
      </c>
      <c r="G1787" s="13">
        <f t="shared" si="55"/>
        <v>-2.007128118551875E-2</v>
      </c>
    </row>
    <row r="1788" spans="2:7" x14ac:dyDescent="0.25">
      <c r="B1788" s="10">
        <v>40906</v>
      </c>
      <c r="C1788" s="2">
        <v>4.8</v>
      </c>
      <c r="D1788" s="5">
        <v>8487.9</v>
      </c>
      <c r="F1788" s="16">
        <f t="shared" si="54"/>
        <v>1.4799154334037926E-2</v>
      </c>
      <c r="G1788" s="13">
        <f t="shared" si="55"/>
        <v>1.5493395865237366E-2</v>
      </c>
    </row>
    <row r="1789" spans="2:7" x14ac:dyDescent="0.25">
      <c r="B1789" s="10">
        <v>40907</v>
      </c>
      <c r="C1789" s="2">
        <v>4.84</v>
      </c>
      <c r="D1789" s="5">
        <v>8566.2999999999993</v>
      </c>
      <c r="F1789" s="16">
        <f t="shared" si="54"/>
        <v>8.3333333333333419E-3</v>
      </c>
      <c r="G1789" s="13">
        <f t="shared" si="55"/>
        <v>9.2366780946994704E-3</v>
      </c>
    </row>
    <row r="1790" spans="2:7" x14ac:dyDescent="0.25">
      <c r="B1790" s="10">
        <v>40910</v>
      </c>
      <c r="C1790" s="2">
        <v>4.96</v>
      </c>
      <c r="D1790" s="5">
        <v>8723.7999999999993</v>
      </c>
      <c r="F1790" s="16">
        <f t="shared" si="54"/>
        <v>2.4793388429752088E-2</v>
      </c>
      <c r="G1790" s="13">
        <f t="shared" si="55"/>
        <v>1.8386000957239416E-2</v>
      </c>
    </row>
    <row r="1791" spans="2:7" x14ac:dyDescent="0.25">
      <c r="B1791" s="10">
        <v>40911</v>
      </c>
      <c r="C1791" s="2">
        <v>4.83</v>
      </c>
      <c r="D1791" s="5">
        <v>8732.4</v>
      </c>
      <c r="F1791" s="16">
        <f t="shared" si="54"/>
        <v>-2.6209677419354819E-2</v>
      </c>
      <c r="G1791" s="13">
        <f t="shared" si="55"/>
        <v>9.8580893647267991E-4</v>
      </c>
    </row>
    <row r="1792" spans="2:7" x14ac:dyDescent="0.25">
      <c r="B1792" s="10">
        <v>40912</v>
      </c>
      <c r="C1792" s="2">
        <v>4.72</v>
      </c>
      <c r="D1792" s="5">
        <v>8581.7999999999993</v>
      </c>
      <c r="F1792" s="16">
        <f t="shared" si="54"/>
        <v>-2.2774327122153274E-2</v>
      </c>
      <c r="G1792" s="13">
        <f t="shared" si="55"/>
        <v>-1.7246117905730426E-2</v>
      </c>
    </row>
    <row r="1793" spans="2:7" x14ac:dyDescent="0.25">
      <c r="B1793" s="10">
        <v>40913</v>
      </c>
      <c r="C1793" s="2">
        <v>4.62</v>
      </c>
      <c r="D1793" s="5">
        <v>8329.6</v>
      </c>
      <c r="F1793" s="16">
        <f t="shared" si="54"/>
        <v>-2.1186440677966028E-2</v>
      </c>
      <c r="G1793" s="13">
        <f t="shared" si="55"/>
        <v>-2.9387774126639975E-2</v>
      </c>
    </row>
    <row r="1794" spans="2:7" x14ac:dyDescent="0.25">
      <c r="B1794" s="10">
        <v>40914</v>
      </c>
      <c r="C1794" s="2">
        <v>4.59</v>
      </c>
      <c r="D1794" s="5">
        <v>8289.1</v>
      </c>
      <c r="F1794" s="16">
        <f t="shared" si="54"/>
        <v>-6.4935064935065468E-3</v>
      </c>
      <c r="G1794" s="13">
        <f t="shared" si="55"/>
        <v>-4.8621782558586242E-3</v>
      </c>
    </row>
    <row r="1795" spans="2:7" x14ac:dyDescent="0.25">
      <c r="B1795" s="10">
        <v>40917</v>
      </c>
      <c r="C1795" s="2">
        <v>4.57</v>
      </c>
      <c r="D1795" s="5">
        <v>8278.9</v>
      </c>
      <c r="F1795" s="16">
        <f t="shared" si="54"/>
        <v>-4.3572984749454414E-3</v>
      </c>
      <c r="G1795" s="13">
        <f t="shared" si="55"/>
        <v>-1.230531662062314E-3</v>
      </c>
    </row>
    <row r="1796" spans="2:7" x14ac:dyDescent="0.25">
      <c r="B1796" s="10">
        <v>40918</v>
      </c>
      <c r="C1796" s="2">
        <v>4.6900000000000004</v>
      </c>
      <c r="D1796" s="5">
        <v>8472.9</v>
      </c>
      <c r="F1796" s="16">
        <f t="shared" si="54"/>
        <v>2.6258205689277923E-2</v>
      </c>
      <c r="G1796" s="13">
        <f t="shared" si="55"/>
        <v>2.3433064779137328E-2</v>
      </c>
    </row>
    <row r="1797" spans="2:7" x14ac:dyDescent="0.25">
      <c r="B1797" s="10">
        <v>40919</v>
      </c>
      <c r="C1797" s="2">
        <v>4.6900000000000004</v>
      </c>
      <c r="D1797" s="5">
        <v>8426.7999999999993</v>
      </c>
      <c r="F1797" s="16">
        <f t="shared" si="54"/>
        <v>0</v>
      </c>
      <c r="G1797" s="13">
        <f t="shared" si="55"/>
        <v>-5.4408762053134545E-3</v>
      </c>
    </row>
    <row r="1798" spans="2:7" x14ac:dyDescent="0.25">
      <c r="B1798" s="10">
        <v>40920</v>
      </c>
      <c r="C1798" s="2">
        <v>4.66</v>
      </c>
      <c r="D1798" s="5">
        <v>8427</v>
      </c>
      <c r="F1798" s="16">
        <f t="shared" si="54"/>
        <v>-6.3965884861407777E-3</v>
      </c>
      <c r="G1798" s="13">
        <f t="shared" si="55"/>
        <v>2.3733801680439506E-5</v>
      </c>
    </row>
    <row r="1799" spans="2:7" x14ac:dyDescent="0.25">
      <c r="B1799" s="10">
        <v>40921</v>
      </c>
      <c r="C1799" s="2">
        <v>4.67</v>
      </c>
      <c r="D1799" s="5">
        <v>8450.6</v>
      </c>
      <c r="F1799" s="16">
        <f t="shared" si="54"/>
        <v>2.1459227467810699E-3</v>
      </c>
      <c r="G1799" s="13">
        <f t="shared" si="55"/>
        <v>2.8005221312448515E-3</v>
      </c>
    </row>
    <row r="1800" spans="2:7" x14ac:dyDescent="0.25">
      <c r="B1800" s="10">
        <v>40924</v>
      </c>
      <c r="C1800" s="2">
        <v>4.67</v>
      </c>
      <c r="D1800" s="5">
        <v>8449.6</v>
      </c>
      <c r="F1800" s="16">
        <f t="shared" ref="F1800:F1863" si="56">(C1800-C1799)/C1799</f>
        <v>0</v>
      </c>
      <c r="G1800" s="13">
        <f t="shared" ref="G1800:G1863" si="57">(D1800-D1799)/D1799</f>
        <v>-1.1833479279577781E-4</v>
      </c>
    </row>
    <row r="1801" spans="2:7" x14ac:dyDescent="0.25">
      <c r="B1801" s="10">
        <v>40925</v>
      </c>
      <c r="C1801" s="2">
        <v>4.6900000000000004</v>
      </c>
      <c r="D1801" s="5">
        <v>8535.2999999999993</v>
      </c>
      <c r="F1801" s="16">
        <f t="shared" si="56"/>
        <v>4.2826552462527758E-3</v>
      </c>
      <c r="G1801" s="13">
        <f t="shared" si="57"/>
        <v>1.0142491952281635E-2</v>
      </c>
    </row>
    <row r="1802" spans="2:7" x14ac:dyDescent="0.25">
      <c r="B1802" s="10">
        <v>40926</v>
      </c>
      <c r="C1802" s="2">
        <v>4.57</v>
      </c>
      <c r="D1802" s="5">
        <v>8420.7000000000007</v>
      </c>
      <c r="F1802" s="16">
        <f t="shared" si="56"/>
        <v>-2.558635394456292E-2</v>
      </c>
      <c r="G1802" s="13">
        <f t="shared" si="57"/>
        <v>-1.3426593089873649E-2</v>
      </c>
    </row>
    <row r="1803" spans="2:7" x14ac:dyDescent="0.25">
      <c r="B1803" s="10">
        <v>40927</v>
      </c>
      <c r="C1803" s="2">
        <v>4.63</v>
      </c>
      <c r="D1803" s="5">
        <v>8603.7999999999993</v>
      </c>
      <c r="F1803" s="16">
        <f t="shared" si="56"/>
        <v>1.3129102844638864E-2</v>
      </c>
      <c r="G1803" s="13">
        <f t="shared" si="57"/>
        <v>2.1744035531487706E-2</v>
      </c>
    </row>
    <row r="1804" spans="2:7" x14ac:dyDescent="0.25">
      <c r="B1804" s="10">
        <v>40928</v>
      </c>
      <c r="C1804" s="2">
        <v>4.5599999999999996</v>
      </c>
      <c r="D1804" s="5">
        <v>8561.9</v>
      </c>
      <c r="F1804" s="16">
        <f t="shared" si="56"/>
        <v>-1.511879049676032E-2</v>
      </c>
      <c r="G1804" s="13">
        <f t="shared" si="57"/>
        <v>-4.8699411887770105E-3</v>
      </c>
    </row>
    <row r="1805" spans="2:7" x14ac:dyDescent="0.25">
      <c r="B1805" s="10">
        <v>40931</v>
      </c>
      <c r="C1805" s="2">
        <v>4.53</v>
      </c>
      <c r="D1805" s="5">
        <v>8619.6</v>
      </c>
      <c r="F1805" s="16">
        <f t="shared" si="56"/>
        <v>-6.5789473684209126E-3</v>
      </c>
      <c r="G1805" s="13">
        <f t="shared" si="57"/>
        <v>6.7391583643818228E-3</v>
      </c>
    </row>
    <row r="1806" spans="2:7" x14ac:dyDescent="0.25">
      <c r="B1806" s="10">
        <v>40932</v>
      </c>
      <c r="C1806" s="2">
        <v>4.53</v>
      </c>
      <c r="D1806" s="5">
        <v>8591.4</v>
      </c>
      <c r="F1806" s="16">
        <f t="shared" si="56"/>
        <v>0</v>
      </c>
      <c r="G1806" s="13">
        <f t="shared" si="57"/>
        <v>-3.2716135319505227E-3</v>
      </c>
    </row>
    <row r="1807" spans="2:7" x14ac:dyDescent="0.25">
      <c r="B1807" s="10">
        <v>40933</v>
      </c>
      <c r="C1807" s="2">
        <v>4.46</v>
      </c>
      <c r="D1807" s="5">
        <v>8555.4</v>
      </c>
      <c r="F1807" s="16">
        <f t="shared" si="56"/>
        <v>-1.545253863134664E-2</v>
      </c>
      <c r="G1807" s="13">
        <f t="shared" si="57"/>
        <v>-4.1902367483762836E-3</v>
      </c>
    </row>
    <row r="1808" spans="2:7" x14ac:dyDescent="0.25">
      <c r="B1808" s="10">
        <v>40934</v>
      </c>
      <c r="C1808" s="2">
        <v>4.5999999999999996</v>
      </c>
      <c r="D1808" s="5">
        <v>8713.7999999999993</v>
      </c>
      <c r="F1808" s="16">
        <f t="shared" si="56"/>
        <v>3.1390134529147913E-2</v>
      </c>
      <c r="G1808" s="13">
        <f t="shared" si="57"/>
        <v>1.8514622343782833E-2</v>
      </c>
    </row>
    <row r="1809" spans="2:7" x14ac:dyDescent="0.25">
      <c r="B1809" s="10">
        <v>40935</v>
      </c>
      <c r="C1809" s="2">
        <v>4.55</v>
      </c>
      <c r="D1809" s="5">
        <v>8657.2999999999993</v>
      </c>
      <c r="F1809" s="16">
        <f t="shared" si="56"/>
        <v>-1.0869565217391266E-2</v>
      </c>
      <c r="G1809" s="13">
        <f t="shared" si="57"/>
        <v>-6.4839679588698388E-3</v>
      </c>
    </row>
    <row r="1810" spans="2:7" x14ac:dyDescent="0.25">
      <c r="B1810" s="10">
        <v>40938</v>
      </c>
      <c r="C1810" s="2">
        <v>4.5</v>
      </c>
      <c r="D1810" s="5">
        <v>8517</v>
      </c>
      <c r="F1810" s="16">
        <f t="shared" si="56"/>
        <v>-1.098901098901095E-2</v>
      </c>
      <c r="G1810" s="13">
        <f t="shared" si="57"/>
        <v>-1.6205976459173099E-2</v>
      </c>
    </row>
    <row r="1811" spans="2:7" x14ac:dyDescent="0.25">
      <c r="B1811" s="10">
        <v>40939</v>
      </c>
      <c r="C1811" s="2">
        <v>4.5</v>
      </c>
      <c r="D1811" s="5">
        <v>8509.2000000000007</v>
      </c>
      <c r="F1811" s="16">
        <f t="shared" si="56"/>
        <v>0</v>
      </c>
      <c r="G1811" s="13">
        <f t="shared" si="57"/>
        <v>-9.1581542796750882E-4</v>
      </c>
    </row>
    <row r="1812" spans="2:7" x14ac:dyDescent="0.25">
      <c r="B1812" s="10">
        <v>40940</v>
      </c>
      <c r="C1812" s="2">
        <v>4.5999999999999996</v>
      </c>
      <c r="D1812" s="5">
        <v>8696.6</v>
      </c>
      <c r="F1812" s="16">
        <f t="shared" si="56"/>
        <v>2.2222222222222143E-2</v>
      </c>
      <c r="G1812" s="13">
        <f t="shared" si="57"/>
        <v>2.2023221924505197E-2</v>
      </c>
    </row>
    <row r="1813" spans="2:7" x14ac:dyDescent="0.25">
      <c r="B1813" s="10">
        <v>40941</v>
      </c>
      <c r="C1813" s="2">
        <v>4.62</v>
      </c>
      <c r="D1813" s="5">
        <v>8772.2999999999993</v>
      </c>
      <c r="F1813" s="16">
        <f t="shared" si="56"/>
        <v>4.3478260869566224E-3</v>
      </c>
      <c r="G1813" s="13">
        <f t="shared" si="57"/>
        <v>8.7045512039186472E-3</v>
      </c>
    </row>
    <row r="1814" spans="2:7" x14ac:dyDescent="0.25">
      <c r="B1814" s="10">
        <v>40942</v>
      </c>
      <c r="C1814" s="2">
        <v>4.67</v>
      </c>
      <c r="D1814" s="5">
        <v>8861.2000000000007</v>
      </c>
      <c r="F1814" s="16">
        <f t="shared" si="56"/>
        <v>1.0822510822510784E-2</v>
      </c>
      <c r="G1814" s="13">
        <f t="shared" si="57"/>
        <v>1.0134172337927506E-2</v>
      </c>
    </row>
    <row r="1815" spans="2:7" x14ac:dyDescent="0.25">
      <c r="B1815" s="10">
        <v>40945</v>
      </c>
      <c r="C1815" s="2">
        <v>4.6900000000000004</v>
      </c>
      <c r="D1815" s="5">
        <v>8835.2999999999993</v>
      </c>
      <c r="F1815" s="16">
        <f t="shared" si="56"/>
        <v>4.2826552462527758E-3</v>
      </c>
      <c r="G1815" s="13">
        <f t="shared" si="57"/>
        <v>-2.9228546923668864E-3</v>
      </c>
    </row>
    <row r="1816" spans="2:7" x14ac:dyDescent="0.25">
      <c r="B1816" s="10">
        <v>40946</v>
      </c>
      <c r="C1816" s="2">
        <v>4.6900000000000004</v>
      </c>
      <c r="D1816" s="5">
        <v>8846.9</v>
      </c>
      <c r="F1816" s="16">
        <f t="shared" si="56"/>
        <v>0</v>
      </c>
      <c r="G1816" s="13">
        <f t="shared" si="57"/>
        <v>1.3129152377395635E-3</v>
      </c>
    </row>
    <row r="1817" spans="2:7" x14ac:dyDescent="0.25">
      <c r="B1817" s="10">
        <v>40947</v>
      </c>
      <c r="C1817" s="2">
        <v>4.7</v>
      </c>
      <c r="D1817" s="5">
        <v>8849.2999999999993</v>
      </c>
      <c r="F1817" s="16">
        <f t="shared" si="56"/>
        <v>2.1321961620468627E-3</v>
      </c>
      <c r="G1817" s="13">
        <f t="shared" si="57"/>
        <v>2.7128146582414592E-4</v>
      </c>
    </row>
    <row r="1818" spans="2:7" x14ac:dyDescent="0.25">
      <c r="B1818" s="10">
        <v>40948</v>
      </c>
      <c r="C1818" s="2">
        <v>4.7300000000000004</v>
      </c>
      <c r="D1818" s="5">
        <v>8902.1</v>
      </c>
      <c r="F1818" s="16">
        <f t="shared" si="56"/>
        <v>6.3829787234043079E-3</v>
      </c>
      <c r="G1818" s="13">
        <f t="shared" si="57"/>
        <v>5.9665736272926781E-3</v>
      </c>
    </row>
    <row r="1819" spans="2:7" x14ac:dyDescent="0.25">
      <c r="B1819" s="10">
        <v>40949</v>
      </c>
      <c r="C1819" s="2">
        <v>4.67</v>
      </c>
      <c r="D1819" s="5">
        <v>8797.1</v>
      </c>
      <c r="F1819" s="16">
        <f t="shared" si="56"/>
        <v>-1.2684989429175579E-2</v>
      </c>
      <c r="G1819" s="13">
        <f t="shared" si="57"/>
        <v>-1.1794969726244369E-2</v>
      </c>
    </row>
    <row r="1820" spans="2:7" x14ac:dyDescent="0.25">
      <c r="B1820" s="10">
        <v>40952</v>
      </c>
      <c r="C1820" s="2">
        <v>4.6500000000000004</v>
      </c>
      <c r="D1820" s="5">
        <v>8788.2999999999993</v>
      </c>
      <c r="F1820" s="16">
        <f t="shared" si="56"/>
        <v>-4.2826552462525858E-3</v>
      </c>
      <c r="G1820" s="13">
        <f t="shared" si="57"/>
        <v>-1.0003296540906767E-3</v>
      </c>
    </row>
    <row r="1821" spans="2:7" x14ac:dyDescent="0.25">
      <c r="B1821" s="10">
        <v>40953</v>
      </c>
      <c r="C1821" s="2">
        <v>4.6900000000000004</v>
      </c>
      <c r="D1821" s="5">
        <v>8771.9</v>
      </c>
      <c r="F1821" s="16">
        <f t="shared" si="56"/>
        <v>8.6021505376344155E-3</v>
      </c>
      <c r="G1821" s="13">
        <f t="shared" si="57"/>
        <v>-1.8661174516117608E-3</v>
      </c>
    </row>
    <row r="1822" spans="2:7" x14ac:dyDescent="0.25">
      <c r="B1822" s="10">
        <v>40954</v>
      </c>
      <c r="C1822" s="2">
        <v>4.66</v>
      </c>
      <c r="D1822" s="5">
        <v>8741.6</v>
      </c>
      <c r="F1822" s="16">
        <f t="shared" si="56"/>
        <v>-6.3965884861407777E-3</v>
      </c>
      <c r="G1822" s="13">
        <f t="shared" si="57"/>
        <v>-3.4542117443198479E-3</v>
      </c>
    </row>
    <row r="1823" spans="2:7" x14ac:dyDescent="0.25">
      <c r="B1823" s="10">
        <v>40955</v>
      </c>
      <c r="C1823" s="2">
        <v>4.62</v>
      </c>
      <c r="D1823" s="5">
        <v>8558.1</v>
      </c>
      <c r="F1823" s="16">
        <f t="shared" si="56"/>
        <v>-8.5836909871244704E-3</v>
      </c>
      <c r="G1823" s="13">
        <f t="shared" si="57"/>
        <v>-2.099158048869772E-2</v>
      </c>
    </row>
    <row r="1824" spans="2:7" x14ac:dyDescent="0.25">
      <c r="B1824" s="10">
        <v>40956</v>
      </c>
      <c r="C1824" s="2">
        <v>4.66</v>
      </c>
      <c r="D1824" s="5">
        <v>8657</v>
      </c>
      <c r="F1824" s="16">
        <f t="shared" si="56"/>
        <v>8.6580086580086649E-3</v>
      </c>
      <c r="G1824" s="13">
        <f t="shared" si="57"/>
        <v>1.1556303385097116E-2</v>
      </c>
    </row>
    <row r="1825" spans="2:7" x14ac:dyDescent="0.25">
      <c r="B1825" s="10">
        <v>40959</v>
      </c>
      <c r="C1825" s="2">
        <v>4.75</v>
      </c>
      <c r="D1825" s="5">
        <v>8818.1</v>
      </c>
      <c r="F1825" s="16">
        <f t="shared" si="56"/>
        <v>1.9313304721030013E-2</v>
      </c>
      <c r="G1825" s="13">
        <f t="shared" si="57"/>
        <v>1.8609217973894001E-2</v>
      </c>
    </row>
    <row r="1826" spans="2:7" x14ac:dyDescent="0.25">
      <c r="B1826" s="10">
        <v>40960</v>
      </c>
      <c r="C1826" s="2">
        <v>4.7300000000000004</v>
      </c>
      <c r="D1826" s="5">
        <v>8767.1</v>
      </c>
      <c r="F1826" s="16">
        <f t="shared" si="56"/>
        <v>-4.2105263157893843E-3</v>
      </c>
      <c r="G1826" s="13">
        <f t="shared" si="57"/>
        <v>-5.7835588165251013E-3</v>
      </c>
    </row>
    <row r="1827" spans="2:7" x14ac:dyDescent="0.25">
      <c r="B1827" s="10">
        <v>40961</v>
      </c>
      <c r="C1827" s="2">
        <v>4.67</v>
      </c>
      <c r="D1827" s="5">
        <v>8657</v>
      </c>
      <c r="F1827" s="16">
        <f t="shared" si="56"/>
        <v>-1.2684989429175579E-2</v>
      </c>
      <c r="G1827" s="13">
        <f t="shared" si="57"/>
        <v>-1.2558314608023218E-2</v>
      </c>
    </row>
    <row r="1828" spans="2:7" x14ac:dyDescent="0.25">
      <c r="B1828" s="10">
        <v>40962</v>
      </c>
      <c r="C1828" s="2">
        <v>4.53</v>
      </c>
      <c r="D1828" s="5">
        <v>8527.7000000000007</v>
      </c>
      <c r="F1828" s="16">
        <f t="shared" si="56"/>
        <v>-2.9978586723768668E-2</v>
      </c>
      <c r="G1828" s="13">
        <f t="shared" si="57"/>
        <v>-1.493589003118855E-2</v>
      </c>
    </row>
    <row r="1829" spans="2:7" x14ac:dyDescent="0.25">
      <c r="B1829" s="10">
        <v>40963</v>
      </c>
      <c r="C1829" s="2">
        <v>4.51</v>
      </c>
      <c r="D1829" s="5">
        <v>8527.7000000000007</v>
      </c>
      <c r="F1829" s="16">
        <f t="shared" si="56"/>
        <v>-4.4150110375276953E-3</v>
      </c>
      <c r="G1829" s="13">
        <f t="shared" si="57"/>
        <v>0</v>
      </c>
    </row>
    <row r="1830" spans="2:7" x14ac:dyDescent="0.25">
      <c r="B1830" s="10">
        <v>40966</v>
      </c>
      <c r="C1830" s="2">
        <v>4.4800000000000004</v>
      </c>
      <c r="D1830" s="5">
        <v>8537.2000000000007</v>
      </c>
      <c r="F1830" s="16">
        <f t="shared" si="56"/>
        <v>-6.6518847006650471E-3</v>
      </c>
      <c r="G1830" s="13">
        <f t="shared" si="57"/>
        <v>1.1140166750706519E-3</v>
      </c>
    </row>
    <row r="1831" spans="2:7" x14ac:dyDescent="0.25">
      <c r="B1831" s="10">
        <v>40967</v>
      </c>
      <c r="C1831" s="2">
        <v>4.4800000000000004</v>
      </c>
      <c r="D1831" s="5">
        <v>8526.7000000000007</v>
      </c>
      <c r="F1831" s="16">
        <f t="shared" si="56"/>
        <v>0</v>
      </c>
      <c r="G1831" s="13">
        <f t="shared" si="57"/>
        <v>-1.2299114463758607E-3</v>
      </c>
    </row>
    <row r="1832" spans="2:7" x14ac:dyDescent="0.25">
      <c r="B1832" s="10">
        <v>40968</v>
      </c>
      <c r="C1832" s="2">
        <v>4.4400000000000004</v>
      </c>
      <c r="D1832" s="5">
        <v>8465.9</v>
      </c>
      <c r="F1832" s="16">
        <f t="shared" si="56"/>
        <v>-8.928571428571435E-3</v>
      </c>
      <c r="G1832" s="13">
        <f t="shared" si="57"/>
        <v>-7.1305428829442907E-3</v>
      </c>
    </row>
    <row r="1833" spans="2:7" x14ac:dyDescent="0.25">
      <c r="B1833" s="10">
        <v>40969</v>
      </c>
      <c r="C1833" s="2">
        <v>4.5</v>
      </c>
      <c r="D1833" s="5">
        <v>8547.7000000000007</v>
      </c>
      <c r="F1833" s="16">
        <f t="shared" si="56"/>
        <v>1.3513513513513424E-2</v>
      </c>
      <c r="G1833" s="13">
        <f t="shared" si="57"/>
        <v>9.6622922548106043E-3</v>
      </c>
    </row>
    <row r="1834" spans="2:7" x14ac:dyDescent="0.25">
      <c r="B1834" s="10">
        <v>40970</v>
      </c>
      <c r="C1834" s="2">
        <v>4.51</v>
      </c>
      <c r="D1834" s="5">
        <v>8563.4</v>
      </c>
      <c r="F1834" s="16">
        <f t="shared" si="56"/>
        <v>2.2222222222221749E-3</v>
      </c>
      <c r="G1834" s="13">
        <f t="shared" si="57"/>
        <v>1.8367514068110611E-3</v>
      </c>
    </row>
    <row r="1835" spans="2:7" x14ac:dyDescent="0.25">
      <c r="B1835" s="10">
        <v>40973</v>
      </c>
      <c r="C1835" s="2">
        <v>4.4800000000000004</v>
      </c>
      <c r="D1835" s="5">
        <v>8453.5</v>
      </c>
      <c r="F1835" s="16">
        <f t="shared" si="56"/>
        <v>-6.6518847006650471E-3</v>
      </c>
      <c r="G1835" s="13">
        <f t="shared" si="57"/>
        <v>-1.283368755400888E-2</v>
      </c>
    </row>
    <row r="1836" spans="2:7" x14ac:dyDescent="0.25">
      <c r="B1836" s="10">
        <v>40974</v>
      </c>
      <c r="C1836" s="2">
        <v>4.37</v>
      </c>
      <c r="D1836" s="5">
        <v>8166.6</v>
      </c>
      <c r="F1836" s="16">
        <f t="shared" si="56"/>
        <v>-2.4553571428571497E-2</v>
      </c>
      <c r="G1836" s="13">
        <f t="shared" si="57"/>
        <v>-3.393860531140943E-2</v>
      </c>
    </row>
    <row r="1837" spans="2:7" x14ac:dyDescent="0.25">
      <c r="B1837" s="10">
        <v>40975</v>
      </c>
      <c r="C1837" s="2">
        <v>4.34</v>
      </c>
      <c r="D1837" s="5">
        <v>8161.8</v>
      </c>
      <c r="F1837" s="16">
        <f t="shared" si="56"/>
        <v>-6.8649885583524596E-3</v>
      </c>
      <c r="G1837" s="13">
        <f t="shared" si="57"/>
        <v>-5.8775990008083927E-4</v>
      </c>
    </row>
    <row r="1838" spans="2:7" x14ac:dyDescent="0.25">
      <c r="B1838" s="10">
        <v>40976</v>
      </c>
      <c r="C1838" s="2">
        <v>4.3600000000000003</v>
      </c>
      <c r="D1838" s="5">
        <v>8307.4</v>
      </c>
      <c r="F1838" s="16">
        <f t="shared" si="56"/>
        <v>4.6082949308756827E-3</v>
      </c>
      <c r="G1838" s="13">
        <f t="shared" si="57"/>
        <v>1.7839202136783486E-2</v>
      </c>
    </row>
    <row r="1839" spans="2:7" x14ac:dyDescent="0.25">
      <c r="B1839" s="10">
        <v>40977</v>
      </c>
      <c r="C1839" s="2">
        <v>4.3600000000000003</v>
      </c>
      <c r="D1839" s="5">
        <v>8282.7000000000007</v>
      </c>
      <c r="F1839" s="16">
        <f t="shared" si="56"/>
        <v>0</v>
      </c>
      <c r="G1839" s="13">
        <f t="shared" si="57"/>
        <v>-2.9732527625970714E-3</v>
      </c>
    </row>
    <row r="1840" spans="2:7" x14ac:dyDescent="0.25">
      <c r="B1840" s="10">
        <v>40980</v>
      </c>
      <c r="C1840" s="2">
        <v>4.29</v>
      </c>
      <c r="D1840" s="5">
        <v>8180.2</v>
      </c>
      <c r="F1840" s="16">
        <f t="shared" si="56"/>
        <v>-1.6055045871559696E-2</v>
      </c>
      <c r="G1840" s="13">
        <f t="shared" si="57"/>
        <v>-1.2375191664553939E-2</v>
      </c>
    </row>
    <row r="1841" spans="2:7" x14ac:dyDescent="0.25">
      <c r="B1841" s="10">
        <v>40981</v>
      </c>
      <c r="C1841" s="2">
        <v>4.4000000000000004</v>
      </c>
      <c r="D1841" s="5">
        <v>8376.7999999999993</v>
      </c>
      <c r="F1841" s="16">
        <f t="shared" si="56"/>
        <v>2.5641025641025716E-2</v>
      </c>
      <c r="G1841" s="13">
        <f t="shared" si="57"/>
        <v>2.4033642209236872E-2</v>
      </c>
    </row>
    <row r="1842" spans="2:7" x14ac:dyDescent="0.25">
      <c r="B1842" s="10">
        <v>40982</v>
      </c>
      <c r="C1842" s="2">
        <v>4.4000000000000004</v>
      </c>
      <c r="D1842" s="5">
        <v>8391.1</v>
      </c>
      <c r="F1842" s="16">
        <f t="shared" si="56"/>
        <v>0</v>
      </c>
      <c r="G1842" s="13">
        <f t="shared" si="57"/>
        <v>1.7070957883680035E-3</v>
      </c>
    </row>
    <row r="1843" spans="2:7" x14ac:dyDescent="0.25">
      <c r="B1843" s="10">
        <v>40983</v>
      </c>
      <c r="C1843" s="2">
        <v>4.43</v>
      </c>
      <c r="D1843" s="5">
        <v>8426.7000000000007</v>
      </c>
      <c r="F1843" s="16">
        <f t="shared" si="56"/>
        <v>6.8181818181816721E-3</v>
      </c>
      <c r="G1843" s="13">
        <f t="shared" si="57"/>
        <v>4.2425903635995715E-3</v>
      </c>
    </row>
    <row r="1844" spans="2:7" x14ac:dyDescent="0.25">
      <c r="B1844" s="10">
        <v>40984</v>
      </c>
      <c r="C1844" s="2">
        <v>4.53</v>
      </c>
      <c r="D1844" s="5">
        <v>8486.2999999999993</v>
      </c>
      <c r="F1844" s="16">
        <f t="shared" si="56"/>
        <v>2.2573363431151364E-2</v>
      </c>
      <c r="G1844" s="13">
        <f t="shared" si="57"/>
        <v>7.0727568324490658E-3</v>
      </c>
    </row>
    <row r="1845" spans="2:7" x14ac:dyDescent="0.25">
      <c r="B1845" s="10">
        <v>40987</v>
      </c>
      <c r="C1845" s="2">
        <v>4.5999999999999996</v>
      </c>
      <c r="D1845" s="5">
        <v>8591.7999999999993</v>
      </c>
      <c r="F1845" s="16">
        <f t="shared" si="56"/>
        <v>1.5452538631346444E-2</v>
      </c>
      <c r="G1845" s="13">
        <f t="shared" si="57"/>
        <v>1.2431801845327176E-2</v>
      </c>
    </row>
    <row r="1846" spans="2:7" x14ac:dyDescent="0.25">
      <c r="B1846" s="10">
        <v>40988</v>
      </c>
      <c r="C1846" s="2">
        <v>4.59</v>
      </c>
      <c r="D1846" s="5">
        <v>8567.5</v>
      </c>
      <c r="F1846" s="16">
        <f t="shared" si="56"/>
        <v>-2.1739130434782145E-3</v>
      </c>
      <c r="G1846" s="13">
        <f t="shared" si="57"/>
        <v>-2.8282781256546096E-3</v>
      </c>
    </row>
    <row r="1847" spans="2:7" x14ac:dyDescent="0.25">
      <c r="B1847" s="10">
        <v>40989</v>
      </c>
      <c r="C1847" s="2">
        <v>4.53</v>
      </c>
      <c r="D1847" s="5">
        <v>8490.9</v>
      </c>
      <c r="F1847" s="16">
        <f t="shared" si="56"/>
        <v>-1.3071895424836517E-2</v>
      </c>
      <c r="G1847" s="13">
        <f t="shared" si="57"/>
        <v>-8.940764517070366E-3</v>
      </c>
    </row>
    <row r="1848" spans="2:7" x14ac:dyDescent="0.25">
      <c r="B1848" s="10">
        <v>40990</v>
      </c>
      <c r="C1848" s="2">
        <v>4.4800000000000004</v>
      </c>
      <c r="D1848" s="5">
        <v>8353.6</v>
      </c>
      <c r="F1848" s="16">
        <f t="shared" si="56"/>
        <v>-1.1037527593818946E-2</v>
      </c>
      <c r="G1848" s="13">
        <f t="shared" si="57"/>
        <v>-1.617025285894302E-2</v>
      </c>
    </row>
    <row r="1849" spans="2:7" x14ac:dyDescent="0.25">
      <c r="B1849" s="10">
        <v>40991</v>
      </c>
      <c r="C1849" s="2">
        <v>4.42</v>
      </c>
      <c r="D1849" s="5">
        <v>8281.7999999999993</v>
      </c>
      <c r="F1849" s="16">
        <f t="shared" si="56"/>
        <v>-1.3392857142857253E-2</v>
      </c>
      <c r="G1849" s="13">
        <f t="shared" si="57"/>
        <v>-8.5950967247655011E-3</v>
      </c>
    </row>
    <row r="1850" spans="2:7" x14ac:dyDescent="0.25">
      <c r="B1850" s="10">
        <v>40994</v>
      </c>
      <c r="C1850" s="2">
        <v>4.3499999999999996</v>
      </c>
      <c r="D1850" s="5">
        <v>8224.7000000000007</v>
      </c>
      <c r="F1850" s="16">
        <f t="shared" si="56"/>
        <v>-1.5837104072398255E-2</v>
      </c>
      <c r="G1850" s="13">
        <f t="shared" si="57"/>
        <v>-6.894636431693418E-3</v>
      </c>
    </row>
    <row r="1851" spans="2:7" x14ac:dyDescent="0.25">
      <c r="B1851" s="10">
        <v>40995</v>
      </c>
      <c r="C1851" s="2">
        <v>4.32</v>
      </c>
      <c r="D1851" s="5">
        <v>8140.3</v>
      </c>
      <c r="F1851" s="16">
        <f t="shared" si="56"/>
        <v>-6.8965517241377844E-3</v>
      </c>
      <c r="G1851" s="13">
        <f t="shared" si="57"/>
        <v>-1.0261772465865081E-2</v>
      </c>
    </row>
    <row r="1852" spans="2:7" x14ac:dyDescent="0.25">
      <c r="B1852" s="10">
        <v>40996</v>
      </c>
      <c r="C1852" s="2">
        <v>4.2300000000000004</v>
      </c>
      <c r="D1852" s="5">
        <v>7980.8</v>
      </c>
      <c r="F1852" s="16">
        <f t="shared" si="56"/>
        <v>-2.0833333333333297E-2</v>
      </c>
      <c r="G1852" s="13">
        <f t="shared" si="57"/>
        <v>-1.9593872461702886E-2</v>
      </c>
    </row>
    <row r="1853" spans="2:7" x14ac:dyDescent="0.25">
      <c r="B1853" s="10">
        <v>40997</v>
      </c>
      <c r="C1853" s="2">
        <v>4.18</v>
      </c>
      <c r="D1853" s="5">
        <v>7911</v>
      </c>
      <c r="F1853" s="16">
        <f t="shared" si="56"/>
        <v>-1.1820330969267306E-2</v>
      </c>
      <c r="G1853" s="13">
        <f t="shared" si="57"/>
        <v>-8.745990376904593E-3</v>
      </c>
    </row>
    <row r="1854" spans="2:7" x14ac:dyDescent="0.25">
      <c r="B1854" s="10">
        <v>40998</v>
      </c>
      <c r="C1854" s="2">
        <v>4.26</v>
      </c>
      <c r="D1854" s="5">
        <v>8008</v>
      </c>
      <c r="F1854" s="16">
        <f t="shared" si="56"/>
        <v>1.9138755980861261E-2</v>
      </c>
      <c r="G1854" s="13">
        <f t="shared" si="57"/>
        <v>1.2261408165845027E-2</v>
      </c>
    </row>
    <row r="1855" spans="2:7" x14ac:dyDescent="0.25">
      <c r="B1855" s="10">
        <v>41001</v>
      </c>
      <c r="C1855" s="2">
        <v>4.25</v>
      </c>
      <c r="D1855" s="5">
        <v>8042.8</v>
      </c>
      <c r="F1855" s="16">
        <f t="shared" si="56"/>
        <v>-2.347417840375537E-3</v>
      </c>
      <c r="G1855" s="13">
        <f t="shared" si="57"/>
        <v>4.345654345654368E-3</v>
      </c>
    </row>
    <row r="1856" spans="2:7" x14ac:dyDescent="0.25">
      <c r="B1856" s="10">
        <v>41002</v>
      </c>
      <c r="C1856" s="2">
        <v>4.1399999999999997</v>
      </c>
      <c r="D1856" s="5">
        <v>7824.5</v>
      </c>
      <c r="F1856" s="16">
        <f t="shared" si="56"/>
        <v>-2.5882352941176547E-2</v>
      </c>
      <c r="G1856" s="13">
        <f t="shared" si="57"/>
        <v>-2.7142288755159918E-2</v>
      </c>
    </row>
    <row r="1857" spans="2:7" x14ac:dyDescent="0.25">
      <c r="B1857" s="10">
        <v>41003</v>
      </c>
      <c r="C1857" s="2">
        <v>4.03</v>
      </c>
      <c r="D1857" s="5">
        <v>7660.7</v>
      </c>
      <c r="F1857" s="16">
        <f t="shared" si="56"/>
        <v>-2.6570048309178609E-2</v>
      </c>
      <c r="G1857" s="13">
        <f t="shared" si="57"/>
        <v>-2.0934244999680513E-2</v>
      </c>
    </row>
    <row r="1858" spans="2:7" x14ac:dyDescent="0.25">
      <c r="B1858" s="10">
        <v>41004</v>
      </c>
      <c r="C1858" s="2">
        <v>4</v>
      </c>
      <c r="D1858" s="5">
        <v>7660.5</v>
      </c>
      <c r="F1858" s="16">
        <f t="shared" si="56"/>
        <v>-7.4441687344913767E-3</v>
      </c>
      <c r="G1858" s="13">
        <f t="shared" si="57"/>
        <v>-2.6107274792097079E-5</v>
      </c>
    </row>
    <row r="1859" spans="2:7" x14ac:dyDescent="0.25">
      <c r="B1859" s="10">
        <v>41009</v>
      </c>
      <c r="C1859" s="2">
        <v>3.89</v>
      </c>
      <c r="D1859" s="5">
        <v>7433.6</v>
      </c>
      <c r="F1859" s="16">
        <f t="shared" si="56"/>
        <v>-2.7499999999999969E-2</v>
      </c>
      <c r="G1859" s="13">
        <f t="shared" si="57"/>
        <v>-2.9619476535474139E-2</v>
      </c>
    </row>
    <row r="1860" spans="2:7" x14ac:dyDescent="0.25">
      <c r="B1860" s="10">
        <v>41010</v>
      </c>
      <c r="C1860" s="2">
        <v>3.96</v>
      </c>
      <c r="D1860" s="5">
        <v>7576.7</v>
      </c>
      <c r="F1860" s="16">
        <f t="shared" si="56"/>
        <v>1.7994858611825152E-2</v>
      </c>
      <c r="G1860" s="13">
        <f t="shared" si="57"/>
        <v>1.9250430477830316E-2</v>
      </c>
    </row>
    <row r="1861" spans="2:7" x14ac:dyDescent="0.25">
      <c r="B1861" s="10">
        <v>41011</v>
      </c>
      <c r="C1861" s="2">
        <v>3.9</v>
      </c>
      <c r="D1861" s="5">
        <v>7520</v>
      </c>
      <c r="F1861" s="16">
        <f t="shared" si="56"/>
        <v>-1.5151515151515166E-2</v>
      </c>
      <c r="G1861" s="13">
        <f t="shared" si="57"/>
        <v>-7.4834690564493543E-3</v>
      </c>
    </row>
    <row r="1862" spans="2:7" x14ac:dyDescent="0.25">
      <c r="B1862" s="10">
        <v>41012</v>
      </c>
      <c r="C1862" s="2">
        <v>3.79</v>
      </c>
      <c r="D1862" s="5">
        <v>7250.6</v>
      </c>
      <c r="F1862" s="16">
        <f t="shared" si="56"/>
        <v>-2.8205128205128174E-2</v>
      </c>
      <c r="G1862" s="13">
        <f t="shared" si="57"/>
        <v>-3.5824468085106337E-2</v>
      </c>
    </row>
    <row r="1863" spans="2:7" x14ac:dyDescent="0.25">
      <c r="B1863" s="10">
        <v>41015</v>
      </c>
      <c r="C1863" s="2">
        <v>3.79</v>
      </c>
      <c r="D1863" s="5">
        <v>7209.1</v>
      </c>
      <c r="F1863" s="16">
        <f t="shared" si="56"/>
        <v>0</v>
      </c>
      <c r="G1863" s="13">
        <f t="shared" si="57"/>
        <v>-5.7236642484759879E-3</v>
      </c>
    </row>
    <row r="1864" spans="2:7" x14ac:dyDescent="0.25">
      <c r="B1864" s="10">
        <v>41016</v>
      </c>
      <c r="C1864" s="2">
        <v>3.9</v>
      </c>
      <c r="D1864" s="5">
        <v>7373.3</v>
      </c>
      <c r="F1864" s="16">
        <f t="shared" ref="F1864:F1927" si="58">(C1864-C1863)/C1863</f>
        <v>2.9023746701846934E-2</v>
      </c>
      <c r="G1864" s="13">
        <f t="shared" ref="G1864:G1927" si="59">(D1864-D1863)/D1863</f>
        <v>2.2776768251237992E-2</v>
      </c>
    </row>
    <row r="1865" spans="2:7" x14ac:dyDescent="0.25">
      <c r="B1865" s="10">
        <v>41017</v>
      </c>
      <c r="C1865" s="2">
        <v>3.59</v>
      </c>
      <c r="D1865" s="5">
        <v>7079.2</v>
      </c>
      <c r="F1865" s="16">
        <f t="shared" si="58"/>
        <v>-7.9487179487179496E-2</v>
      </c>
      <c r="G1865" s="13">
        <f t="shared" si="59"/>
        <v>-3.9887160430200908E-2</v>
      </c>
    </row>
    <row r="1866" spans="2:7" x14ac:dyDescent="0.25">
      <c r="B1866" s="10">
        <v>41018</v>
      </c>
      <c r="C1866" s="2">
        <v>3.48</v>
      </c>
      <c r="D1866" s="5">
        <v>6908.1</v>
      </c>
      <c r="F1866" s="16">
        <f t="shared" si="58"/>
        <v>-3.0640668523676848E-2</v>
      </c>
      <c r="G1866" s="13">
        <f t="shared" si="59"/>
        <v>-2.4169397672053262E-2</v>
      </c>
    </row>
    <row r="1867" spans="2:7" x14ac:dyDescent="0.25">
      <c r="B1867" s="10">
        <v>41019</v>
      </c>
      <c r="C1867" s="2">
        <v>3.59</v>
      </c>
      <c r="D1867" s="5">
        <v>7040.6</v>
      </c>
      <c r="F1867" s="16">
        <f t="shared" si="58"/>
        <v>3.1609195402298812E-2</v>
      </c>
      <c r="G1867" s="13">
        <f t="shared" si="59"/>
        <v>1.9180382449588165E-2</v>
      </c>
    </row>
    <row r="1868" spans="2:7" x14ac:dyDescent="0.25">
      <c r="B1868" s="10">
        <v>41022</v>
      </c>
      <c r="C1868" s="2">
        <v>3.49</v>
      </c>
      <c r="D1868" s="5">
        <v>6846.6</v>
      </c>
      <c r="F1868" s="16">
        <f t="shared" si="58"/>
        <v>-2.785515320334252E-2</v>
      </c>
      <c r="G1868" s="13">
        <f t="shared" si="59"/>
        <v>-2.7554469789506576E-2</v>
      </c>
    </row>
    <row r="1869" spans="2:7" x14ac:dyDescent="0.25">
      <c r="B1869" s="10">
        <v>41023</v>
      </c>
      <c r="C1869" s="2">
        <v>3.55</v>
      </c>
      <c r="D1869" s="5">
        <v>6999.9</v>
      </c>
      <c r="F1869" s="16">
        <f t="shared" si="58"/>
        <v>1.7191977077363783E-2</v>
      </c>
      <c r="G1869" s="13">
        <f t="shared" si="59"/>
        <v>2.2390675663833036E-2</v>
      </c>
    </row>
    <row r="1870" spans="2:7" x14ac:dyDescent="0.25">
      <c r="B1870" s="10">
        <v>41024</v>
      </c>
      <c r="C1870" s="2">
        <v>3.59</v>
      </c>
      <c r="D1870" s="5">
        <v>7118.9</v>
      </c>
      <c r="F1870" s="16">
        <f t="shared" si="58"/>
        <v>1.1267605633802828E-2</v>
      </c>
      <c r="G1870" s="13">
        <f t="shared" si="59"/>
        <v>1.7000242860612295E-2</v>
      </c>
    </row>
    <row r="1871" spans="2:7" x14ac:dyDescent="0.25">
      <c r="B1871" s="10">
        <v>41025</v>
      </c>
      <c r="C1871" s="2">
        <v>3.56</v>
      </c>
      <c r="D1871" s="5">
        <v>7027.1</v>
      </c>
      <c r="F1871" s="16">
        <f t="shared" si="58"/>
        <v>-8.3565459610027322E-3</v>
      </c>
      <c r="G1871" s="13">
        <f t="shared" si="59"/>
        <v>-1.2895250670749593E-2</v>
      </c>
    </row>
    <row r="1872" spans="2:7" x14ac:dyDescent="0.25">
      <c r="B1872" s="10">
        <v>41026</v>
      </c>
      <c r="C1872" s="2">
        <v>3.6</v>
      </c>
      <c r="D1872" s="5">
        <v>7145.8</v>
      </c>
      <c r="F1872" s="16">
        <f t="shared" si="58"/>
        <v>1.1235955056179785E-2</v>
      </c>
      <c r="G1872" s="13">
        <f t="shared" si="59"/>
        <v>1.6891747662620398E-2</v>
      </c>
    </row>
    <row r="1873" spans="2:7" x14ac:dyDescent="0.25">
      <c r="B1873" s="10">
        <v>41029</v>
      </c>
      <c r="C1873" s="2">
        <v>3.52</v>
      </c>
      <c r="D1873" s="5">
        <v>7011</v>
      </c>
      <c r="F1873" s="16">
        <f t="shared" si="58"/>
        <v>-2.222222222222224E-2</v>
      </c>
      <c r="G1873" s="13">
        <f t="shared" si="59"/>
        <v>-1.886422793808953E-2</v>
      </c>
    </row>
    <row r="1874" spans="2:7" x14ac:dyDescent="0.25">
      <c r="B1874" s="10">
        <v>41031</v>
      </c>
      <c r="C1874" s="2">
        <v>3.41</v>
      </c>
      <c r="D1874" s="5">
        <v>6831.9</v>
      </c>
      <c r="F1874" s="16">
        <f t="shared" si="58"/>
        <v>-3.1249999999999965E-2</v>
      </c>
      <c r="G1874" s="13">
        <f t="shared" si="59"/>
        <v>-2.5545571245186187E-2</v>
      </c>
    </row>
    <row r="1875" spans="2:7" x14ac:dyDescent="0.25">
      <c r="B1875" s="10">
        <v>41032</v>
      </c>
      <c r="C1875" s="2">
        <v>3.44</v>
      </c>
      <c r="D1875" s="5">
        <v>6851.9</v>
      </c>
      <c r="F1875" s="16">
        <f t="shared" si="58"/>
        <v>8.7976539589442234E-3</v>
      </c>
      <c r="G1875" s="13">
        <f t="shared" si="59"/>
        <v>2.9274433173787674E-3</v>
      </c>
    </row>
    <row r="1876" spans="2:7" x14ac:dyDescent="0.25">
      <c r="B1876" s="10">
        <v>41033</v>
      </c>
      <c r="C1876" s="2">
        <v>3.48</v>
      </c>
      <c r="D1876" s="5">
        <v>6876</v>
      </c>
      <c r="F1876" s="16">
        <f t="shared" si="58"/>
        <v>1.1627906976744196E-2</v>
      </c>
      <c r="G1876" s="13">
        <f t="shared" si="59"/>
        <v>3.5172725813278601E-3</v>
      </c>
    </row>
    <row r="1877" spans="2:7" x14ac:dyDescent="0.25">
      <c r="B1877" s="10">
        <v>41036</v>
      </c>
      <c r="C1877" s="2">
        <v>3.58</v>
      </c>
      <c r="D1877" s="5">
        <v>7063.2</v>
      </c>
      <c r="F1877" s="16">
        <f t="shared" si="58"/>
        <v>2.8735632183908073E-2</v>
      </c>
      <c r="G1877" s="13">
        <f t="shared" si="59"/>
        <v>2.7225130890052331E-2</v>
      </c>
    </row>
    <row r="1878" spans="2:7" x14ac:dyDescent="0.25">
      <c r="B1878" s="10">
        <v>41037</v>
      </c>
      <c r="C1878" s="2">
        <v>3.53</v>
      </c>
      <c r="D1878" s="5">
        <v>7006.9</v>
      </c>
      <c r="F1878" s="16">
        <f t="shared" si="58"/>
        <v>-1.3966480446927448E-2</v>
      </c>
      <c r="G1878" s="13">
        <f t="shared" si="59"/>
        <v>-7.9708913806773394E-3</v>
      </c>
    </row>
    <row r="1879" spans="2:7" x14ac:dyDescent="0.25">
      <c r="B1879" s="10">
        <v>41038</v>
      </c>
      <c r="C1879" s="2">
        <v>3.42</v>
      </c>
      <c r="D1879" s="5">
        <v>6812.7</v>
      </c>
      <c r="F1879" s="16">
        <f t="shared" si="58"/>
        <v>-3.1161473087818664E-2</v>
      </c>
      <c r="G1879" s="13">
        <f t="shared" si="59"/>
        <v>-2.7715537541566145E-2</v>
      </c>
    </row>
    <row r="1880" spans="2:7" x14ac:dyDescent="0.25">
      <c r="B1880" s="10">
        <v>41039</v>
      </c>
      <c r="C1880" s="2">
        <v>3.53</v>
      </c>
      <c r="D1880" s="5">
        <v>7045.7</v>
      </c>
      <c r="F1880" s="16">
        <f t="shared" si="58"/>
        <v>3.2163742690058443E-2</v>
      </c>
      <c r="G1880" s="13">
        <f t="shared" si="59"/>
        <v>3.4200830801297578E-2</v>
      </c>
    </row>
    <row r="1881" spans="2:7" x14ac:dyDescent="0.25">
      <c r="B1881" s="10">
        <v>41040</v>
      </c>
      <c r="C1881" s="2">
        <v>3.51</v>
      </c>
      <c r="D1881" s="5">
        <v>6995.6</v>
      </c>
      <c r="F1881" s="16">
        <f t="shared" si="58"/>
        <v>-5.6657223796034049E-3</v>
      </c>
      <c r="G1881" s="13">
        <f t="shared" si="59"/>
        <v>-7.1107200136252546E-3</v>
      </c>
    </row>
    <row r="1882" spans="2:7" x14ac:dyDescent="0.25">
      <c r="B1882" s="10">
        <v>41043</v>
      </c>
      <c r="C1882" s="2">
        <v>3.41</v>
      </c>
      <c r="D1882" s="5">
        <v>6809.4</v>
      </c>
      <c r="F1882" s="16">
        <f t="shared" si="58"/>
        <v>-2.849002849002839E-2</v>
      </c>
      <c r="G1882" s="13">
        <f t="shared" si="59"/>
        <v>-2.6616730516324648E-2</v>
      </c>
    </row>
    <row r="1883" spans="2:7" x14ac:dyDescent="0.25">
      <c r="B1883" s="10">
        <v>41044</v>
      </c>
      <c r="C1883" s="2">
        <v>3.33</v>
      </c>
      <c r="D1883" s="5">
        <v>6700.7</v>
      </c>
      <c r="F1883" s="16">
        <f t="shared" si="58"/>
        <v>-2.3460410557184772E-2</v>
      </c>
      <c r="G1883" s="13">
        <f t="shared" si="59"/>
        <v>-1.5963227303433462E-2</v>
      </c>
    </row>
    <row r="1884" spans="2:7" x14ac:dyDescent="0.25">
      <c r="B1884" s="10">
        <v>41045</v>
      </c>
      <c r="C1884" s="2">
        <v>3.3</v>
      </c>
      <c r="D1884" s="5">
        <v>6611.5</v>
      </c>
      <c r="F1884" s="16">
        <f t="shared" si="58"/>
        <v>-9.0090090090090835E-3</v>
      </c>
      <c r="G1884" s="13">
        <f t="shared" si="59"/>
        <v>-1.331204202546E-2</v>
      </c>
    </row>
    <row r="1885" spans="2:7" x14ac:dyDescent="0.25">
      <c r="B1885" s="10">
        <v>41046</v>
      </c>
      <c r="C1885" s="2">
        <v>3.28</v>
      </c>
      <c r="D1885" s="5">
        <v>6537.9</v>
      </c>
      <c r="F1885" s="16">
        <f t="shared" si="58"/>
        <v>-6.0606060606060667E-3</v>
      </c>
      <c r="G1885" s="13">
        <f t="shared" si="59"/>
        <v>-1.1132118278756768E-2</v>
      </c>
    </row>
    <row r="1886" spans="2:7" x14ac:dyDescent="0.25">
      <c r="B1886" s="10">
        <v>41047</v>
      </c>
      <c r="C1886" s="2">
        <v>3.4</v>
      </c>
      <c r="D1886" s="5">
        <v>6566.7</v>
      </c>
      <c r="F1886" s="16">
        <f t="shared" si="58"/>
        <v>3.6585365853658569E-2</v>
      </c>
      <c r="G1886" s="13">
        <f t="shared" si="59"/>
        <v>4.4050842013490851E-3</v>
      </c>
    </row>
    <row r="1887" spans="2:7" x14ac:dyDescent="0.25">
      <c r="B1887" s="10">
        <v>41050</v>
      </c>
      <c r="C1887" s="2">
        <v>3.36</v>
      </c>
      <c r="D1887" s="5">
        <v>6524</v>
      </c>
      <c r="F1887" s="16">
        <f t="shared" si="58"/>
        <v>-1.1764705882352951E-2</v>
      </c>
      <c r="G1887" s="13">
        <f t="shared" si="59"/>
        <v>-6.5025050634260461E-3</v>
      </c>
    </row>
    <row r="1888" spans="2:7" x14ac:dyDescent="0.25">
      <c r="B1888" s="10">
        <v>41051</v>
      </c>
      <c r="C1888" s="2">
        <v>3.44</v>
      </c>
      <c r="D1888" s="5">
        <v>6661.3</v>
      </c>
      <c r="F1888" s="16">
        <f t="shared" si="58"/>
        <v>2.3809523809523832E-2</v>
      </c>
      <c r="G1888" s="13">
        <f t="shared" si="59"/>
        <v>2.1045370938074827E-2</v>
      </c>
    </row>
    <row r="1889" spans="2:7" x14ac:dyDescent="0.25">
      <c r="B1889" s="10">
        <v>41052</v>
      </c>
      <c r="C1889" s="2">
        <v>3.33</v>
      </c>
      <c r="D1889" s="5">
        <v>6440.5</v>
      </c>
      <c r="F1889" s="16">
        <f t="shared" si="58"/>
        <v>-3.1976744186046478E-2</v>
      </c>
      <c r="G1889" s="13">
        <f t="shared" si="59"/>
        <v>-3.3146683079879329E-2</v>
      </c>
    </row>
    <row r="1890" spans="2:7" x14ac:dyDescent="0.25">
      <c r="B1890" s="10">
        <v>41053</v>
      </c>
      <c r="C1890" s="2">
        <v>3.39</v>
      </c>
      <c r="D1890" s="5">
        <v>6534.4</v>
      </c>
      <c r="F1890" s="16">
        <f t="shared" si="58"/>
        <v>1.8018018018018035E-2</v>
      </c>
      <c r="G1890" s="13">
        <f t="shared" si="59"/>
        <v>1.4579613384053976E-2</v>
      </c>
    </row>
    <row r="1891" spans="2:7" x14ac:dyDescent="0.25">
      <c r="B1891" s="10">
        <v>41054</v>
      </c>
      <c r="C1891" s="2">
        <v>3.39</v>
      </c>
      <c r="D1891" s="5">
        <v>6543</v>
      </c>
      <c r="F1891" s="16">
        <f t="shared" si="58"/>
        <v>0</v>
      </c>
      <c r="G1891" s="13">
        <f t="shared" si="59"/>
        <v>1.3161116552400166E-3</v>
      </c>
    </row>
    <row r="1892" spans="2:7" x14ac:dyDescent="0.25">
      <c r="B1892" s="10">
        <v>41057</v>
      </c>
      <c r="C1892" s="2">
        <v>3.26</v>
      </c>
      <c r="D1892" s="5">
        <v>6401.2</v>
      </c>
      <c r="F1892" s="16">
        <f t="shared" si="58"/>
        <v>-3.8348082595870303E-2</v>
      </c>
      <c r="G1892" s="13">
        <f t="shared" si="59"/>
        <v>-2.1672015894849486E-2</v>
      </c>
    </row>
    <row r="1893" spans="2:7" x14ac:dyDescent="0.25">
      <c r="B1893" s="10">
        <v>41058</v>
      </c>
      <c r="C1893" s="2">
        <v>3.15</v>
      </c>
      <c r="D1893" s="5">
        <v>6251.7</v>
      </c>
      <c r="F1893" s="16">
        <f t="shared" si="58"/>
        <v>-3.3742331288343523E-2</v>
      </c>
      <c r="G1893" s="13">
        <f t="shared" si="59"/>
        <v>-2.3354995938261576E-2</v>
      </c>
    </row>
    <row r="1894" spans="2:7" x14ac:dyDescent="0.25">
      <c r="B1894" s="10">
        <v>41059</v>
      </c>
      <c r="C1894" s="2">
        <v>3.06</v>
      </c>
      <c r="D1894" s="5">
        <v>6090.4</v>
      </c>
      <c r="F1894" s="16">
        <f t="shared" si="58"/>
        <v>-2.8571428571428525E-2</v>
      </c>
      <c r="G1894" s="13">
        <f t="shared" si="59"/>
        <v>-2.5800982132859893E-2</v>
      </c>
    </row>
    <row r="1895" spans="2:7" x14ac:dyDescent="0.25">
      <c r="B1895" s="10">
        <v>41060</v>
      </c>
      <c r="C1895" s="2">
        <v>3.08</v>
      </c>
      <c r="D1895" s="5">
        <v>6089.8</v>
      </c>
      <c r="F1895" s="16">
        <f t="shared" si="58"/>
        <v>6.5359477124183061E-3</v>
      </c>
      <c r="G1895" s="13">
        <f t="shared" si="59"/>
        <v>-9.8515696834272686E-5</v>
      </c>
    </row>
    <row r="1896" spans="2:7" x14ac:dyDescent="0.25">
      <c r="B1896" s="10">
        <v>41061</v>
      </c>
      <c r="C1896" s="2">
        <v>3.09</v>
      </c>
      <c r="D1896" s="5">
        <v>6065</v>
      </c>
      <c r="F1896" s="16">
        <f t="shared" si="58"/>
        <v>3.2467532467531776E-3</v>
      </c>
      <c r="G1896" s="13">
        <f t="shared" si="59"/>
        <v>-4.0723833295018197E-3</v>
      </c>
    </row>
    <row r="1897" spans="2:7" x14ac:dyDescent="0.25">
      <c r="B1897" s="10">
        <v>41064</v>
      </c>
      <c r="C1897" s="2">
        <v>3.21</v>
      </c>
      <c r="D1897" s="5">
        <v>6239.5</v>
      </c>
      <c r="F1897" s="16">
        <f t="shared" si="58"/>
        <v>3.8834951456310718E-2</v>
      </c>
      <c r="G1897" s="13">
        <f t="shared" si="59"/>
        <v>2.8771640560593569E-2</v>
      </c>
    </row>
    <row r="1898" spans="2:7" x14ac:dyDescent="0.25">
      <c r="B1898" s="10">
        <v>41065</v>
      </c>
      <c r="C1898" s="2">
        <v>3.18</v>
      </c>
      <c r="D1898" s="5">
        <v>6267.8</v>
      </c>
      <c r="F1898" s="16">
        <f t="shared" si="58"/>
        <v>-9.3457943925233031E-3</v>
      </c>
      <c r="G1898" s="13">
        <f t="shared" si="59"/>
        <v>4.5356198413334693E-3</v>
      </c>
    </row>
    <row r="1899" spans="2:7" x14ac:dyDescent="0.25">
      <c r="B1899" s="10">
        <v>41066</v>
      </c>
      <c r="C1899" s="2">
        <v>3.28</v>
      </c>
      <c r="D1899" s="5">
        <v>6418.9</v>
      </c>
      <c r="F1899" s="16">
        <f t="shared" si="58"/>
        <v>3.1446540880503034E-2</v>
      </c>
      <c r="G1899" s="13">
        <f t="shared" si="59"/>
        <v>2.4107342289160383E-2</v>
      </c>
    </row>
    <row r="1900" spans="2:7" x14ac:dyDescent="0.25">
      <c r="B1900" s="10">
        <v>41067</v>
      </c>
      <c r="C1900" s="2">
        <v>3.22</v>
      </c>
      <c r="D1900" s="5">
        <v>6438.1</v>
      </c>
      <c r="F1900" s="16">
        <f t="shared" si="58"/>
        <v>-1.8292682926829149E-2</v>
      </c>
      <c r="G1900" s="13">
        <f t="shared" si="59"/>
        <v>2.9911667108072611E-3</v>
      </c>
    </row>
    <row r="1901" spans="2:7" x14ac:dyDescent="0.25">
      <c r="B1901" s="10">
        <v>41068</v>
      </c>
      <c r="C1901" s="2">
        <v>3.38</v>
      </c>
      <c r="D1901" s="5">
        <v>6552</v>
      </c>
      <c r="F1901" s="16">
        <f t="shared" si="58"/>
        <v>4.9689440993788726E-2</v>
      </c>
      <c r="G1901" s="13">
        <f t="shared" si="59"/>
        <v>1.7691554961867573E-2</v>
      </c>
    </row>
    <row r="1902" spans="2:7" x14ac:dyDescent="0.25">
      <c r="B1902" s="10">
        <v>41071</v>
      </c>
      <c r="C1902" s="2">
        <v>3.34</v>
      </c>
      <c r="D1902" s="5">
        <v>6516.4</v>
      </c>
      <c r="F1902" s="16">
        <f t="shared" si="58"/>
        <v>-1.1834319526627229E-2</v>
      </c>
      <c r="G1902" s="13">
        <f t="shared" si="59"/>
        <v>-5.4334554334554887E-3</v>
      </c>
    </row>
    <row r="1903" spans="2:7" x14ac:dyDescent="0.25">
      <c r="B1903" s="10">
        <v>41072</v>
      </c>
      <c r="C1903" s="2">
        <v>3.37</v>
      </c>
      <c r="D1903" s="5">
        <v>6522.5</v>
      </c>
      <c r="F1903" s="16">
        <f t="shared" si="58"/>
        <v>8.9820359281437868E-3</v>
      </c>
      <c r="G1903" s="13">
        <f t="shared" si="59"/>
        <v>9.3609968694376708E-4</v>
      </c>
    </row>
    <row r="1904" spans="2:7" x14ac:dyDescent="0.25">
      <c r="B1904" s="10">
        <v>41073</v>
      </c>
      <c r="C1904" s="2">
        <v>3.37</v>
      </c>
      <c r="D1904" s="5">
        <v>6615.3</v>
      </c>
      <c r="F1904" s="16">
        <f t="shared" si="58"/>
        <v>0</v>
      </c>
      <c r="G1904" s="13">
        <f t="shared" si="59"/>
        <v>1.4227673438098916E-2</v>
      </c>
    </row>
    <row r="1905" spans="2:7" x14ac:dyDescent="0.25">
      <c r="B1905" s="10">
        <v>41074</v>
      </c>
      <c r="C1905" s="2">
        <v>3.41</v>
      </c>
      <c r="D1905" s="5">
        <v>6696</v>
      </c>
      <c r="F1905" s="16">
        <f t="shared" si="58"/>
        <v>1.1869436201780426E-2</v>
      </c>
      <c r="G1905" s="13">
        <f t="shared" si="59"/>
        <v>1.2198993242936801E-2</v>
      </c>
    </row>
    <row r="1906" spans="2:7" x14ac:dyDescent="0.25">
      <c r="B1906" s="10">
        <v>41075</v>
      </c>
      <c r="C1906" s="2">
        <v>3.5</v>
      </c>
      <c r="D1906" s="5">
        <v>6719</v>
      </c>
      <c r="F1906" s="16">
        <f t="shared" si="58"/>
        <v>2.63929618768328E-2</v>
      </c>
      <c r="G1906" s="13">
        <f t="shared" si="59"/>
        <v>3.4348864994026285E-3</v>
      </c>
    </row>
    <row r="1907" spans="2:7" x14ac:dyDescent="0.25">
      <c r="B1907" s="10">
        <v>41078</v>
      </c>
      <c r="C1907" s="2">
        <v>3.32</v>
      </c>
      <c r="D1907" s="5">
        <v>6519.9</v>
      </c>
      <c r="F1907" s="16">
        <f t="shared" si="58"/>
        <v>-5.1428571428571476E-2</v>
      </c>
      <c r="G1907" s="13">
        <f t="shared" si="59"/>
        <v>-2.963238577169227E-2</v>
      </c>
    </row>
    <row r="1908" spans="2:7" x14ac:dyDescent="0.25">
      <c r="B1908" s="10">
        <v>41079</v>
      </c>
      <c r="C1908" s="2">
        <v>3.48</v>
      </c>
      <c r="D1908" s="5">
        <v>6693.9</v>
      </c>
      <c r="F1908" s="16">
        <f t="shared" si="58"/>
        <v>4.8192771084337394E-2</v>
      </c>
      <c r="G1908" s="13">
        <f t="shared" si="59"/>
        <v>2.6687525882298811E-2</v>
      </c>
    </row>
    <row r="1909" spans="2:7" x14ac:dyDescent="0.25">
      <c r="B1909" s="10">
        <v>41080</v>
      </c>
      <c r="C1909" s="2">
        <v>3.5</v>
      </c>
      <c r="D1909" s="5">
        <v>6796.1</v>
      </c>
      <c r="F1909" s="16">
        <f t="shared" si="58"/>
        <v>5.7471264367816143E-3</v>
      </c>
      <c r="G1909" s="13">
        <f t="shared" si="59"/>
        <v>1.5267631724405912E-2</v>
      </c>
    </row>
    <row r="1910" spans="2:7" x14ac:dyDescent="0.25">
      <c r="B1910" s="10">
        <v>41081</v>
      </c>
      <c r="C1910" s="2">
        <v>3.51</v>
      </c>
      <c r="D1910" s="5">
        <v>6773.5</v>
      </c>
      <c r="F1910" s="16">
        <f t="shared" si="58"/>
        <v>2.8571428571427964E-3</v>
      </c>
      <c r="G1910" s="13">
        <f t="shared" si="59"/>
        <v>-3.3254366474890543E-3</v>
      </c>
    </row>
    <row r="1911" spans="2:7" x14ac:dyDescent="0.25">
      <c r="B1911" s="10">
        <v>41082</v>
      </c>
      <c r="C1911" s="2">
        <v>3.63</v>
      </c>
      <c r="D1911" s="5">
        <v>6876.3</v>
      </c>
      <c r="F1911" s="16">
        <f t="shared" si="58"/>
        <v>3.4188034188034219E-2</v>
      </c>
      <c r="G1911" s="13">
        <f t="shared" si="59"/>
        <v>1.517679190964792E-2</v>
      </c>
    </row>
    <row r="1912" spans="2:7" x14ac:dyDescent="0.25">
      <c r="B1912" s="10">
        <v>41085</v>
      </c>
      <c r="C1912" s="2">
        <v>3.46</v>
      </c>
      <c r="D1912" s="5">
        <v>6624</v>
      </c>
      <c r="F1912" s="16">
        <f t="shared" si="58"/>
        <v>-4.6831955922864994E-2</v>
      </c>
      <c r="G1912" s="13">
        <f t="shared" si="59"/>
        <v>-3.6691243837528927E-2</v>
      </c>
    </row>
    <row r="1913" spans="2:7" x14ac:dyDescent="0.25">
      <c r="B1913" s="10">
        <v>41086</v>
      </c>
      <c r="C1913" s="2">
        <v>3.41</v>
      </c>
      <c r="D1913" s="5">
        <v>6528.4</v>
      </c>
      <c r="F1913" s="16">
        <f t="shared" si="58"/>
        <v>-1.4450867052023071E-2</v>
      </c>
      <c r="G1913" s="13">
        <f t="shared" si="59"/>
        <v>-1.4432367149758509E-2</v>
      </c>
    </row>
    <row r="1914" spans="2:7" x14ac:dyDescent="0.25">
      <c r="B1914" s="10">
        <v>41087</v>
      </c>
      <c r="C1914" s="2">
        <v>3.49</v>
      </c>
      <c r="D1914" s="5">
        <v>6666.9</v>
      </c>
      <c r="F1914" s="16">
        <f t="shared" si="58"/>
        <v>2.3460410557184772E-2</v>
      </c>
      <c r="G1914" s="13">
        <f t="shared" si="59"/>
        <v>2.1214999080938671E-2</v>
      </c>
    </row>
    <row r="1915" spans="2:7" x14ac:dyDescent="0.25">
      <c r="B1915" s="10">
        <v>41088</v>
      </c>
      <c r="C1915" s="2">
        <v>3.56</v>
      </c>
      <c r="D1915" s="5">
        <v>6721.7</v>
      </c>
      <c r="F1915" s="16">
        <f t="shared" si="58"/>
        <v>2.0057306590257833E-2</v>
      </c>
      <c r="G1915" s="13">
        <f t="shared" si="59"/>
        <v>8.2197123100691757E-3</v>
      </c>
    </row>
    <row r="1916" spans="2:7" x14ac:dyDescent="0.25">
      <c r="B1916" s="10">
        <v>41089</v>
      </c>
      <c r="C1916" s="2">
        <v>3.72</v>
      </c>
      <c r="D1916" s="5">
        <v>7102.2</v>
      </c>
      <c r="F1916" s="16">
        <f t="shared" si="58"/>
        <v>4.4943820224719142E-2</v>
      </c>
      <c r="G1916" s="13">
        <f t="shared" si="59"/>
        <v>5.6607703408363956E-2</v>
      </c>
    </row>
    <row r="1917" spans="2:7" x14ac:dyDescent="0.25">
      <c r="B1917" s="10">
        <v>41092</v>
      </c>
      <c r="C1917" s="2">
        <v>3.72</v>
      </c>
      <c r="D1917" s="5">
        <v>7124</v>
      </c>
      <c r="F1917" s="16">
        <f t="shared" si="58"/>
        <v>0</v>
      </c>
      <c r="G1917" s="13">
        <f t="shared" si="59"/>
        <v>3.0694714313874833E-3</v>
      </c>
    </row>
    <row r="1918" spans="2:7" x14ac:dyDescent="0.25">
      <c r="B1918" s="10">
        <v>41093</v>
      </c>
      <c r="C1918" s="2">
        <v>3.75</v>
      </c>
      <c r="D1918" s="5">
        <v>7219.5</v>
      </c>
      <c r="F1918" s="16">
        <f t="shared" si="58"/>
        <v>8.0645161290322058E-3</v>
      </c>
      <c r="G1918" s="13">
        <f t="shared" si="59"/>
        <v>1.3405390230207748E-2</v>
      </c>
    </row>
    <row r="1919" spans="2:7" x14ac:dyDescent="0.25">
      <c r="B1919" s="10">
        <v>41094</v>
      </c>
      <c r="C1919" s="2">
        <v>3.52</v>
      </c>
      <c r="D1919" s="5">
        <v>7168.5</v>
      </c>
      <c r="F1919" s="16">
        <f t="shared" si="58"/>
        <v>-6.133333333333333E-2</v>
      </c>
      <c r="G1919" s="13">
        <f t="shared" si="59"/>
        <v>-7.0642011219613551E-3</v>
      </c>
    </row>
    <row r="1920" spans="2:7" x14ac:dyDescent="0.25">
      <c r="B1920" s="10">
        <v>41095</v>
      </c>
      <c r="C1920" s="2">
        <v>3.4</v>
      </c>
      <c r="D1920" s="5">
        <v>6954.2</v>
      </c>
      <c r="F1920" s="16">
        <f t="shared" si="58"/>
        <v>-3.4090909090909123E-2</v>
      </c>
      <c r="G1920" s="13">
        <f t="shared" si="59"/>
        <v>-2.9894678105600918E-2</v>
      </c>
    </row>
    <row r="1921" spans="2:7" x14ac:dyDescent="0.25">
      <c r="B1921" s="10">
        <v>41096</v>
      </c>
      <c r="C1921" s="2">
        <v>3.3</v>
      </c>
      <c r="D1921" s="5">
        <v>6738.9</v>
      </c>
      <c r="F1921" s="16">
        <f t="shared" si="58"/>
        <v>-2.941176470588238E-2</v>
      </c>
      <c r="G1921" s="13">
        <f t="shared" si="59"/>
        <v>-3.0959707802479104E-2</v>
      </c>
    </row>
    <row r="1922" spans="2:7" x14ac:dyDescent="0.25">
      <c r="B1922" s="10">
        <v>41099</v>
      </c>
      <c r="C1922" s="2">
        <v>3.27</v>
      </c>
      <c r="D1922" s="5">
        <v>6688.3</v>
      </c>
      <c r="F1922" s="16">
        <f t="shared" si="58"/>
        <v>-9.0909090909090315E-3</v>
      </c>
      <c r="G1922" s="13">
        <f t="shared" si="59"/>
        <v>-7.5086438439507129E-3</v>
      </c>
    </row>
    <row r="1923" spans="2:7" x14ac:dyDescent="0.25">
      <c r="B1923" s="10">
        <v>41100</v>
      </c>
      <c r="C1923" s="2">
        <v>3.28</v>
      </c>
      <c r="D1923" s="5">
        <v>6726.9</v>
      </c>
      <c r="F1923" s="16">
        <f t="shared" si="58"/>
        <v>3.0581039755351032E-3</v>
      </c>
      <c r="G1923" s="13">
        <f t="shared" si="59"/>
        <v>5.7712722216406937E-3</v>
      </c>
    </row>
    <row r="1924" spans="2:7" x14ac:dyDescent="0.25">
      <c r="B1924" s="10">
        <v>41101</v>
      </c>
      <c r="C1924" s="2">
        <v>3.34</v>
      </c>
      <c r="D1924" s="5">
        <v>6805.9</v>
      </c>
      <c r="F1924" s="16">
        <f t="shared" si="58"/>
        <v>1.8292682926829285E-2</v>
      </c>
      <c r="G1924" s="13">
        <f t="shared" si="59"/>
        <v>1.1743893918446834E-2</v>
      </c>
    </row>
    <row r="1925" spans="2:7" x14ac:dyDescent="0.25">
      <c r="B1925" s="10">
        <v>41102</v>
      </c>
      <c r="C1925" s="2">
        <v>3.15</v>
      </c>
      <c r="D1925" s="5">
        <v>6630.1</v>
      </c>
      <c r="F1925" s="16">
        <f t="shared" si="58"/>
        <v>-5.6886227544910163E-2</v>
      </c>
      <c r="G1925" s="13">
        <f t="shared" si="59"/>
        <v>-2.5830529393614257E-2</v>
      </c>
    </row>
    <row r="1926" spans="2:7" x14ac:dyDescent="0.25">
      <c r="B1926" s="10">
        <v>41103</v>
      </c>
      <c r="C1926" s="2">
        <v>3.19</v>
      </c>
      <c r="D1926" s="5">
        <v>6664.6</v>
      </c>
      <c r="F1926" s="16">
        <f t="shared" si="58"/>
        <v>1.2698412698412711E-2</v>
      </c>
      <c r="G1926" s="13">
        <f t="shared" si="59"/>
        <v>5.2035414247145594E-3</v>
      </c>
    </row>
    <row r="1927" spans="2:7" x14ac:dyDescent="0.25">
      <c r="B1927" s="10">
        <v>41106</v>
      </c>
      <c r="C1927" s="2">
        <v>3.08</v>
      </c>
      <c r="D1927" s="5">
        <v>6532.1</v>
      </c>
      <c r="F1927" s="16">
        <f t="shared" si="58"/>
        <v>-3.448275862068962E-2</v>
      </c>
      <c r="G1927" s="13">
        <f t="shared" si="59"/>
        <v>-1.9881163160579779E-2</v>
      </c>
    </row>
    <row r="1928" spans="2:7" x14ac:dyDescent="0.25">
      <c r="B1928" s="10">
        <v>41107</v>
      </c>
      <c r="C1928" s="2">
        <v>3.15</v>
      </c>
      <c r="D1928" s="5">
        <v>6558.2</v>
      </c>
      <c r="F1928" s="16">
        <f t="shared" ref="F1928:F1991" si="60">(C1928-C1927)/C1927</f>
        <v>2.2727272727272676E-2</v>
      </c>
      <c r="G1928" s="13">
        <f t="shared" ref="G1928:G1991" si="61">(D1928-D1927)/D1927</f>
        <v>3.9956522404738836E-3</v>
      </c>
    </row>
    <row r="1929" spans="2:7" x14ac:dyDescent="0.25">
      <c r="B1929" s="10">
        <v>41108</v>
      </c>
      <c r="C1929" s="2">
        <v>3.14</v>
      </c>
      <c r="D1929" s="5">
        <v>6591.2</v>
      </c>
      <c r="F1929" s="16">
        <f t="shared" si="60"/>
        <v>-3.1746031746031069E-3</v>
      </c>
      <c r="G1929" s="13">
        <f t="shared" si="61"/>
        <v>5.0318685005031867E-3</v>
      </c>
    </row>
    <row r="1930" spans="2:7" x14ac:dyDescent="0.25">
      <c r="B1930" s="10">
        <v>41109</v>
      </c>
      <c r="C1930" s="2">
        <v>3.13</v>
      </c>
      <c r="D1930" s="5">
        <v>6632.6</v>
      </c>
      <c r="F1930" s="16">
        <f t="shared" si="60"/>
        <v>-3.1847133757962518E-3</v>
      </c>
      <c r="G1930" s="13">
        <f t="shared" si="61"/>
        <v>6.2811020754946819E-3</v>
      </c>
    </row>
    <row r="1931" spans="2:7" x14ac:dyDescent="0.25">
      <c r="B1931" s="10">
        <v>41110</v>
      </c>
      <c r="C1931" s="2">
        <v>2.91</v>
      </c>
      <c r="D1931" s="5">
        <v>6246.3</v>
      </c>
      <c r="F1931" s="16">
        <f t="shared" si="60"/>
        <v>-7.0287539936102164E-2</v>
      </c>
      <c r="G1931" s="13">
        <f t="shared" si="61"/>
        <v>-5.824261978711217E-2</v>
      </c>
    </row>
    <row r="1932" spans="2:7" x14ac:dyDescent="0.25">
      <c r="B1932" s="10">
        <v>41113</v>
      </c>
      <c r="C1932" s="2">
        <v>2.83</v>
      </c>
      <c r="D1932" s="5">
        <v>6177.4</v>
      </c>
      <c r="F1932" s="16">
        <f t="shared" si="60"/>
        <v>-2.7491408934707928E-2</v>
      </c>
      <c r="G1932" s="13">
        <f t="shared" si="61"/>
        <v>-1.1030530073803779E-2</v>
      </c>
    </row>
    <row r="1933" spans="2:7" x14ac:dyDescent="0.25">
      <c r="B1933" s="10">
        <v>41114</v>
      </c>
      <c r="C1933" s="2">
        <v>2.67</v>
      </c>
      <c r="D1933" s="5">
        <v>5956.3</v>
      </c>
      <c r="F1933" s="16">
        <f t="shared" si="60"/>
        <v>-5.6537102473498281E-2</v>
      </c>
      <c r="G1933" s="13">
        <f t="shared" si="61"/>
        <v>-3.5791757049891453E-2</v>
      </c>
    </row>
    <row r="1934" spans="2:7" x14ac:dyDescent="0.25">
      <c r="B1934" s="10">
        <v>41115</v>
      </c>
      <c r="C1934" s="2">
        <v>2.65</v>
      </c>
      <c r="D1934" s="5">
        <v>6004.9</v>
      </c>
      <c r="F1934" s="16">
        <f t="shared" si="60"/>
        <v>-7.4906367041198572E-3</v>
      </c>
      <c r="G1934" s="13">
        <f t="shared" si="61"/>
        <v>8.1594278327148488E-3</v>
      </c>
    </row>
    <row r="1935" spans="2:7" x14ac:dyDescent="0.25">
      <c r="B1935" s="10">
        <v>41116</v>
      </c>
      <c r="C1935" s="2">
        <v>2.83</v>
      </c>
      <c r="D1935" s="5">
        <v>6368.8</v>
      </c>
      <c r="F1935" s="16">
        <f t="shared" si="60"/>
        <v>6.7924528301886861E-2</v>
      </c>
      <c r="G1935" s="13">
        <f t="shared" si="61"/>
        <v>6.0600509583839959E-2</v>
      </c>
    </row>
    <row r="1936" spans="2:7" x14ac:dyDescent="0.25">
      <c r="B1936" s="10">
        <v>41117</v>
      </c>
      <c r="C1936" s="2">
        <v>2.93</v>
      </c>
      <c r="D1936" s="5">
        <v>6617.6</v>
      </c>
      <c r="F1936" s="16">
        <f t="shared" si="60"/>
        <v>3.5335689045936425E-2</v>
      </c>
      <c r="G1936" s="13">
        <f t="shared" si="61"/>
        <v>3.9065444039693531E-2</v>
      </c>
    </row>
    <row r="1937" spans="2:7" x14ac:dyDescent="0.25">
      <c r="B1937" s="10">
        <v>41120</v>
      </c>
      <c r="C1937" s="2">
        <v>2.99</v>
      </c>
      <c r="D1937" s="5">
        <v>6801.8</v>
      </c>
      <c r="F1937" s="16">
        <f t="shared" si="60"/>
        <v>2.047781569965872E-2</v>
      </c>
      <c r="G1937" s="13">
        <f t="shared" si="61"/>
        <v>2.7834864603481595E-2</v>
      </c>
    </row>
    <row r="1938" spans="2:7" x14ac:dyDescent="0.25">
      <c r="B1938" s="10">
        <v>41121</v>
      </c>
      <c r="C1938" s="2">
        <v>2.95</v>
      </c>
      <c r="D1938" s="5">
        <v>6738.1</v>
      </c>
      <c r="F1938" s="16">
        <f t="shared" si="60"/>
        <v>-1.3377926421404692E-2</v>
      </c>
      <c r="G1938" s="13">
        <f t="shared" si="61"/>
        <v>-9.3651680437530967E-3</v>
      </c>
    </row>
    <row r="1939" spans="2:7" x14ac:dyDescent="0.25">
      <c r="B1939" s="10">
        <v>41122</v>
      </c>
      <c r="C1939" s="2">
        <v>2.91</v>
      </c>
      <c r="D1939" s="5">
        <v>6720</v>
      </c>
      <c r="F1939" s="16">
        <f t="shared" si="60"/>
        <v>-1.3559322033898317E-2</v>
      </c>
      <c r="G1939" s="13">
        <f t="shared" si="61"/>
        <v>-2.6862171828854371E-3</v>
      </c>
    </row>
    <row r="1940" spans="2:7" x14ac:dyDescent="0.25">
      <c r="B1940" s="10">
        <v>41123</v>
      </c>
      <c r="C1940" s="2">
        <v>2.72</v>
      </c>
      <c r="D1940" s="5">
        <v>6373.4</v>
      </c>
      <c r="F1940" s="16">
        <f t="shared" si="60"/>
        <v>-6.5292096219931248E-2</v>
      </c>
      <c r="G1940" s="13">
        <f t="shared" si="61"/>
        <v>-5.1577380952381006E-2</v>
      </c>
    </row>
    <row r="1941" spans="2:7" x14ac:dyDescent="0.25">
      <c r="B1941" s="10">
        <v>41124</v>
      </c>
      <c r="C1941" s="2">
        <v>2.87</v>
      </c>
      <c r="D1941" s="5">
        <v>6755.7</v>
      </c>
      <c r="F1941" s="16">
        <f t="shared" si="60"/>
        <v>5.5147058823529375E-2</v>
      </c>
      <c r="G1941" s="13">
        <f t="shared" si="61"/>
        <v>5.9983682179056738E-2</v>
      </c>
    </row>
    <row r="1942" spans="2:7" x14ac:dyDescent="0.25">
      <c r="B1942" s="10">
        <v>41127</v>
      </c>
      <c r="C1942" s="2">
        <v>3.11</v>
      </c>
      <c r="D1942" s="5">
        <v>7053.6</v>
      </c>
      <c r="F1942" s="16">
        <f t="shared" si="60"/>
        <v>8.362369337979085E-2</v>
      </c>
      <c r="G1942" s="13">
        <f t="shared" si="61"/>
        <v>4.4096096629512936E-2</v>
      </c>
    </row>
    <row r="1943" spans="2:7" x14ac:dyDescent="0.25">
      <c r="B1943" s="10">
        <v>41128</v>
      </c>
      <c r="C1943" s="2">
        <v>3.19</v>
      </c>
      <c r="D1943" s="5">
        <v>7211.1</v>
      </c>
      <c r="F1943" s="16">
        <f t="shared" si="60"/>
        <v>2.5723472668810313E-2</v>
      </c>
      <c r="G1943" s="13">
        <f t="shared" si="61"/>
        <v>2.2329023477373255E-2</v>
      </c>
    </row>
    <row r="1944" spans="2:7" x14ac:dyDescent="0.25">
      <c r="B1944" s="10">
        <v>41129</v>
      </c>
      <c r="C1944" s="2">
        <v>3.15</v>
      </c>
      <c r="D1944" s="5">
        <v>7150.2</v>
      </c>
      <c r="F1944" s="16">
        <f t="shared" si="60"/>
        <v>-1.2539184952978068E-2</v>
      </c>
      <c r="G1944" s="13">
        <f t="shared" si="61"/>
        <v>-8.4453134750593593E-3</v>
      </c>
    </row>
    <row r="1945" spans="2:7" x14ac:dyDescent="0.25">
      <c r="B1945" s="10">
        <v>41130</v>
      </c>
      <c r="C1945" s="2">
        <v>3.1</v>
      </c>
      <c r="D1945" s="5">
        <v>7110.2</v>
      </c>
      <c r="F1945" s="16">
        <f t="shared" si="60"/>
        <v>-1.5873015873015817E-2</v>
      </c>
      <c r="G1945" s="13">
        <f t="shared" si="61"/>
        <v>-5.5942491119129537E-3</v>
      </c>
    </row>
    <row r="1946" spans="2:7" x14ac:dyDescent="0.25">
      <c r="B1946" s="10">
        <v>41131</v>
      </c>
      <c r="C1946" s="2">
        <v>3.05</v>
      </c>
      <c r="D1946" s="5">
        <v>7047.7</v>
      </c>
      <c r="F1946" s="16">
        <f t="shared" si="60"/>
        <v>-1.6129032258064602E-2</v>
      </c>
      <c r="G1946" s="13">
        <f t="shared" si="61"/>
        <v>-8.7901887429326885E-3</v>
      </c>
    </row>
    <row r="1947" spans="2:7" x14ac:dyDescent="0.25">
      <c r="B1947" s="10">
        <v>41134</v>
      </c>
      <c r="C1947" s="2">
        <v>3.05</v>
      </c>
      <c r="D1947" s="5">
        <v>7069.6</v>
      </c>
      <c r="F1947" s="16">
        <f t="shared" si="60"/>
        <v>0</v>
      </c>
      <c r="G1947" s="13">
        <f t="shared" si="61"/>
        <v>3.1073967393618553E-3</v>
      </c>
    </row>
    <row r="1948" spans="2:7" x14ac:dyDescent="0.25">
      <c r="B1948" s="10">
        <v>41135</v>
      </c>
      <c r="C1948" s="2">
        <v>3.06</v>
      </c>
      <c r="D1948" s="5">
        <v>7124.8</v>
      </c>
      <c r="F1948" s="16">
        <f t="shared" si="60"/>
        <v>3.2786885245902398E-3</v>
      </c>
      <c r="G1948" s="13">
        <f t="shared" si="61"/>
        <v>7.808079665044672E-3</v>
      </c>
    </row>
    <row r="1949" spans="2:7" x14ac:dyDescent="0.25">
      <c r="B1949" s="10">
        <v>41136</v>
      </c>
      <c r="C1949" s="2">
        <v>3.05</v>
      </c>
      <c r="D1949" s="5">
        <v>7128.9</v>
      </c>
      <c r="F1949" s="16">
        <f t="shared" si="60"/>
        <v>-3.2679738562092259E-3</v>
      </c>
      <c r="G1949" s="13">
        <f t="shared" si="61"/>
        <v>5.754547496069299E-4</v>
      </c>
    </row>
    <row r="1950" spans="2:7" x14ac:dyDescent="0.25">
      <c r="B1950" s="10">
        <v>41137</v>
      </c>
      <c r="C1950" s="2">
        <v>3.26</v>
      </c>
      <c r="D1950" s="5">
        <v>7417.3</v>
      </c>
      <c r="F1950" s="16">
        <f t="shared" si="60"/>
        <v>6.8852459016393433E-2</v>
      </c>
      <c r="G1950" s="13">
        <f t="shared" si="61"/>
        <v>4.0455049166070581E-2</v>
      </c>
    </row>
    <row r="1951" spans="2:7" x14ac:dyDescent="0.25">
      <c r="B1951" s="10">
        <v>41138</v>
      </c>
      <c r="C1951" s="2">
        <v>3.35</v>
      </c>
      <c r="D1951" s="5">
        <v>7561</v>
      </c>
      <c r="F1951" s="16">
        <f t="shared" si="60"/>
        <v>2.7607361963190278E-2</v>
      </c>
      <c r="G1951" s="13">
        <f t="shared" si="61"/>
        <v>1.9373626521780138E-2</v>
      </c>
    </row>
    <row r="1952" spans="2:7" x14ac:dyDescent="0.25">
      <c r="B1952" s="10">
        <v>41141</v>
      </c>
      <c r="C1952" s="2">
        <v>3.34</v>
      </c>
      <c r="D1952" s="5">
        <v>7469.6</v>
      </c>
      <c r="F1952" s="16">
        <f t="shared" si="60"/>
        <v>-2.9850746268657406E-3</v>
      </c>
      <c r="G1952" s="13">
        <f t="shared" si="61"/>
        <v>-1.2088348102102848E-2</v>
      </c>
    </row>
    <row r="1953" spans="2:7" x14ac:dyDescent="0.25">
      <c r="B1953" s="10">
        <v>41142</v>
      </c>
      <c r="C1953" s="2">
        <v>3.34</v>
      </c>
      <c r="D1953" s="5">
        <v>7544.5</v>
      </c>
      <c r="F1953" s="16">
        <f t="shared" si="60"/>
        <v>0</v>
      </c>
      <c r="G1953" s="13">
        <f t="shared" si="61"/>
        <v>1.0027310699368056E-2</v>
      </c>
    </row>
    <row r="1954" spans="2:7" x14ac:dyDescent="0.25">
      <c r="B1954" s="10">
        <v>41143</v>
      </c>
      <c r="C1954" s="2">
        <v>3.2</v>
      </c>
      <c r="D1954" s="5">
        <v>7340.7</v>
      </c>
      <c r="F1954" s="16">
        <f t="shared" si="60"/>
        <v>-4.1916167664670566E-2</v>
      </c>
      <c r="G1954" s="13">
        <f t="shared" si="61"/>
        <v>-2.7013055868513512E-2</v>
      </c>
    </row>
    <row r="1955" spans="2:7" x14ac:dyDescent="0.25">
      <c r="B1955" s="10">
        <v>41144</v>
      </c>
      <c r="C1955" s="2">
        <v>3.12</v>
      </c>
      <c r="D1955" s="5">
        <v>7282.9</v>
      </c>
      <c r="F1955" s="16">
        <f t="shared" si="60"/>
        <v>-2.5000000000000022E-2</v>
      </c>
      <c r="G1955" s="13">
        <f t="shared" si="61"/>
        <v>-7.8739084828422599E-3</v>
      </c>
    </row>
    <row r="1956" spans="2:7" x14ac:dyDescent="0.25">
      <c r="B1956" s="10">
        <v>41145</v>
      </c>
      <c r="C1956" s="2">
        <v>3.12</v>
      </c>
      <c r="D1956" s="5">
        <v>7310.3</v>
      </c>
      <c r="F1956" s="16">
        <f t="shared" si="60"/>
        <v>0</v>
      </c>
      <c r="G1956" s="13">
        <f t="shared" si="61"/>
        <v>3.7622375701987596E-3</v>
      </c>
    </row>
    <row r="1957" spans="2:7" x14ac:dyDescent="0.25">
      <c r="B1957" s="10">
        <v>41148</v>
      </c>
      <c r="C1957" s="2">
        <v>3.18</v>
      </c>
      <c r="D1957" s="5">
        <v>7398.9</v>
      </c>
      <c r="F1957" s="16">
        <f t="shared" si="60"/>
        <v>1.9230769230769246E-2</v>
      </c>
      <c r="G1957" s="13">
        <f t="shared" si="61"/>
        <v>1.21198856408081E-2</v>
      </c>
    </row>
    <row r="1958" spans="2:7" x14ac:dyDescent="0.25">
      <c r="B1958" s="10">
        <v>41149</v>
      </c>
      <c r="C1958" s="2">
        <v>3.17</v>
      </c>
      <c r="D1958" s="5">
        <v>7333.5</v>
      </c>
      <c r="F1958" s="16">
        <f t="shared" si="60"/>
        <v>-3.1446540880503871E-3</v>
      </c>
      <c r="G1958" s="13">
        <f t="shared" si="61"/>
        <v>-8.8391517658029765E-3</v>
      </c>
    </row>
    <row r="1959" spans="2:7" x14ac:dyDescent="0.25">
      <c r="B1959" s="10">
        <v>41150</v>
      </c>
      <c r="C1959" s="2">
        <v>3.13</v>
      </c>
      <c r="D1959" s="5">
        <v>7306</v>
      </c>
      <c r="F1959" s="16">
        <f t="shared" si="60"/>
        <v>-1.2618296529968466E-2</v>
      </c>
      <c r="G1959" s="13">
        <f t="shared" si="61"/>
        <v>-3.7499147746642121E-3</v>
      </c>
    </row>
    <row r="1960" spans="2:7" x14ac:dyDescent="0.25">
      <c r="B1960" s="10">
        <v>41151</v>
      </c>
      <c r="C1960" s="2">
        <v>3.07</v>
      </c>
      <c r="D1960" s="5">
        <v>7195</v>
      </c>
      <c r="F1960" s="16">
        <f t="shared" si="60"/>
        <v>-1.9169329073482445E-2</v>
      </c>
      <c r="G1960" s="13">
        <f t="shared" si="61"/>
        <v>-1.5192992061319464E-2</v>
      </c>
    </row>
    <row r="1961" spans="2:7" x14ac:dyDescent="0.25">
      <c r="B1961" s="10">
        <v>41152</v>
      </c>
      <c r="C1961" s="2">
        <v>3.15</v>
      </c>
      <c r="D1961" s="5">
        <v>7420.5</v>
      </c>
      <c r="F1961" s="16">
        <f t="shared" si="60"/>
        <v>2.605863192182413E-2</v>
      </c>
      <c r="G1961" s="13">
        <f t="shared" si="61"/>
        <v>3.134120917303683E-2</v>
      </c>
    </row>
    <row r="1962" spans="2:7" x14ac:dyDescent="0.25">
      <c r="B1962" s="10">
        <v>41155</v>
      </c>
      <c r="C1962" s="2">
        <v>3.22</v>
      </c>
      <c r="D1962" s="5">
        <v>7434.2</v>
      </c>
      <c r="F1962" s="16">
        <f t="shared" si="60"/>
        <v>2.2222222222222313E-2</v>
      </c>
      <c r="G1962" s="13">
        <f t="shared" si="61"/>
        <v>1.846236776497516E-3</v>
      </c>
    </row>
    <row r="1963" spans="2:7" x14ac:dyDescent="0.25">
      <c r="B1963" s="10">
        <v>41156</v>
      </c>
      <c r="C1963" s="2">
        <v>3.3</v>
      </c>
      <c r="D1963" s="5">
        <v>7488.2</v>
      </c>
      <c r="F1963" s="16">
        <f t="shared" si="60"/>
        <v>2.4844720496894294E-2</v>
      </c>
      <c r="G1963" s="13">
        <f t="shared" si="61"/>
        <v>7.2637270990826182E-3</v>
      </c>
    </row>
    <row r="1964" spans="2:7" x14ac:dyDescent="0.25">
      <c r="B1964" s="10">
        <v>41157</v>
      </c>
      <c r="C1964" s="2">
        <v>3.27</v>
      </c>
      <c r="D1964" s="5">
        <v>7494</v>
      </c>
      <c r="F1964" s="16">
        <f t="shared" si="60"/>
        <v>-9.0909090909090315E-3</v>
      </c>
      <c r="G1964" s="13">
        <f t="shared" si="61"/>
        <v>7.7455196175318258E-4</v>
      </c>
    </row>
    <row r="1965" spans="2:7" x14ac:dyDescent="0.25">
      <c r="B1965" s="10">
        <v>41158</v>
      </c>
      <c r="C1965" s="2">
        <v>3.49</v>
      </c>
      <c r="D1965" s="5">
        <v>7862</v>
      </c>
      <c r="F1965" s="16">
        <f t="shared" si="60"/>
        <v>6.7278287461773764E-2</v>
      </c>
      <c r="G1965" s="13">
        <f t="shared" si="61"/>
        <v>4.9105951427808915E-2</v>
      </c>
    </row>
    <row r="1966" spans="2:7" x14ac:dyDescent="0.25">
      <c r="B1966" s="10">
        <v>41159</v>
      </c>
      <c r="C1966" s="2">
        <v>3.59</v>
      </c>
      <c r="D1966" s="5">
        <v>7882.8</v>
      </c>
      <c r="F1966" s="16">
        <f t="shared" si="60"/>
        <v>2.8653295128939726E-2</v>
      </c>
      <c r="G1966" s="13">
        <f t="shared" si="61"/>
        <v>2.6456372424319744E-3</v>
      </c>
    </row>
    <row r="1967" spans="2:7" x14ac:dyDescent="0.25">
      <c r="B1967" s="10">
        <v>41162</v>
      </c>
      <c r="C1967" s="2">
        <v>3.51</v>
      </c>
      <c r="D1967" s="5">
        <v>7857.7</v>
      </c>
      <c r="F1967" s="16">
        <f t="shared" si="60"/>
        <v>-2.2284122562674116E-2</v>
      </c>
      <c r="G1967" s="13">
        <f t="shared" si="61"/>
        <v>-3.184147764753687E-3</v>
      </c>
    </row>
    <row r="1968" spans="2:7" x14ac:dyDescent="0.25">
      <c r="B1968" s="10">
        <v>41163</v>
      </c>
      <c r="C1968" s="2">
        <v>3.56</v>
      </c>
      <c r="D1968" s="5">
        <v>7930.4</v>
      </c>
      <c r="F1968" s="16">
        <f t="shared" si="60"/>
        <v>1.4245014245014322E-2</v>
      </c>
      <c r="G1968" s="13">
        <f t="shared" si="61"/>
        <v>9.2520712167682428E-3</v>
      </c>
    </row>
    <row r="1969" spans="2:7" x14ac:dyDescent="0.25">
      <c r="B1969" s="10">
        <v>41164</v>
      </c>
      <c r="C1969" s="2">
        <v>3.64</v>
      </c>
      <c r="D1969" s="5">
        <v>7992.1</v>
      </c>
      <c r="F1969" s="16">
        <f t="shared" si="60"/>
        <v>2.2471910112359571E-2</v>
      </c>
      <c r="G1969" s="13">
        <f t="shared" si="61"/>
        <v>7.7801876324019885E-3</v>
      </c>
    </row>
    <row r="1970" spans="2:7" x14ac:dyDescent="0.25">
      <c r="B1970" s="10">
        <v>41165</v>
      </c>
      <c r="C1970" s="2">
        <v>3.62</v>
      </c>
      <c r="D1970" s="5">
        <v>7935.9</v>
      </c>
      <c r="F1970" s="16">
        <f t="shared" si="60"/>
        <v>-5.4945054945054993E-3</v>
      </c>
      <c r="G1970" s="13">
        <f t="shared" si="61"/>
        <v>-7.031944044744276E-3</v>
      </c>
    </row>
    <row r="1971" spans="2:7" x14ac:dyDescent="0.25">
      <c r="B1971" s="10">
        <v>41166</v>
      </c>
      <c r="C1971" s="2">
        <v>3.78</v>
      </c>
      <c r="D1971" s="5">
        <v>8154.5</v>
      </c>
      <c r="F1971" s="16">
        <f t="shared" si="60"/>
        <v>4.4198895027624224E-2</v>
      </c>
      <c r="G1971" s="13">
        <f t="shared" si="61"/>
        <v>2.7545710001386153E-2</v>
      </c>
    </row>
    <row r="1972" spans="2:7" x14ac:dyDescent="0.25">
      <c r="B1972" s="10">
        <v>41169</v>
      </c>
      <c r="C1972" s="2">
        <v>3.78</v>
      </c>
      <c r="D1972" s="5">
        <v>8148</v>
      </c>
      <c r="F1972" s="16">
        <f t="shared" si="60"/>
        <v>0</v>
      </c>
      <c r="G1972" s="13">
        <f t="shared" si="61"/>
        <v>-7.9710589245202037E-4</v>
      </c>
    </row>
    <row r="1973" spans="2:7" x14ac:dyDescent="0.25">
      <c r="B1973" s="10">
        <v>41170</v>
      </c>
      <c r="C1973" s="2">
        <v>3.74</v>
      </c>
      <c r="D1973" s="5">
        <v>8058.3</v>
      </c>
      <c r="F1973" s="16">
        <f t="shared" si="60"/>
        <v>-1.0582010582010474E-2</v>
      </c>
      <c r="G1973" s="13">
        <f t="shared" si="61"/>
        <v>-1.100883652430042E-2</v>
      </c>
    </row>
    <row r="1974" spans="2:7" x14ac:dyDescent="0.25">
      <c r="B1974" s="10">
        <v>41171</v>
      </c>
      <c r="C1974" s="2">
        <v>3.75</v>
      </c>
      <c r="D1974" s="5">
        <v>8098.8</v>
      </c>
      <c r="F1974" s="16">
        <f t="shared" si="60"/>
        <v>2.6737967914437933E-3</v>
      </c>
      <c r="G1974" s="13">
        <f t="shared" si="61"/>
        <v>5.0258739436357548E-3</v>
      </c>
    </row>
    <row r="1975" spans="2:7" x14ac:dyDescent="0.25">
      <c r="B1975" s="10">
        <v>41172</v>
      </c>
      <c r="C1975" s="2">
        <v>3.71</v>
      </c>
      <c r="D1975" s="5">
        <v>8022.1</v>
      </c>
      <c r="F1975" s="16">
        <f t="shared" si="60"/>
        <v>-1.0666666666666677E-2</v>
      </c>
      <c r="G1975" s="13">
        <f t="shared" si="61"/>
        <v>-9.4705388452610041E-3</v>
      </c>
    </row>
    <row r="1976" spans="2:7" x14ac:dyDescent="0.25">
      <c r="B1976" s="10">
        <v>41173</v>
      </c>
      <c r="C1976" s="2">
        <v>3.78</v>
      </c>
      <c r="D1976" s="5">
        <v>8230.7000000000007</v>
      </c>
      <c r="F1976" s="16">
        <f t="shared" si="60"/>
        <v>1.8867924528301844E-2</v>
      </c>
      <c r="G1976" s="13">
        <f t="shared" si="61"/>
        <v>2.6003166253225508E-2</v>
      </c>
    </row>
    <row r="1977" spans="2:7" x14ac:dyDescent="0.25">
      <c r="B1977" s="10">
        <v>41176</v>
      </c>
      <c r="C1977" s="2">
        <v>3.76</v>
      </c>
      <c r="D1977" s="5">
        <v>8138.4</v>
      </c>
      <c r="F1977" s="16">
        <f t="shared" si="60"/>
        <v>-5.2910052910052959E-3</v>
      </c>
      <c r="G1977" s="13">
        <f t="shared" si="61"/>
        <v>-1.1214113015904003E-2</v>
      </c>
    </row>
    <row r="1978" spans="2:7" x14ac:dyDescent="0.25">
      <c r="B1978" s="10">
        <v>41177</v>
      </c>
      <c r="C1978" s="2">
        <v>3.79</v>
      </c>
      <c r="D1978" s="5">
        <v>8175</v>
      </c>
      <c r="F1978" s="16">
        <f t="shared" si="60"/>
        <v>7.9787234042553862E-3</v>
      </c>
      <c r="G1978" s="13">
        <f t="shared" si="61"/>
        <v>4.4971984665290923E-3</v>
      </c>
    </row>
    <row r="1979" spans="2:7" x14ac:dyDescent="0.25">
      <c r="B1979" s="10">
        <v>41178</v>
      </c>
      <c r="C1979" s="2">
        <v>3.67</v>
      </c>
      <c r="D1979" s="5">
        <v>7854.4</v>
      </c>
      <c r="F1979" s="16">
        <f t="shared" si="60"/>
        <v>-3.1662269129287629E-2</v>
      </c>
      <c r="G1979" s="13">
        <f t="shared" si="61"/>
        <v>-3.9217125382263039E-2</v>
      </c>
    </row>
    <row r="1980" spans="2:7" x14ac:dyDescent="0.25">
      <c r="B1980" s="10">
        <v>41179</v>
      </c>
      <c r="C1980" s="2">
        <v>3.64</v>
      </c>
      <c r="D1980" s="5">
        <v>7842.3</v>
      </c>
      <c r="F1980" s="16">
        <f t="shared" si="60"/>
        <v>-8.1743869209808737E-3</v>
      </c>
      <c r="G1980" s="13">
        <f t="shared" si="61"/>
        <v>-1.5405377877367404E-3</v>
      </c>
    </row>
    <row r="1981" spans="2:7" x14ac:dyDescent="0.25">
      <c r="B1981" s="10">
        <v>41180</v>
      </c>
      <c r="C1981" s="2">
        <v>3.53</v>
      </c>
      <c r="D1981" s="5">
        <v>7708.5</v>
      </c>
      <c r="F1981" s="16">
        <f t="shared" si="60"/>
        <v>-3.0219780219780307E-2</v>
      </c>
      <c r="G1981" s="13">
        <f t="shared" si="61"/>
        <v>-1.7061321296048378E-2</v>
      </c>
    </row>
    <row r="1982" spans="2:7" x14ac:dyDescent="0.25">
      <c r="B1982" s="10">
        <v>41183</v>
      </c>
      <c r="C1982" s="2">
        <v>3.57</v>
      </c>
      <c r="D1982" s="5">
        <v>7784.1</v>
      </c>
      <c r="F1982" s="16">
        <f t="shared" si="60"/>
        <v>1.133144475920681E-2</v>
      </c>
      <c r="G1982" s="13">
        <f t="shared" si="61"/>
        <v>9.8073555166375247E-3</v>
      </c>
    </row>
    <row r="1983" spans="2:7" x14ac:dyDescent="0.25">
      <c r="B1983" s="10">
        <v>41184</v>
      </c>
      <c r="C1983" s="2">
        <v>3.68</v>
      </c>
      <c r="D1983" s="5">
        <v>7867.1</v>
      </c>
      <c r="F1983" s="16">
        <f t="shared" si="60"/>
        <v>3.0812324929972081E-2</v>
      </c>
      <c r="G1983" s="13">
        <f t="shared" si="61"/>
        <v>1.0662761269767859E-2</v>
      </c>
    </row>
    <row r="1984" spans="2:7" x14ac:dyDescent="0.25">
      <c r="B1984" s="10">
        <v>41185</v>
      </c>
      <c r="C1984" s="2">
        <v>3.73</v>
      </c>
      <c r="D1984" s="5">
        <v>7826.7</v>
      </c>
      <c r="F1984" s="16">
        <f t="shared" si="60"/>
        <v>1.3586956521739081E-2</v>
      </c>
      <c r="G1984" s="13">
        <f t="shared" si="61"/>
        <v>-5.1353103430743915E-3</v>
      </c>
    </row>
    <row r="1985" spans="2:7" x14ac:dyDescent="0.25">
      <c r="B1985" s="10">
        <v>41186</v>
      </c>
      <c r="C1985" s="2">
        <v>3.69</v>
      </c>
      <c r="D1985" s="5">
        <v>7812.8</v>
      </c>
      <c r="F1985" s="16">
        <f t="shared" si="60"/>
        <v>-1.0723860589812341E-2</v>
      </c>
      <c r="G1985" s="13">
        <f t="shared" si="61"/>
        <v>-1.7759719933049224E-3</v>
      </c>
    </row>
    <row r="1986" spans="2:7" x14ac:dyDescent="0.25">
      <c r="B1986" s="10">
        <v>41187</v>
      </c>
      <c r="C1986" s="2">
        <v>3.79</v>
      </c>
      <c r="D1986" s="5">
        <v>7954.4</v>
      </c>
      <c r="F1986" s="16">
        <f t="shared" si="60"/>
        <v>2.7100271002710053E-2</v>
      </c>
      <c r="G1986" s="13">
        <f t="shared" si="61"/>
        <v>1.8124104034405009E-2</v>
      </c>
    </row>
    <row r="1987" spans="2:7" x14ac:dyDescent="0.25">
      <c r="B1987" s="10">
        <v>41190</v>
      </c>
      <c r="C1987" s="2">
        <v>3.78</v>
      </c>
      <c r="D1987" s="5">
        <v>7891</v>
      </c>
      <c r="F1987" s="16">
        <f t="shared" si="60"/>
        <v>-2.6385224274406943E-3</v>
      </c>
      <c r="G1987" s="13">
        <f t="shared" si="61"/>
        <v>-7.970431459318068E-3</v>
      </c>
    </row>
    <row r="1988" spans="2:7" x14ac:dyDescent="0.25">
      <c r="B1988" s="10">
        <v>41191</v>
      </c>
      <c r="C1988" s="2">
        <v>3.71</v>
      </c>
      <c r="D1988" s="5">
        <v>7745.4</v>
      </c>
      <c r="F1988" s="16">
        <f t="shared" si="60"/>
        <v>-1.8518518518518476E-2</v>
      </c>
      <c r="G1988" s="13">
        <f t="shared" si="61"/>
        <v>-1.8451400329489338E-2</v>
      </c>
    </row>
    <row r="1989" spans="2:7" x14ac:dyDescent="0.25">
      <c r="B1989" s="10">
        <v>41192</v>
      </c>
      <c r="C1989" s="2">
        <v>3.71</v>
      </c>
      <c r="D1989" s="5">
        <v>7668</v>
      </c>
      <c r="F1989" s="16">
        <f t="shared" si="60"/>
        <v>0</v>
      </c>
      <c r="G1989" s="13">
        <f t="shared" si="61"/>
        <v>-9.9930281199162915E-3</v>
      </c>
    </row>
    <row r="1990" spans="2:7" x14ac:dyDescent="0.25">
      <c r="B1990" s="10">
        <v>41193</v>
      </c>
      <c r="C1990" s="2">
        <v>3.77</v>
      </c>
      <c r="D1990" s="5">
        <v>7734.7</v>
      </c>
      <c r="F1990" s="16">
        <f t="shared" si="60"/>
        <v>1.6172506738544489E-2</v>
      </c>
      <c r="G1990" s="13">
        <f t="shared" si="61"/>
        <v>8.6984872196139568E-3</v>
      </c>
    </row>
    <row r="1991" spans="2:7" x14ac:dyDescent="0.25">
      <c r="B1991" s="10">
        <v>41194</v>
      </c>
      <c r="C1991" s="2">
        <v>3.75</v>
      </c>
      <c r="D1991" s="5">
        <v>7652.4</v>
      </c>
      <c r="F1991" s="16">
        <f t="shared" si="60"/>
        <v>-5.3050397877984134E-3</v>
      </c>
      <c r="G1991" s="13">
        <f t="shared" si="61"/>
        <v>-1.0640360970690549E-2</v>
      </c>
    </row>
    <row r="1992" spans="2:7" x14ac:dyDescent="0.25">
      <c r="B1992" s="10">
        <v>41197</v>
      </c>
      <c r="C1992" s="2">
        <v>3.77</v>
      </c>
      <c r="D1992" s="5">
        <v>7678.5</v>
      </c>
      <c r="F1992" s="16">
        <f t="shared" ref="F1992:F2055" si="62">(C1992-C1991)/C1991</f>
        <v>5.3333333333333384E-3</v>
      </c>
      <c r="G1992" s="13">
        <f t="shared" ref="G1992:G2055" si="63">(D1992-D1991)/D1991</f>
        <v>3.4106946840207473E-3</v>
      </c>
    </row>
    <row r="1993" spans="2:7" x14ac:dyDescent="0.25">
      <c r="B1993" s="10">
        <v>41198</v>
      </c>
      <c r="C1993" s="2">
        <v>3.94</v>
      </c>
      <c r="D1993" s="5">
        <v>7940.2</v>
      </c>
      <c r="F1993" s="16">
        <f t="shared" si="62"/>
        <v>4.5092838196286456E-2</v>
      </c>
      <c r="G1993" s="13">
        <f t="shared" si="63"/>
        <v>3.4082177508627964E-2</v>
      </c>
    </row>
    <row r="1994" spans="2:7" x14ac:dyDescent="0.25">
      <c r="B1994" s="10">
        <v>41199</v>
      </c>
      <c r="C1994" s="2">
        <v>4.07</v>
      </c>
      <c r="D1994" s="5">
        <v>8128.2</v>
      </c>
      <c r="F1994" s="16">
        <f t="shared" si="62"/>
        <v>3.2994923857868105E-2</v>
      </c>
      <c r="G1994" s="13">
        <f t="shared" si="63"/>
        <v>2.3676985466361048E-2</v>
      </c>
    </row>
    <row r="1995" spans="2:7" x14ac:dyDescent="0.25">
      <c r="B1995" s="10">
        <v>41200</v>
      </c>
      <c r="C1995" s="2">
        <v>4.08</v>
      </c>
      <c r="D1995" s="5">
        <v>8100.3</v>
      </c>
      <c r="F1995" s="16">
        <f t="shared" si="62"/>
        <v>2.4570024570024045E-3</v>
      </c>
      <c r="G1995" s="13">
        <f t="shared" si="63"/>
        <v>-3.4324942791761565E-3</v>
      </c>
    </row>
    <row r="1996" spans="2:7" x14ac:dyDescent="0.25">
      <c r="B1996" s="10">
        <v>41201</v>
      </c>
      <c r="C1996" s="2">
        <v>3.98</v>
      </c>
      <c r="D1996" s="5">
        <v>7913.4</v>
      </c>
      <c r="F1996" s="16">
        <f t="shared" si="62"/>
        <v>-2.4509803921568648E-2</v>
      </c>
      <c r="G1996" s="13">
        <f t="shared" si="63"/>
        <v>-2.3073219510388571E-2</v>
      </c>
    </row>
    <row r="1997" spans="2:7" x14ac:dyDescent="0.25">
      <c r="B1997" s="10">
        <v>41204</v>
      </c>
      <c r="C1997" s="2">
        <v>3.98</v>
      </c>
      <c r="D1997" s="5">
        <v>7877.1</v>
      </c>
      <c r="F1997" s="16">
        <f t="shared" si="62"/>
        <v>0</v>
      </c>
      <c r="G1997" s="13">
        <f t="shared" si="63"/>
        <v>-4.5871559633026606E-3</v>
      </c>
    </row>
    <row r="1998" spans="2:7" x14ac:dyDescent="0.25">
      <c r="B1998" s="10">
        <v>41205</v>
      </c>
      <c r="C1998" s="2">
        <v>3.88</v>
      </c>
      <c r="D1998" s="5">
        <v>7747.7</v>
      </c>
      <c r="F1998" s="16">
        <f t="shared" si="62"/>
        <v>-2.512562814070354E-2</v>
      </c>
      <c r="G1998" s="13">
        <f t="shared" si="63"/>
        <v>-1.6427365400972508E-2</v>
      </c>
    </row>
    <row r="1999" spans="2:7" x14ac:dyDescent="0.25">
      <c r="B1999" s="10">
        <v>41206</v>
      </c>
      <c r="C1999" s="2">
        <v>3.94</v>
      </c>
      <c r="D1999" s="5">
        <v>7791.5</v>
      </c>
      <c r="F1999" s="16">
        <f t="shared" si="62"/>
        <v>1.546391752577321E-2</v>
      </c>
      <c r="G1999" s="13">
        <f t="shared" si="63"/>
        <v>5.6532906540005656E-3</v>
      </c>
    </row>
    <row r="2000" spans="2:7" x14ac:dyDescent="0.25">
      <c r="B2000" s="10">
        <v>41207</v>
      </c>
      <c r="C2000" s="2">
        <v>3.98</v>
      </c>
      <c r="D2000" s="5">
        <v>7779.2</v>
      </c>
      <c r="F2000" s="16">
        <f t="shared" si="62"/>
        <v>1.01522842639594E-2</v>
      </c>
      <c r="G2000" s="13">
        <f t="shared" si="63"/>
        <v>-1.5786433934415942E-3</v>
      </c>
    </row>
    <row r="2001" spans="2:7" x14ac:dyDescent="0.25">
      <c r="B2001" s="10">
        <v>41208</v>
      </c>
      <c r="C2001" s="2">
        <v>3.98</v>
      </c>
      <c r="D2001" s="5">
        <v>7775.6</v>
      </c>
      <c r="F2001" s="16">
        <f t="shared" si="62"/>
        <v>0</v>
      </c>
      <c r="G2001" s="13">
        <f t="shared" si="63"/>
        <v>-4.6277252159598089E-4</v>
      </c>
    </row>
    <row r="2002" spans="2:7" x14ac:dyDescent="0.25">
      <c r="B2002" s="10">
        <v>41211</v>
      </c>
      <c r="C2002" s="2">
        <v>3.95</v>
      </c>
      <c r="D2002" s="5">
        <v>7728.6</v>
      </c>
      <c r="F2002" s="16">
        <f t="shared" si="62"/>
        <v>-7.5376884422110064E-3</v>
      </c>
      <c r="G2002" s="13">
        <f t="shared" si="63"/>
        <v>-6.0445496167498324E-3</v>
      </c>
    </row>
    <row r="2003" spans="2:7" x14ac:dyDescent="0.25">
      <c r="B2003" s="10">
        <v>41212</v>
      </c>
      <c r="C2003" s="2">
        <v>4</v>
      </c>
      <c r="D2003" s="5">
        <v>7833.9</v>
      </c>
      <c r="F2003" s="16">
        <f t="shared" si="62"/>
        <v>1.2658227848101221E-2</v>
      </c>
      <c r="G2003" s="13">
        <f t="shared" si="63"/>
        <v>1.362471857775008E-2</v>
      </c>
    </row>
    <row r="2004" spans="2:7" x14ac:dyDescent="0.25">
      <c r="B2004" s="10">
        <v>41213</v>
      </c>
      <c r="C2004" s="2">
        <v>3.99</v>
      </c>
      <c r="D2004" s="5">
        <v>7842.9</v>
      </c>
      <c r="F2004" s="16">
        <f t="shared" si="62"/>
        <v>-2.4999999999999467E-3</v>
      </c>
      <c r="G2004" s="13">
        <f t="shared" si="63"/>
        <v>1.1488530616934095E-3</v>
      </c>
    </row>
    <row r="2005" spans="2:7" x14ac:dyDescent="0.25">
      <c r="B2005" s="10">
        <v>41214</v>
      </c>
      <c r="C2005" s="2">
        <v>3.99</v>
      </c>
      <c r="D2005" s="5">
        <v>7886.4</v>
      </c>
      <c r="F2005" s="16">
        <f t="shared" si="62"/>
        <v>0</v>
      </c>
      <c r="G2005" s="13">
        <f t="shared" si="63"/>
        <v>5.546417779137819E-3</v>
      </c>
    </row>
    <row r="2006" spans="2:7" x14ac:dyDescent="0.25">
      <c r="B2006" s="10">
        <v>41215</v>
      </c>
      <c r="C2006" s="2">
        <v>4</v>
      </c>
      <c r="D2006" s="5">
        <v>7968.9</v>
      </c>
      <c r="F2006" s="16">
        <f t="shared" si="62"/>
        <v>2.5062656641603475E-3</v>
      </c>
      <c r="G2006" s="13">
        <f t="shared" si="63"/>
        <v>1.0461046865489957E-2</v>
      </c>
    </row>
    <row r="2007" spans="2:7" x14ac:dyDescent="0.25">
      <c r="B2007" s="10">
        <v>41218</v>
      </c>
      <c r="C2007" s="2">
        <v>3.92</v>
      </c>
      <c r="D2007" s="5">
        <v>7818.6</v>
      </c>
      <c r="F2007" s="16">
        <f t="shared" si="62"/>
        <v>-2.0000000000000018E-2</v>
      </c>
      <c r="G2007" s="13">
        <f t="shared" si="63"/>
        <v>-1.8860821443360976E-2</v>
      </c>
    </row>
    <row r="2008" spans="2:7" x14ac:dyDescent="0.25">
      <c r="B2008" s="10">
        <v>41219</v>
      </c>
      <c r="C2008" s="2">
        <v>3.92</v>
      </c>
      <c r="D2008" s="5">
        <v>7837.6</v>
      </c>
      <c r="F2008" s="16">
        <f t="shared" si="62"/>
        <v>0</v>
      </c>
      <c r="G2008" s="13">
        <f t="shared" si="63"/>
        <v>2.4301025759087304E-3</v>
      </c>
    </row>
    <row r="2009" spans="2:7" x14ac:dyDescent="0.25">
      <c r="B2009" s="10">
        <v>41220</v>
      </c>
      <c r="C2009" s="2">
        <v>3.86</v>
      </c>
      <c r="D2009" s="5">
        <v>7660.7</v>
      </c>
      <c r="F2009" s="16">
        <f t="shared" si="62"/>
        <v>-1.5306122448979605E-2</v>
      </c>
      <c r="G2009" s="13">
        <f t="shared" si="63"/>
        <v>-2.2570684903541968E-2</v>
      </c>
    </row>
    <row r="2010" spans="2:7" x14ac:dyDescent="0.25">
      <c r="B2010" s="10">
        <v>41221</v>
      </c>
      <c r="C2010" s="2">
        <v>3.84</v>
      </c>
      <c r="D2010" s="5">
        <v>7624.1</v>
      </c>
      <c r="F2010" s="16">
        <f t="shared" si="62"/>
        <v>-5.1813471502590719E-3</v>
      </c>
      <c r="G2010" s="13">
        <f t="shared" si="63"/>
        <v>-4.7776312869580399E-3</v>
      </c>
    </row>
    <row r="2011" spans="2:7" x14ac:dyDescent="0.25">
      <c r="B2011" s="10">
        <v>41222</v>
      </c>
      <c r="C2011" s="2">
        <v>3.79</v>
      </c>
      <c r="D2011" s="5">
        <v>7636.6</v>
      </c>
      <c r="F2011" s="16">
        <f t="shared" si="62"/>
        <v>-1.3020833333333287E-2</v>
      </c>
      <c r="G2011" s="13">
        <f t="shared" si="63"/>
        <v>1.639537781508637E-3</v>
      </c>
    </row>
    <row r="2012" spans="2:7" x14ac:dyDescent="0.25">
      <c r="B2012" s="10">
        <v>41225</v>
      </c>
      <c r="C2012" s="2">
        <v>3.77</v>
      </c>
      <c r="D2012" s="5">
        <v>7567.8</v>
      </c>
      <c r="F2012" s="16">
        <f t="shared" si="62"/>
        <v>-5.2770448548812715E-3</v>
      </c>
      <c r="G2012" s="13">
        <f t="shared" si="63"/>
        <v>-9.0092449519419866E-3</v>
      </c>
    </row>
    <row r="2013" spans="2:7" x14ac:dyDescent="0.25">
      <c r="B2013" s="10">
        <v>41226</v>
      </c>
      <c r="C2013" s="2">
        <v>3.87</v>
      </c>
      <c r="D2013" s="5">
        <v>7693.4</v>
      </c>
      <c r="F2013" s="16">
        <f t="shared" si="62"/>
        <v>2.6525198938992064E-2</v>
      </c>
      <c r="G2013" s="13">
        <f t="shared" si="63"/>
        <v>1.6596633103411751E-2</v>
      </c>
    </row>
    <row r="2014" spans="2:7" x14ac:dyDescent="0.25">
      <c r="B2014" s="10">
        <v>41227</v>
      </c>
      <c r="C2014" s="2">
        <v>3.89</v>
      </c>
      <c r="D2014" s="5">
        <v>7673</v>
      </c>
      <c r="F2014" s="16">
        <f t="shared" si="62"/>
        <v>5.1679586563307539E-3</v>
      </c>
      <c r="G2014" s="13">
        <f t="shared" si="63"/>
        <v>-2.6516234694672885E-3</v>
      </c>
    </row>
    <row r="2015" spans="2:7" x14ac:dyDescent="0.25">
      <c r="B2015" s="10">
        <v>41228</v>
      </c>
      <c r="C2015" s="2">
        <v>3.91</v>
      </c>
      <c r="D2015" s="5">
        <v>7695.5</v>
      </c>
      <c r="F2015" s="16">
        <f t="shared" si="62"/>
        <v>5.1413881748072028E-3</v>
      </c>
      <c r="G2015" s="13">
        <f t="shared" si="63"/>
        <v>2.9323602241626483E-3</v>
      </c>
    </row>
    <row r="2016" spans="2:7" x14ac:dyDescent="0.25">
      <c r="B2016" s="10">
        <v>41229</v>
      </c>
      <c r="C2016" s="2">
        <v>3.84</v>
      </c>
      <c r="D2016" s="5">
        <v>7588.2</v>
      </c>
      <c r="F2016" s="16">
        <f t="shared" si="62"/>
        <v>-1.7902813299232809E-2</v>
      </c>
      <c r="G2016" s="13">
        <f t="shared" si="63"/>
        <v>-1.394321356636998E-2</v>
      </c>
    </row>
    <row r="2017" spans="2:7" x14ac:dyDescent="0.25">
      <c r="B2017" s="10">
        <v>41232</v>
      </c>
      <c r="C2017" s="2">
        <v>3.96</v>
      </c>
      <c r="D2017" s="5">
        <v>7763.8</v>
      </c>
      <c r="F2017" s="16">
        <f t="shared" si="62"/>
        <v>3.1250000000000028E-2</v>
      </c>
      <c r="G2017" s="13">
        <f t="shared" si="63"/>
        <v>2.3141192904773247E-2</v>
      </c>
    </row>
    <row r="2018" spans="2:7" x14ac:dyDescent="0.25">
      <c r="B2018" s="10">
        <v>41233</v>
      </c>
      <c r="C2018" s="2">
        <v>3.96</v>
      </c>
      <c r="D2018" s="5">
        <v>7778.7</v>
      </c>
      <c r="F2018" s="16">
        <f t="shared" si="62"/>
        <v>0</v>
      </c>
      <c r="G2018" s="13">
        <f t="shared" si="63"/>
        <v>1.9191632963239181E-3</v>
      </c>
    </row>
    <row r="2019" spans="2:7" x14ac:dyDescent="0.25">
      <c r="B2019" s="10">
        <v>41234</v>
      </c>
      <c r="C2019" s="2">
        <v>4</v>
      </c>
      <c r="D2019" s="5">
        <v>7805.4</v>
      </c>
      <c r="F2019" s="16">
        <f t="shared" si="62"/>
        <v>1.0101010101010111E-2</v>
      </c>
      <c r="G2019" s="13">
        <f t="shared" si="63"/>
        <v>3.4324501523390564E-3</v>
      </c>
    </row>
    <row r="2020" spans="2:7" x14ac:dyDescent="0.25">
      <c r="B2020" s="10">
        <v>41235</v>
      </c>
      <c r="C2020" s="2">
        <v>4</v>
      </c>
      <c r="D2020" s="5">
        <v>7875.6</v>
      </c>
      <c r="F2020" s="16">
        <f t="shared" si="62"/>
        <v>0</v>
      </c>
      <c r="G2020" s="13">
        <f t="shared" si="63"/>
        <v>8.9937735413945126E-3</v>
      </c>
    </row>
    <row r="2021" spans="2:7" x14ac:dyDescent="0.25">
      <c r="B2021" s="10">
        <v>41236</v>
      </c>
      <c r="C2021" s="2">
        <v>4.0199999999999996</v>
      </c>
      <c r="D2021" s="5">
        <v>7909.6</v>
      </c>
      <c r="F2021" s="16">
        <f t="shared" si="62"/>
        <v>4.9999999999998934E-3</v>
      </c>
      <c r="G2021" s="13">
        <f t="shared" si="63"/>
        <v>4.3171313931636953E-3</v>
      </c>
    </row>
    <row r="2022" spans="2:7" x14ac:dyDescent="0.25">
      <c r="B2022" s="10">
        <v>41239</v>
      </c>
      <c r="C2022" s="2">
        <v>3.99</v>
      </c>
      <c r="D2022" s="5">
        <v>7874.8</v>
      </c>
      <c r="F2022" s="16">
        <f t="shared" si="62"/>
        <v>-7.4626865671640211E-3</v>
      </c>
      <c r="G2022" s="13">
        <f t="shared" si="63"/>
        <v>-4.3997167998381945E-3</v>
      </c>
    </row>
    <row r="2023" spans="2:7" x14ac:dyDescent="0.25">
      <c r="B2023" s="10">
        <v>41240</v>
      </c>
      <c r="C2023" s="2">
        <v>3.95</v>
      </c>
      <c r="D2023" s="5">
        <v>7863.7</v>
      </c>
      <c r="F2023" s="16">
        <f t="shared" si="62"/>
        <v>-1.0025062656641612E-2</v>
      </c>
      <c r="G2023" s="13">
        <f t="shared" si="63"/>
        <v>-1.4095596078631031E-3</v>
      </c>
    </row>
    <row r="2024" spans="2:7" x14ac:dyDescent="0.25">
      <c r="B2024" s="10">
        <v>41241</v>
      </c>
      <c r="C2024" s="2">
        <v>3.87</v>
      </c>
      <c r="D2024" s="5">
        <v>7837.6</v>
      </c>
      <c r="F2024" s="16">
        <f t="shared" si="62"/>
        <v>-2.0253164556962043E-2</v>
      </c>
      <c r="G2024" s="13">
        <f t="shared" si="63"/>
        <v>-3.3190482851583169E-3</v>
      </c>
    </row>
    <row r="2025" spans="2:7" x14ac:dyDescent="0.25">
      <c r="B2025" s="10">
        <v>41242</v>
      </c>
      <c r="C2025" s="2">
        <v>3.85</v>
      </c>
      <c r="D2025" s="5">
        <v>7973.7</v>
      </c>
      <c r="F2025" s="16">
        <f t="shared" si="62"/>
        <v>-5.1679586563307539E-3</v>
      </c>
      <c r="G2025" s="13">
        <f t="shared" si="63"/>
        <v>1.7365009696845901E-2</v>
      </c>
    </row>
    <row r="2026" spans="2:7" x14ac:dyDescent="0.25">
      <c r="B2026" s="10">
        <v>41243</v>
      </c>
      <c r="C2026" s="2">
        <v>3.82</v>
      </c>
      <c r="D2026" s="5">
        <v>7934.6</v>
      </c>
      <c r="F2026" s="16">
        <f t="shared" si="62"/>
        <v>-7.7922077922078564E-3</v>
      </c>
      <c r="G2026" s="13">
        <f t="shared" si="63"/>
        <v>-4.9036206528963282E-3</v>
      </c>
    </row>
    <row r="2027" spans="2:7" x14ac:dyDescent="0.25">
      <c r="B2027" s="10">
        <v>41246</v>
      </c>
      <c r="C2027" s="2">
        <v>3.79</v>
      </c>
      <c r="D2027" s="5">
        <v>7889.2</v>
      </c>
      <c r="F2027" s="16">
        <f t="shared" si="62"/>
        <v>-7.8534031413612058E-3</v>
      </c>
      <c r="G2027" s="13">
        <f t="shared" si="63"/>
        <v>-5.7217755148338345E-3</v>
      </c>
    </row>
    <row r="2028" spans="2:7" x14ac:dyDescent="0.25">
      <c r="B2028" s="10">
        <v>41247</v>
      </c>
      <c r="C2028" s="2">
        <v>3.83</v>
      </c>
      <c r="D2028" s="5">
        <v>7902.4</v>
      </c>
      <c r="F2028" s="16">
        <f t="shared" si="62"/>
        <v>1.0554089709762543E-2</v>
      </c>
      <c r="G2028" s="13">
        <f t="shared" si="63"/>
        <v>1.6731734523145335E-3</v>
      </c>
    </row>
    <row r="2029" spans="2:7" x14ac:dyDescent="0.25">
      <c r="B2029" s="10">
        <v>41248</v>
      </c>
      <c r="C2029" s="2">
        <v>3.82</v>
      </c>
      <c r="D2029" s="5">
        <v>7883.2</v>
      </c>
      <c r="F2029" s="16">
        <f t="shared" si="62"/>
        <v>-2.6109660574413136E-3</v>
      </c>
      <c r="G2029" s="13">
        <f t="shared" si="63"/>
        <v>-2.4296416278598676E-3</v>
      </c>
    </row>
    <row r="2030" spans="2:7" x14ac:dyDescent="0.25">
      <c r="B2030" s="10">
        <v>41249</v>
      </c>
      <c r="C2030" s="2">
        <v>3.83</v>
      </c>
      <c r="D2030" s="5">
        <v>7910.8</v>
      </c>
      <c r="F2030" s="16">
        <f t="shared" si="62"/>
        <v>2.6178010471204793E-3</v>
      </c>
      <c r="G2030" s="13">
        <f t="shared" si="63"/>
        <v>3.5011162979501171E-3</v>
      </c>
    </row>
    <row r="2031" spans="2:7" x14ac:dyDescent="0.25">
      <c r="B2031" s="10">
        <v>41250</v>
      </c>
      <c r="C2031" s="2">
        <v>3.81</v>
      </c>
      <c r="D2031" s="5">
        <v>7848.5</v>
      </c>
      <c r="F2031" s="16">
        <f t="shared" si="62"/>
        <v>-5.2219321148825109E-3</v>
      </c>
      <c r="G2031" s="13">
        <f t="shared" si="63"/>
        <v>-7.8753097031905982E-3</v>
      </c>
    </row>
    <row r="2032" spans="2:7" x14ac:dyDescent="0.25">
      <c r="B2032" s="10">
        <v>41253</v>
      </c>
      <c r="C2032" s="2">
        <v>3.81</v>
      </c>
      <c r="D2032" s="5">
        <v>7804.4</v>
      </c>
      <c r="F2032" s="16">
        <f t="shared" si="62"/>
        <v>0</v>
      </c>
      <c r="G2032" s="13">
        <f t="shared" si="63"/>
        <v>-5.6189080716060854E-3</v>
      </c>
    </row>
    <row r="2033" spans="2:7" x14ac:dyDescent="0.25">
      <c r="B2033" s="10">
        <v>41254</v>
      </c>
      <c r="C2033" s="2">
        <v>3.88</v>
      </c>
      <c r="D2033" s="5">
        <v>7920.9</v>
      </c>
      <c r="F2033" s="16">
        <f t="shared" si="62"/>
        <v>1.8372703412073449E-2</v>
      </c>
      <c r="G2033" s="13">
        <f t="shared" si="63"/>
        <v>1.4927476807954488E-2</v>
      </c>
    </row>
    <row r="2034" spans="2:7" x14ac:dyDescent="0.25">
      <c r="B2034" s="10">
        <v>41255</v>
      </c>
      <c r="C2034" s="2">
        <v>3.93</v>
      </c>
      <c r="D2034" s="5">
        <v>7986.8</v>
      </c>
      <c r="F2034" s="16">
        <f t="shared" si="62"/>
        <v>1.2886597938144399E-2</v>
      </c>
      <c r="G2034" s="13">
        <f t="shared" si="63"/>
        <v>8.3197616432476793E-3</v>
      </c>
    </row>
    <row r="2035" spans="2:7" x14ac:dyDescent="0.25">
      <c r="B2035" s="10">
        <v>41256</v>
      </c>
      <c r="C2035" s="2">
        <v>3.97</v>
      </c>
      <c r="D2035" s="5">
        <v>8017.1</v>
      </c>
      <c r="F2035" s="16">
        <f t="shared" si="62"/>
        <v>1.0178117048346065E-2</v>
      </c>
      <c r="G2035" s="13">
        <f t="shared" si="63"/>
        <v>3.7937597035108154E-3</v>
      </c>
    </row>
    <row r="2036" spans="2:7" x14ac:dyDescent="0.25">
      <c r="B2036" s="10">
        <v>41257</v>
      </c>
      <c r="C2036" s="2">
        <v>3.97</v>
      </c>
      <c r="D2036" s="5">
        <v>8024.1</v>
      </c>
      <c r="F2036" s="16">
        <f t="shared" si="62"/>
        <v>0</v>
      </c>
      <c r="G2036" s="13">
        <f t="shared" si="63"/>
        <v>8.7313367676591285E-4</v>
      </c>
    </row>
    <row r="2037" spans="2:7" x14ac:dyDescent="0.25">
      <c r="B2037" s="10">
        <v>41260</v>
      </c>
      <c r="C2037" s="2">
        <v>3.96</v>
      </c>
      <c r="D2037" s="5">
        <v>8040.3</v>
      </c>
      <c r="F2037" s="16">
        <f t="shared" si="62"/>
        <v>-2.5188916876574888E-3</v>
      </c>
      <c r="G2037" s="13">
        <f t="shared" si="63"/>
        <v>2.0189180094963692E-3</v>
      </c>
    </row>
    <row r="2038" spans="2:7" x14ac:dyDescent="0.25">
      <c r="B2038" s="10">
        <v>41261</v>
      </c>
      <c r="C2038" s="2">
        <v>4.05</v>
      </c>
      <c r="D2038" s="5">
        <v>8168.8</v>
      </c>
      <c r="F2038" s="16">
        <f t="shared" si="62"/>
        <v>2.2727272727272693E-2</v>
      </c>
      <c r="G2038" s="13">
        <f t="shared" si="63"/>
        <v>1.5981990721739239E-2</v>
      </c>
    </row>
    <row r="2039" spans="2:7" x14ac:dyDescent="0.25">
      <c r="B2039" s="10">
        <v>41262</v>
      </c>
      <c r="C2039" s="2">
        <v>4.09</v>
      </c>
      <c r="D2039" s="5">
        <v>8264.2000000000007</v>
      </c>
      <c r="F2039" s="16">
        <f t="shared" si="62"/>
        <v>9.8765432098765517E-3</v>
      </c>
      <c r="G2039" s="13">
        <f t="shared" si="63"/>
        <v>1.1678581921457319E-2</v>
      </c>
    </row>
    <row r="2040" spans="2:7" x14ac:dyDescent="0.25">
      <c r="B2040" s="10">
        <v>41263</v>
      </c>
      <c r="C2040" s="2">
        <v>4.1100000000000003</v>
      </c>
      <c r="D2040" s="5">
        <v>8264.2000000000007</v>
      </c>
      <c r="F2040" s="16">
        <f t="shared" si="62"/>
        <v>4.8899755501223621E-3</v>
      </c>
      <c r="G2040" s="13">
        <f t="shared" si="63"/>
        <v>0</v>
      </c>
    </row>
    <row r="2041" spans="2:7" x14ac:dyDescent="0.25">
      <c r="B2041" s="10">
        <v>41264</v>
      </c>
      <c r="C2041" s="2">
        <v>4.22</v>
      </c>
      <c r="D2041" s="5">
        <v>8291</v>
      </c>
      <c r="F2041" s="16">
        <f t="shared" si="62"/>
        <v>2.6763990267639762E-2</v>
      </c>
      <c r="G2041" s="13">
        <f t="shared" si="63"/>
        <v>3.2429031243192651E-3</v>
      </c>
    </row>
    <row r="2042" spans="2:7" x14ac:dyDescent="0.25">
      <c r="B2042" s="10">
        <v>41267</v>
      </c>
      <c r="C2042" s="2">
        <v>4.18</v>
      </c>
      <c r="D2042" s="5">
        <v>8299.5</v>
      </c>
      <c r="F2042" s="16">
        <f t="shared" si="62"/>
        <v>-9.4786729857819999E-3</v>
      </c>
      <c r="G2042" s="13">
        <f t="shared" si="63"/>
        <v>1.0252080569292004E-3</v>
      </c>
    </row>
    <row r="2043" spans="2:7" x14ac:dyDescent="0.25">
      <c r="B2043" s="10">
        <v>41270</v>
      </c>
      <c r="C2043" s="2">
        <v>4.2</v>
      </c>
      <c r="D2043" s="5">
        <v>8280.9</v>
      </c>
      <c r="F2043" s="16">
        <f t="shared" si="62"/>
        <v>4.7846889952154218E-3</v>
      </c>
      <c r="G2043" s="13">
        <f t="shared" si="63"/>
        <v>-2.2410988613772351E-3</v>
      </c>
    </row>
    <row r="2044" spans="2:7" x14ac:dyDescent="0.25">
      <c r="B2044" s="10">
        <v>41271</v>
      </c>
      <c r="C2044" s="2">
        <v>4.1399999999999997</v>
      </c>
      <c r="D2044" s="5">
        <v>8131</v>
      </c>
      <c r="F2044" s="16">
        <f t="shared" si="62"/>
        <v>-1.4285714285714403E-2</v>
      </c>
      <c r="G2044" s="13">
        <f t="shared" si="63"/>
        <v>-1.8101897136784607E-2</v>
      </c>
    </row>
    <row r="2045" spans="2:7" x14ac:dyDescent="0.25">
      <c r="B2045" s="10">
        <v>41274</v>
      </c>
      <c r="C2045" s="2">
        <v>4.2</v>
      </c>
      <c r="D2045" s="5">
        <v>8167.5</v>
      </c>
      <c r="F2045" s="16">
        <f t="shared" si="62"/>
        <v>1.4492753623188527E-2</v>
      </c>
      <c r="G2045" s="13">
        <f t="shared" si="63"/>
        <v>4.4889927438199482E-3</v>
      </c>
    </row>
    <row r="2046" spans="2:7" x14ac:dyDescent="0.25">
      <c r="B2046" s="10">
        <v>41276</v>
      </c>
      <c r="C2046" s="2">
        <v>4.29</v>
      </c>
      <c r="D2046" s="5">
        <v>8447.6</v>
      </c>
      <c r="F2046" s="16">
        <f t="shared" si="62"/>
        <v>2.1428571428571394E-2</v>
      </c>
      <c r="G2046" s="13">
        <f t="shared" si="63"/>
        <v>3.4294459749005246E-2</v>
      </c>
    </row>
    <row r="2047" spans="2:7" x14ac:dyDescent="0.25">
      <c r="B2047" s="10">
        <v>41277</v>
      </c>
      <c r="C2047" s="2">
        <v>4.12</v>
      </c>
      <c r="D2047" s="5">
        <v>8403.4</v>
      </c>
      <c r="F2047" s="16">
        <f t="shared" si="62"/>
        <v>-3.9627039627039611E-2</v>
      </c>
      <c r="G2047" s="13">
        <f t="shared" si="63"/>
        <v>-5.2322553151191728E-3</v>
      </c>
    </row>
    <row r="2048" spans="2:7" x14ac:dyDescent="0.25">
      <c r="B2048" s="10">
        <v>41278</v>
      </c>
      <c r="C2048" s="2">
        <v>4.1100000000000003</v>
      </c>
      <c r="D2048" s="5">
        <v>8435.7999999999993</v>
      </c>
      <c r="F2048" s="16">
        <f t="shared" si="62"/>
        <v>-2.4271844660193657E-3</v>
      </c>
      <c r="G2048" s="13">
        <f t="shared" si="63"/>
        <v>3.855582264321541E-3</v>
      </c>
    </row>
    <row r="2049" spans="2:7" x14ac:dyDescent="0.25">
      <c r="B2049" s="10">
        <v>41281</v>
      </c>
      <c r="C2049" s="2">
        <v>4.09</v>
      </c>
      <c r="D2049" s="5">
        <v>8419</v>
      </c>
      <c r="F2049" s="16">
        <f t="shared" si="62"/>
        <v>-4.8661800486619125E-3</v>
      </c>
      <c r="G2049" s="13">
        <f t="shared" si="63"/>
        <v>-1.9915123639725071E-3</v>
      </c>
    </row>
    <row r="2050" spans="2:7" x14ac:dyDescent="0.25">
      <c r="B2050" s="10">
        <v>41282</v>
      </c>
      <c r="C2050" s="2">
        <v>4.07</v>
      </c>
      <c r="D2050" s="5">
        <v>8453</v>
      </c>
      <c r="F2050" s="16">
        <f t="shared" si="62"/>
        <v>-4.8899755501221453E-3</v>
      </c>
      <c r="G2050" s="13">
        <f t="shared" si="63"/>
        <v>4.0384843805677632E-3</v>
      </c>
    </row>
    <row r="2051" spans="2:7" x14ac:dyDescent="0.25">
      <c r="B2051" s="10">
        <v>41283</v>
      </c>
      <c r="C2051" s="2">
        <v>4.12</v>
      </c>
      <c r="D2051" s="5">
        <v>8606.4</v>
      </c>
      <c r="F2051" s="16">
        <f t="shared" si="62"/>
        <v>1.2285012285012241E-2</v>
      </c>
      <c r="G2051" s="13">
        <f t="shared" si="63"/>
        <v>1.8147403288773175E-2</v>
      </c>
    </row>
    <row r="2052" spans="2:7" x14ac:dyDescent="0.25">
      <c r="B2052" s="10">
        <v>41284</v>
      </c>
      <c r="C2052" s="2">
        <v>4.0999999999999996</v>
      </c>
      <c r="D2052" s="5">
        <v>8618.9</v>
      </c>
      <c r="F2052" s="16">
        <f t="shared" si="62"/>
        <v>-4.8543689320389473E-3</v>
      </c>
      <c r="G2052" s="13">
        <f t="shared" si="63"/>
        <v>1.4524075106897194E-3</v>
      </c>
    </row>
    <row r="2053" spans="2:7" x14ac:dyDescent="0.25">
      <c r="B2053" s="10">
        <v>41285</v>
      </c>
      <c r="C2053" s="2">
        <v>4.09</v>
      </c>
      <c r="D2053" s="5">
        <v>8664.7000000000007</v>
      </c>
      <c r="F2053" s="16">
        <f t="shared" si="62"/>
        <v>-2.4390243902438508E-3</v>
      </c>
      <c r="G2053" s="13">
        <f t="shared" si="63"/>
        <v>5.3139031662974498E-3</v>
      </c>
    </row>
    <row r="2054" spans="2:7" x14ac:dyDescent="0.25">
      <c r="B2054" s="10">
        <v>41288</v>
      </c>
      <c r="C2054" s="2">
        <v>4.08</v>
      </c>
      <c r="D2054" s="5">
        <v>8632.1</v>
      </c>
      <c r="F2054" s="16">
        <f t="shared" si="62"/>
        <v>-2.4449877750610726E-3</v>
      </c>
      <c r="G2054" s="13">
        <f t="shared" si="63"/>
        <v>-3.7623922351610974E-3</v>
      </c>
    </row>
    <row r="2055" spans="2:7" x14ac:dyDescent="0.25">
      <c r="B2055" s="10">
        <v>41289</v>
      </c>
      <c r="C2055" s="2">
        <v>4.08</v>
      </c>
      <c r="D2055" s="5">
        <v>8601</v>
      </c>
      <c r="F2055" s="16">
        <f t="shared" si="62"/>
        <v>0</v>
      </c>
      <c r="G2055" s="13">
        <f t="shared" si="63"/>
        <v>-3.6028312925012874E-3</v>
      </c>
    </row>
    <row r="2056" spans="2:7" x14ac:dyDescent="0.25">
      <c r="B2056" s="10">
        <v>41290</v>
      </c>
      <c r="C2056" s="2">
        <v>4.07</v>
      </c>
      <c r="D2056" s="5">
        <v>8581.1</v>
      </c>
      <c r="F2056" s="16">
        <f t="shared" ref="F2056:F2119" si="64">(C2056-C2055)/C2055</f>
        <v>-2.4509803921568107E-3</v>
      </c>
      <c r="G2056" s="13">
        <f t="shared" ref="G2056:G2119" si="65">(D2056-D2055)/D2055</f>
        <v>-2.3136844552958534E-3</v>
      </c>
    </row>
    <row r="2057" spans="2:7" x14ac:dyDescent="0.25">
      <c r="B2057" s="10">
        <v>41291</v>
      </c>
      <c r="C2057" s="2">
        <v>4.09</v>
      </c>
      <c r="D2057" s="5">
        <v>8628.9</v>
      </c>
      <c r="F2057" s="16">
        <f t="shared" si="64"/>
        <v>4.9140049140048089E-3</v>
      </c>
      <c r="G2057" s="13">
        <f t="shared" si="65"/>
        <v>5.5703814196314304E-3</v>
      </c>
    </row>
    <row r="2058" spans="2:7" x14ac:dyDescent="0.25">
      <c r="B2058" s="10">
        <v>41292</v>
      </c>
      <c r="C2058" s="2">
        <v>4.0599999999999996</v>
      </c>
      <c r="D2058" s="5">
        <v>8604</v>
      </c>
      <c r="F2058" s="16">
        <f t="shared" si="64"/>
        <v>-7.3349633251834348E-3</v>
      </c>
      <c r="G2058" s="13">
        <f t="shared" si="65"/>
        <v>-2.8856517053158152E-3</v>
      </c>
    </row>
    <row r="2059" spans="2:7" x14ac:dyDescent="0.25">
      <c r="B2059" s="10">
        <v>41295</v>
      </c>
      <c r="C2059" s="2">
        <v>4.1100000000000003</v>
      </c>
      <c r="D2059" s="5">
        <v>8665.9</v>
      </c>
      <c r="F2059" s="16">
        <f t="shared" si="64"/>
        <v>1.2315270935960767E-2</v>
      </c>
      <c r="G2059" s="13">
        <f t="shared" si="65"/>
        <v>7.1943282194327799E-3</v>
      </c>
    </row>
    <row r="2060" spans="2:7" x14ac:dyDescent="0.25">
      <c r="B2060" s="10">
        <v>41296</v>
      </c>
      <c r="C2060" s="2">
        <v>4.0599999999999996</v>
      </c>
      <c r="D2060" s="5">
        <v>8632.1</v>
      </c>
      <c r="F2060" s="16">
        <f t="shared" si="64"/>
        <v>-1.2165450121654674E-2</v>
      </c>
      <c r="G2060" s="13">
        <f t="shared" si="65"/>
        <v>-3.9003450305218471E-3</v>
      </c>
    </row>
    <row r="2061" spans="2:7" x14ac:dyDescent="0.25">
      <c r="B2061" s="10">
        <v>41297</v>
      </c>
      <c r="C2061" s="2">
        <v>4.01</v>
      </c>
      <c r="D2061" s="5">
        <v>8613.2999999999993</v>
      </c>
      <c r="F2061" s="16">
        <f t="shared" si="64"/>
        <v>-1.2315270935960548E-2</v>
      </c>
      <c r="G2061" s="13">
        <f t="shared" si="65"/>
        <v>-2.177917308650397E-3</v>
      </c>
    </row>
    <row r="2062" spans="2:7" x14ac:dyDescent="0.25">
      <c r="B2062" s="10">
        <v>41298</v>
      </c>
      <c r="C2062" s="2">
        <v>4.07</v>
      </c>
      <c r="D2062" s="5">
        <v>8665.6</v>
      </c>
      <c r="F2062" s="16">
        <f t="shared" si="64"/>
        <v>1.4962593516209601E-2</v>
      </c>
      <c r="G2062" s="13">
        <f t="shared" si="65"/>
        <v>6.0720049226197972E-3</v>
      </c>
    </row>
    <row r="2063" spans="2:7" x14ac:dyDescent="0.25">
      <c r="B2063" s="10">
        <v>41299</v>
      </c>
      <c r="C2063" s="2">
        <v>4.12</v>
      </c>
      <c r="D2063" s="5">
        <v>8724.6</v>
      </c>
      <c r="F2063" s="16">
        <f t="shared" si="64"/>
        <v>1.2285012285012241E-2</v>
      </c>
      <c r="G2063" s="13">
        <f t="shared" si="65"/>
        <v>6.8085302806499262E-3</v>
      </c>
    </row>
    <row r="2064" spans="2:7" x14ac:dyDescent="0.25">
      <c r="B2064" s="10">
        <v>41302</v>
      </c>
      <c r="C2064" s="2">
        <v>4.07</v>
      </c>
      <c r="D2064" s="5">
        <v>8672.5</v>
      </c>
      <c r="F2064" s="16">
        <f t="shared" si="64"/>
        <v>-1.2135922330097044E-2</v>
      </c>
      <c r="G2064" s="13">
        <f t="shared" si="65"/>
        <v>-5.9716204754373106E-3</v>
      </c>
    </row>
    <row r="2065" spans="2:7" x14ac:dyDescent="0.25">
      <c r="B2065" s="10">
        <v>41303</v>
      </c>
      <c r="C2065" s="2">
        <v>4.0999999999999996</v>
      </c>
      <c r="D2065" s="5">
        <v>8643</v>
      </c>
      <c r="F2065" s="16">
        <f t="shared" si="64"/>
        <v>7.3710073710072134E-3</v>
      </c>
      <c r="G2065" s="13">
        <f t="shared" si="65"/>
        <v>-3.4015566445661574E-3</v>
      </c>
    </row>
    <row r="2066" spans="2:7" x14ac:dyDescent="0.25">
      <c r="B2066" s="10">
        <v>41304</v>
      </c>
      <c r="C2066" s="2">
        <v>4.07</v>
      </c>
      <c r="D2066" s="5">
        <v>8571.9</v>
      </c>
      <c r="F2066" s="16">
        <f t="shared" si="64"/>
        <v>-7.3170731707315516E-3</v>
      </c>
      <c r="G2066" s="13">
        <f t="shared" si="65"/>
        <v>-8.2263103089205564E-3</v>
      </c>
    </row>
    <row r="2067" spans="2:7" x14ac:dyDescent="0.25">
      <c r="B2067" s="10">
        <v>41305</v>
      </c>
      <c r="C2067" s="2">
        <v>3.97</v>
      </c>
      <c r="D2067" s="5">
        <v>8362.2999999999993</v>
      </c>
      <c r="F2067" s="16">
        <f t="shared" si="64"/>
        <v>-2.4570024570024589E-2</v>
      </c>
      <c r="G2067" s="13">
        <f t="shared" si="65"/>
        <v>-2.4451988473967307E-2</v>
      </c>
    </row>
    <row r="2068" spans="2:7" x14ac:dyDescent="0.25">
      <c r="B2068" s="10">
        <v>41306</v>
      </c>
      <c r="C2068" s="2">
        <v>3.85</v>
      </c>
      <c r="D2068" s="5">
        <v>8229.7000000000007</v>
      </c>
      <c r="F2068" s="16">
        <f t="shared" si="64"/>
        <v>-3.0226700251889196E-2</v>
      </c>
      <c r="G2068" s="13">
        <f t="shared" si="65"/>
        <v>-1.5856881479975431E-2</v>
      </c>
    </row>
    <row r="2069" spans="2:7" x14ac:dyDescent="0.25">
      <c r="B2069" s="10">
        <v>41309</v>
      </c>
      <c r="C2069" s="2">
        <v>3.69</v>
      </c>
      <c r="D2069" s="5">
        <v>7919.6</v>
      </c>
      <c r="F2069" s="16">
        <f t="shared" si="64"/>
        <v>-4.1558441558441593E-2</v>
      </c>
      <c r="G2069" s="13">
        <f t="shared" si="65"/>
        <v>-3.7680595890494224E-2</v>
      </c>
    </row>
    <row r="2070" spans="2:7" x14ac:dyDescent="0.25">
      <c r="B2070" s="10">
        <v>41310</v>
      </c>
      <c r="C2070" s="2">
        <v>3.78</v>
      </c>
      <c r="D2070" s="5">
        <v>8093.6</v>
      </c>
      <c r="F2070" s="16">
        <f t="shared" si="64"/>
        <v>2.4390243902438987E-2</v>
      </c>
      <c r="G2070" s="13">
        <f t="shared" si="65"/>
        <v>2.197080660639426E-2</v>
      </c>
    </row>
    <row r="2071" spans="2:7" x14ac:dyDescent="0.25">
      <c r="B2071" s="10">
        <v>41311</v>
      </c>
      <c r="C2071" s="2">
        <v>3.73</v>
      </c>
      <c r="D2071" s="5">
        <v>8056.2</v>
      </c>
      <c r="F2071" s="16">
        <f t="shared" si="64"/>
        <v>-1.3227513227513182E-2</v>
      </c>
      <c r="G2071" s="13">
        <f t="shared" si="65"/>
        <v>-4.620935059800403E-3</v>
      </c>
    </row>
    <row r="2072" spans="2:7" x14ac:dyDescent="0.25">
      <c r="B2072" s="10">
        <v>41312</v>
      </c>
      <c r="C2072" s="2">
        <v>3.71</v>
      </c>
      <c r="D2072" s="5">
        <v>8014.6</v>
      </c>
      <c r="F2072" s="16">
        <f t="shared" si="64"/>
        <v>-5.3619302949061707E-3</v>
      </c>
      <c r="G2072" s="13">
        <f t="shared" si="65"/>
        <v>-5.1637248330477711E-3</v>
      </c>
    </row>
    <row r="2073" spans="2:7" x14ac:dyDescent="0.25">
      <c r="B2073" s="10">
        <v>41313</v>
      </c>
      <c r="C2073" s="2">
        <v>3.77</v>
      </c>
      <c r="D2073" s="5">
        <v>8174.9</v>
      </c>
      <c r="F2073" s="16">
        <f t="shared" si="64"/>
        <v>1.6172506738544489E-2</v>
      </c>
      <c r="G2073" s="13">
        <f t="shared" si="65"/>
        <v>2.0000998178324465E-2</v>
      </c>
    </row>
    <row r="2074" spans="2:7" x14ac:dyDescent="0.25">
      <c r="B2074" s="10">
        <v>41316</v>
      </c>
      <c r="C2074" s="2">
        <v>3.72</v>
      </c>
      <c r="D2074" s="5">
        <v>8078.6</v>
      </c>
      <c r="F2074" s="16">
        <f t="shared" si="64"/>
        <v>-1.3262599469495973E-2</v>
      </c>
      <c r="G2074" s="13">
        <f t="shared" si="65"/>
        <v>-1.1779960611138885E-2</v>
      </c>
    </row>
    <row r="2075" spans="2:7" x14ac:dyDescent="0.25">
      <c r="B2075" s="10">
        <v>41317</v>
      </c>
      <c r="C2075" s="2">
        <v>3.8</v>
      </c>
      <c r="D2075" s="5">
        <v>8234.7000000000007</v>
      </c>
      <c r="F2075" s="16">
        <f t="shared" si="64"/>
        <v>2.1505376344085919E-2</v>
      </c>
      <c r="G2075" s="13">
        <f t="shared" si="65"/>
        <v>1.9322654915455692E-2</v>
      </c>
    </row>
    <row r="2076" spans="2:7" x14ac:dyDescent="0.25">
      <c r="B2076" s="10">
        <v>41318</v>
      </c>
      <c r="C2076" s="2">
        <v>3.83</v>
      </c>
      <c r="D2076" s="5">
        <v>8306.2000000000007</v>
      </c>
      <c r="F2076" s="16">
        <f t="shared" si="64"/>
        <v>7.8947368421053293E-3</v>
      </c>
      <c r="G2076" s="13">
        <f t="shared" si="65"/>
        <v>8.6827692569249638E-3</v>
      </c>
    </row>
    <row r="2077" spans="2:7" x14ac:dyDescent="0.25">
      <c r="B2077" s="10">
        <v>41319</v>
      </c>
      <c r="C2077" s="2">
        <v>3.81</v>
      </c>
      <c r="D2077" s="5">
        <v>8247.4</v>
      </c>
      <c r="F2077" s="16">
        <f t="shared" si="64"/>
        <v>-5.2219321148825109E-3</v>
      </c>
      <c r="G2077" s="13">
        <f t="shared" si="65"/>
        <v>-7.0790493847970298E-3</v>
      </c>
    </row>
    <row r="2078" spans="2:7" x14ac:dyDescent="0.25">
      <c r="B2078" s="10">
        <v>41320</v>
      </c>
      <c r="C2078" s="2">
        <v>3.69</v>
      </c>
      <c r="D2078" s="5">
        <v>8150.2</v>
      </c>
      <c r="F2078" s="16">
        <f t="shared" si="64"/>
        <v>-3.1496062992126012E-2</v>
      </c>
      <c r="G2078" s="13">
        <f t="shared" si="65"/>
        <v>-1.1785532410214107E-2</v>
      </c>
    </row>
    <row r="2079" spans="2:7" x14ac:dyDescent="0.25">
      <c r="B2079" s="10">
        <v>41323</v>
      </c>
      <c r="C2079" s="2">
        <v>3.68</v>
      </c>
      <c r="D2079" s="5">
        <v>8108.9</v>
      </c>
      <c r="F2079" s="16">
        <f t="shared" si="64"/>
        <v>-2.710027100270945E-3</v>
      </c>
      <c r="G2079" s="13">
        <f t="shared" si="65"/>
        <v>-5.06736031017646E-3</v>
      </c>
    </row>
    <row r="2080" spans="2:7" x14ac:dyDescent="0.25">
      <c r="B2080" s="10">
        <v>41324</v>
      </c>
      <c r="C2080" s="2">
        <v>3.76</v>
      </c>
      <c r="D2080" s="5">
        <v>8225.2999999999993</v>
      </c>
      <c r="F2080" s="16">
        <f t="shared" si="64"/>
        <v>2.1739130434782507E-2</v>
      </c>
      <c r="G2080" s="13">
        <f t="shared" si="65"/>
        <v>1.435459803425861E-2</v>
      </c>
    </row>
    <row r="2081" spans="2:7" x14ac:dyDescent="0.25">
      <c r="B2081" s="10">
        <v>41325</v>
      </c>
      <c r="C2081" s="2">
        <v>3.69</v>
      </c>
      <c r="D2081" s="5">
        <v>8163</v>
      </c>
      <c r="F2081" s="16">
        <f t="shared" si="64"/>
        <v>-1.8617021276595702E-2</v>
      </c>
      <c r="G2081" s="13">
        <f t="shared" si="65"/>
        <v>-7.5741918227905701E-3</v>
      </c>
    </row>
    <row r="2082" spans="2:7" x14ac:dyDescent="0.25">
      <c r="B2082" s="10">
        <v>41326</v>
      </c>
      <c r="C2082" s="2">
        <v>3.6</v>
      </c>
      <c r="D2082" s="5">
        <v>8014.5</v>
      </c>
      <c r="F2082" s="16">
        <f t="shared" si="64"/>
        <v>-2.4390243902438987E-2</v>
      </c>
      <c r="G2082" s="13">
        <f t="shared" si="65"/>
        <v>-1.8191841234840134E-2</v>
      </c>
    </row>
    <row r="2083" spans="2:7" x14ac:dyDescent="0.25">
      <c r="B2083" s="10">
        <v>41327</v>
      </c>
      <c r="C2083" s="2">
        <v>3.73</v>
      </c>
      <c r="D2083" s="5">
        <v>8179</v>
      </c>
      <c r="F2083" s="16">
        <f t="shared" si="64"/>
        <v>3.611111111111108E-2</v>
      </c>
      <c r="G2083" s="13">
        <f t="shared" si="65"/>
        <v>2.0525297897560673E-2</v>
      </c>
    </row>
    <row r="2084" spans="2:7" x14ac:dyDescent="0.25">
      <c r="B2084" s="10">
        <v>41330</v>
      </c>
      <c r="C2084" s="2">
        <v>3.77</v>
      </c>
      <c r="D2084" s="5">
        <v>8244.5</v>
      </c>
      <c r="F2084" s="16">
        <f t="shared" si="64"/>
        <v>1.0723860589812341E-2</v>
      </c>
      <c r="G2084" s="13">
        <f t="shared" si="65"/>
        <v>8.0083139748135471E-3</v>
      </c>
    </row>
    <row r="2085" spans="2:7" x14ac:dyDescent="0.25">
      <c r="B2085" s="10">
        <v>41331</v>
      </c>
      <c r="C2085" s="2">
        <v>3.61</v>
      </c>
      <c r="D2085" s="5">
        <v>7980.7</v>
      </c>
      <c r="F2085" s="16">
        <f t="shared" si="64"/>
        <v>-4.2440318302387307E-2</v>
      </c>
      <c r="G2085" s="13">
        <f t="shared" si="65"/>
        <v>-3.1997088968403198E-2</v>
      </c>
    </row>
    <row r="2086" spans="2:7" x14ac:dyDescent="0.25">
      <c r="B2086" s="10">
        <v>41332</v>
      </c>
      <c r="C2086" s="2">
        <v>3.69</v>
      </c>
      <c r="D2086" s="5">
        <v>8136.7</v>
      </c>
      <c r="F2086" s="16">
        <f t="shared" si="64"/>
        <v>2.2160664819944619E-2</v>
      </c>
      <c r="G2086" s="13">
        <f t="shared" si="65"/>
        <v>1.9547157517510995E-2</v>
      </c>
    </row>
    <row r="2087" spans="2:7" x14ac:dyDescent="0.25">
      <c r="B2087" s="10">
        <v>41333</v>
      </c>
      <c r="C2087" s="2">
        <v>3.79</v>
      </c>
      <c r="D2087" s="5">
        <v>8230.2999999999993</v>
      </c>
      <c r="F2087" s="16">
        <f t="shared" si="64"/>
        <v>2.7100271002710053E-2</v>
      </c>
      <c r="G2087" s="13">
        <f t="shared" si="65"/>
        <v>1.1503435053522861E-2</v>
      </c>
    </row>
    <row r="2088" spans="2:7" x14ac:dyDescent="0.25">
      <c r="B2088" s="10">
        <v>41334</v>
      </c>
      <c r="C2088" s="2">
        <v>3.74</v>
      </c>
      <c r="D2088" s="5">
        <v>8187.1</v>
      </c>
      <c r="F2088" s="16">
        <f t="shared" si="64"/>
        <v>-1.319261213720312E-2</v>
      </c>
      <c r="G2088" s="13">
        <f t="shared" si="65"/>
        <v>-5.2488973670460261E-3</v>
      </c>
    </row>
    <row r="2089" spans="2:7" x14ac:dyDescent="0.25">
      <c r="B2089" s="10">
        <v>41337</v>
      </c>
      <c r="C2089" s="2">
        <v>3.81</v>
      </c>
      <c r="D2089" s="5">
        <v>8246.2999999999993</v>
      </c>
      <c r="F2089" s="16">
        <f t="shared" si="64"/>
        <v>1.8716577540106909E-2</v>
      </c>
      <c r="G2089" s="13">
        <f t="shared" si="65"/>
        <v>7.2308876158833904E-3</v>
      </c>
    </row>
    <row r="2090" spans="2:7" x14ac:dyDescent="0.25">
      <c r="B2090" s="10">
        <v>41338</v>
      </c>
      <c r="C2090" s="2">
        <v>3.89</v>
      </c>
      <c r="D2090" s="5">
        <v>8423.2999999999993</v>
      </c>
      <c r="F2090" s="16">
        <f t="shared" si="64"/>
        <v>2.0997375328084007E-2</v>
      </c>
      <c r="G2090" s="13">
        <f t="shared" si="65"/>
        <v>2.1464171810387692E-2</v>
      </c>
    </row>
    <row r="2091" spans="2:7" x14ac:dyDescent="0.25">
      <c r="B2091" s="10">
        <v>41339</v>
      </c>
      <c r="C2091" s="2">
        <v>3.87</v>
      </c>
      <c r="D2091" s="5">
        <v>8358.9</v>
      </c>
      <c r="F2091" s="16">
        <f t="shared" si="64"/>
        <v>-5.1413881748072028E-3</v>
      </c>
      <c r="G2091" s="13">
        <f t="shared" si="65"/>
        <v>-7.6454596179644134E-3</v>
      </c>
    </row>
    <row r="2092" spans="2:7" x14ac:dyDescent="0.25">
      <c r="B2092" s="10">
        <v>41340</v>
      </c>
      <c r="C2092" s="2">
        <v>3.91</v>
      </c>
      <c r="D2092" s="5">
        <v>8389.1</v>
      </c>
      <c r="F2092" s="16">
        <f t="shared" si="64"/>
        <v>1.0335917312661508E-2</v>
      </c>
      <c r="G2092" s="13">
        <f t="shared" si="65"/>
        <v>3.6129155750159385E-3</v>
      </c>
    </row>
    <row r="2093" spans="2:7" x14ac:dyDescent="0.25">
      <c r="B2093" s="10">
        <v>41341</v>
      </c>
      <c r="C2093" s="2">
        <v>4.0599999999999996</v>
      </c>
      <c r="D2093" s="5">
        <v>8628.1</v>
      </c>
      <c r="F2093" s="16">
        <f t="shared" si="64"/>
        <v>3.8363171355498583E-2</v>
      </c>
      <c r="G2093" s="13">
        <f t="shared" si="65"/>
        <v>2.8489349274654015E-2</v>
      </c>
    </row>
    <row r="2094" spans="2:7" x14ac:dyDescent="0.25">
      <c r="B2094" s="10">
        <v>41344</v>
      </c>
      <c r="C2094" s="2">
        <v>3.99</v>
      </c>
      <c r="D2094" s="5">
        <v>8554.4</v>
      </c>
      <c r="F2094" s="16">
        <f t="shared" si="64"/>
        <v>-1.7241379310344682E-2</v>
      </c>
      <c r="G2094" s="13">
        <f t="shared" si="65"/>
        <v>-8.5418574193624006E-3</v>
      </c>
    </row>
    <row r="2095" spans="2:7" x14ac:dyDescent="0.25">
      <c r="B2095" s="10">
        <v>41345</v>
      </c>
      <c r="C2095" s="2">
        <v>3.95</v>
      </c>
      <c r="D2095" s="5">
        <v>8532.2999999999993</v>
      </c>
      <c r="F2095" s="16">
        <f t="shared" si="64"/>
        <v>-1.0025062656641612E-2</v>
      </c>
      <c r="G2095" s="13">
        <f t="shared" si="65"/>
        <v>-2.5834658187599792E-3</v>
      </c>
    </row>
    <row r="2096" spans="2:7" x14ac:dyDescent="0.25">
      <c r="B2096" s="10">
        <v>41346</v>
      </c>
      <c r="C2096" s="2">
        <v>3.98</v>
      </c>
      <c r="D2096" s="5">
        <v>8498.2999999999993</v>
      </c>
      <c r="F2096" s="16">
        <f t="shared" si="64"/>
        <v>7.5949367088607098E-3</v>
      </c>
      <c r="G2096" s="13">
        <f t="shared" si="65"/>
        <v>-3.9848575413428972E-3</v>
      </c>
    </row>
    <row r="2097" spans="2:7" x14ac:dyDescent="0.25">
      <c r="B2097" s="10">
        <v>41347</v>
      </c>
      <c r="C2097" s="2">
        <v>4.0999999999999996</v>
      </c>
      <c r="D2097" s="5">
        <v>8657.9</v>
      </c>
      <c r="F2097" s="16">
        <f t="shared" si="64"/>
        <v>3.0150753768844137E-2</v>
      </c>
      <c r="G2097" s="13">
        <f t="shared" si="65"/>
        <v>1.8780226633562051E-2</v>
      </c>
    </row>
    <row r="2098" spans="2:7" x14ac:dyDescent="0.25">
      <c r="B2098" s="10">
        <v>41348</v>
      </c>
      <c r="C2098" s="2">
        <v>4.1100000000000003</v>
      </c>
      <c r="D2098" s="5">
        <v>8619.1</v>
      </c>
      <c r="F2098" s="16">
        <f t="shared" si="64"/>
        <v>2.4390243902440672E-3</v>
      </c>
      <c r="G2098" s="13">
        <f t="shared" si="65"/>
        <v>-4.4814562422757567E-3</v>
      </c>
    </row>
    <row r="2099" spans="2:7" x14ac:dyDescent="0.25">
      <c r="B2099" s="10">
        <v>41351</v>
      </c>
      <c r="C2099" s="2">
        <v>4.07</v>
      </c>
      <c r="D2099" s="5">
        <v>8507.7999999999993</v>
      </c>
      <c r="F2099" s="16">
        <f t="shared" si="64"/>
        <v>-9.7323600973236082E-3</v>
      </c>
      <c r="G2099" s="13">
        <f t="shared" si="65"/>
        <v>-1.2913181190611675E-2</v>
      </c>
    </row>
    <row r="2100" spans="2:7" x14ac:dyDescent="0.25">
      <c r="B2100" s="10">
        <v>41352</v>
      </c>
      <c r="C2100" s="2">
        <v>4</v>
      </c>
      <c r="D2100" s="5">
        <v>8321</v>
      </c>
      <c r="F2100" s="16">
        <f t="shared" si="64"/>
        <v>-1.7199017199017268E-2</v>
      </c>
      <c r="G2100" s="13">
        <f t="shared" si="65"/>
        <v>-2.1956322433531499E-2</v>
      </c>
    </row>
    <row r="2101" spans="2:7" x14ac:dyDescent="0.25">
      <c r="B2101" s="10">
        <v>41353</v>
      </c>
      <c r="C2101" s="2">
        <v>4.04</v>
      </c>
      <c r="D2101" s="5">
        <v>8416.2999999999993</v>
      </c>
      <c r="F2101" s="16">
        <f t="shared" si="64"/>
        <v>1.0000000000000009E-2</v>
      </c>
      <c r="G2101" s="13">
        <f t="shared" si="65"/>
        <v>1.1452950366542395E-2</v>
      </c>
    </row>
    <row r="2102" spans="2:7" x14ac:dyDescent="0.25">
      <c r="B2102" s="10">
        <v>41354</v>
      </c>
      <c r="C2102" s="2">
        <v>3.98</v>
      </c>
      <c r="D2102" s="5">
        <v>8351.2000000000007</v>
      </c>
      <c r="F2102" s="16">
        <f t="shared" si="64"/>
        <v>-1.4851485148514865E-2</v>
      </c>
      <c r="G2102" s="13">
        <f t="shared" si="65"/>
        <v>-7.7349904352267086E-3</v>
      </c>
    </row>
    <row r="2103" spans="2:7" x14ac:dyDescent="0.25">
      <c r="B2103" s="10">
        <v>41355</v>
      </c>
      <c r="C2103" s="2">
        <v>4</v>
      </c>
      <c r="D2103" s="5">
        <v>8329.5</v>
      </c>
      <c r="F2103" s="16">
        <f t="shared" si="64"/>
        <v>5.0251256281407079E-3</v>
      </c>
      <c r="G2103" s="13">
        <f t="shared" si="65"/>
        <v>-2.5984289682920688E-3</v>
      </c>
    </row>
    <row r="2104" spans="2:7" x14ac:dyDescent="0.25">
      <c r="B2104" s="10">
        <v>41358</v>
      </c>
      <c r="C2104" s="2">
        <v>3.81</v>
      </c>
      <c r="D2104" s="5">
        <v>8140.6</v>
      </c>
      <c r="F2104" s="16">
        <f t="shared" si="64"/>
        <v>-4.7499999999999987E-2</v>
      </c>
      <c r="G2104" s="13">
        <f t="shared" si="65"/>
        <v>-2.2678432078756184E-2</v>
      </c>
    </row>
    <row r="2105" spans="2:7" x14ac:dyDescent="0.25">
      <c r="B2105" s="10">
        <v>41359</v>
      </c>
      <c r="C2105" s="2">
        <v>3.72</v>
      </c>
      <c r="D2105" s="5">
        <v>7990.5</v>
      </c>
      <c r="F2105" s="16">
        <f t="shared" si="64"/>
        <v>-2.362204724409445E-2</v>
      </c>
      <c r="G2105" s="13">
        <f t="shared" si="65"/>
        <v>-1.843844434071203E-2</v>
      </c>
    </row>
    <row r="2106" spans="2:7" x14ac:dyDescent="0.25">
      <c r="B2106" s="10">
        <v>41360</v>
      </c>
      <c r="C2106" s="2">
        <v>3.65</v>
      </c>
      <c r="D2106" s="5">
        <v>7900.4</v>
      </c>
      <c r="F2106" s="16">
        <f t="shared" si="64"/>
        <v>-1.8817204301075346E-2</v>
      </c>
      <c r="G2106" s="13">
        <f t="shared" si="65"/>
        <v>-1.1275890119516971E-2</v>
      </c>
    </row>
    <row r="2107" spans="2:7" x14ac:dyDescent="0.25">
      <c r="B2107" s="10">
        <v>41361</v>
      </c>
      <c r="C2107" s="2">
        <v>3.63</v>
      </c>
      <c r="D2107" s="5">
        <v>7920</v>
      </c>
      <c r="F2107" s="16">
        <f t="shared" si="64"/>
        <v>-5.4794520547945258E-3</v>
      </c>
      <c r="G2107" s="13">
        <f t="shared" si="65"/>
        <v>2.4808870436940364E-3</v>
      </c>
    </row>
    <row r="2108" spans="2:7" x14ac:dyDescent="0.25">
      <c r="B2108" s="10">
        <v>41366</v>
      </c>
      <c r="C2108" s="2">
        <v>3.72</v>
      </c>
      <c r="D2108" s="5">
        <v>8050.4</v>
      </c>
      <c r="F2108" s="16">
        <f t="shared" si="64"/>
        <v>2.479338842975215E-2</v>
      </c>
      <c r="G2108" s="13">
        <f t="shared" si="65"/>
        <v>1.6464646464646418E-2</v>
      </c>
    </row>
    <row r="2109" spans="2:7" x14ac:dyDescent="0.25">
      <c r="B2109" s="10">
        <v>41367</v>
      </c>
      <c r="C2109" s="2">
        <v>3.64</v>
      </c>
      <c r="D2109" s="5">
        <v>7904.3</v>
      </c>
      <c r="F2109" s="16">
        <f t="shared" si="64"/>
        <v>-2.1505376344086041E-2</v>
      </c>
      <c r="G2109" s="13">
        <f t="shared" si="65"/>
        <v>-1.8148166550730333E-2</v>
      </c>
    </row>
    <row r="2110" spans="2:7" x14ac:dyDescent="0.25">
      <c r="B2110" s="10">
        <v>41368</v>
      </c>
      <c r="C2110" s="2">
        <v>3.65</v>
      </c>
      <c r="D2110" s="5">
        <v>7847.9</v>
      </c>
      <c r="F2110" s="16">
        <f t="shared" si="64"/>
        <v>2.7472527472526885E-3</v>
      </c>
      <c r="G2110" s="13">
        <f t="shared" si="65"/>
        <v>-7.1353567045785897E-3</v>
      </c>
    </row>
    <row r="2111" spans="2:7" x14ac:dyDescent="0.25">
      <c r="B2111" s="10">
        <v>41369</v>
      </c>
      <c r="C2111" s="2">
        <v>3.73</v>
      </c>
      <c r="D2111" s="5">
        <v>7798.4</v>
      </c>
      <c r="F2111" s="16">
        <f t="shared" si="64"/>
        <v>2.1917808219178103E-2</v>
      </c>
      <c r="G2111" s="13">
        <f t="shared" si="65"/>
        <v>-6.3074198193147218E-3</v>
      </c>
    </row>
    <row r="2112" spans="2:7" x14ac:dyDescent="0.25">
      <c r="B2112" s="10">
        <v>41372</v>
      </c>
      <c r="C2112" s="2">
        <v>3.68</v>
      </c>
      <c r="D2112" s="5">
        <v>7787.1</v>
      </c>
      <c r="F2112" s="16">
        <f t="shared" si="64"/>
        <v>-1.3404825737265367E-2</v>
      </c>
      <c r="G2112" s="13">
        <f t="shared" si="65"/>
        <v>-1.449015182601466E-3</v>
      </c>
    </row>
    <row r="2113" spans="2:7" x14ac:dyDescent="0.25">
      <c r="B2113" s="10">
        <v>41373</v>
      </c>
      <c r="C2113" s="2">
        <v>3.75</v>
      </c>
      <c r="D2113" s="5">
        <v>7872.5</v>
      </c>
      <c r="F2113" s="16">
        <f t="shared" si="64"/>
        <v>1.9021739130434739E-2</v>
      </c>
      <c r="G2113" s="13">
        <f t="shared" si="65"/>
        <v>1.0966855440407807E-2</v>
      </c>
    </row>
    <row r="2114" spans="2:7" x14ac:dyDescent="0.25">
      <c r="B2114" s="10">
        <v>41374</v>
      </c>
      <c r="C2114" s="2">
        <v>3.92</v>
      </c>
      <c r="D2114" s="5">
        <v>8136.4</v>
      </c>
      <c r="F2114" s="16">
        <f t="shared" si="64"/>
        <v>4.5333333333333316E-2</v>
      </c>
      <c r="G2114" s="13">
        <f t="shared" si="65"/>
        <v>3.3521752937440412E-2</v>
      </c>
    </row>
    <row r="2115" spans="2:7" x14ac:dyDescent="0.25">
      <c r="B2115" s="10">
        <v>41375</v>
      </c>
      <c r="C2115" s="2">
        <v>3.9</v>
      </c>
      <c r="D2115" s="5">
        <v>8159.5</v>
      </c>
      <c r="F2115" s="16">
        <f t="shared" si="64"/>
        <v>-5.1020408163265354E-3</v>
      </c>
      <c r="G2115" s="13">
        <f t="shared" si="65"/>
        <v>2.8390934565656022E-3</v>
      </c>
    </row>
    <row r="2116" spans="2:7" x14ac:dyDescent="0.25">
      <c r="B2116" s="10">
        <v>41376</v>
      </c>
      <c r="C2116" s="2">
        <v>3.88</v>
      </c>
      <c r="D2116" s="5">
        <v>8040.4</v>
      </c>
      <c r="F2116" s="16">
        <f t="shared" si="64"/>
        <v>-5.1282051282051325E-3</v>
      </c>
      <c r="G2116" s="13">
        <f t="shared" si="65"/>
        <v>-1.4596482627612031E-2</v>
      </c>
    </row>
    <row r="2117" spans="2:7" x14ac:dyDescent="0.25">
      <c r="B2117" s="10">
        <v>41379</v>
      </c>
      <c r="C2117" s="2">
        <v>3.88</v>
      </c>
      <c r="D2117" s="5">
        <v>8014.1</v>
      </c>
      <c r="F2117" s="16">
        <f t="shared" si="64"/>
        <v>0</v>
      </c>
      <c r="G2117" s="13">
        <f t="shared" si="65"/>
        <v>-3.2709815432067153E-3</v>
      </c>
    </row>
    <row r="2118" spans="2:7" x14ac:dyDescent="0.25">
      <c r="B2118" s="10">
        <v>41380</v>
      </c>
      <c r="C2118" s="2">
        <v>3.83</v>
      </c>
      <c r="D2118" s="5">
        <v>7948.7</v>
      </c>
      <c r="F2118" s="16">
        <f t="shared" si="64"/>
        <v>-1.2886597938144284E-2</v>
      </c>
      <c r="G2118" s="13">
        <f t="shared" si="65"/>
        <v>-8.1606169126914492E-3</v>
      </c>
    </row>
    <row r="2119" spans="2:7" x14ac:dyDescent="0.25">
      <c r="B2119" s="10">
        <v>41381</v>
      </c>
      <c r="C2119" s="2">
        <v>3.73</v>
      </c>
      <c r="D2119" s="5">
        <v>7803</v>
      </c>
      <c r="F2119" s="16">
        <f t="shared" si="64"/>
        <v>-2.6109660574412556E-2</v>
      </c>
      <c r="G2119" s="13">
        <f t="shared" si="65"/>
        <v>-1.8330041390416021E-2</v>
      </c>
    </row>
    <row r="2120" spans="2:7" x14ac:dyDescent="0.25">
      <c r="B2120" s="10">
        <v>41382</v>
      </c>
      <c r="C2120" s="2">
        <v>3.75</v>
      </c>
      <c r="D2120" s="5">
        <v>7812.5</v>
      </c>
      <c r="F2120" s="16">
        <f t="shared" ref="F2120:F2183" si="66">(C2120-C2119)/C2119</f>
        <v>5.3619302949061707E-3</v>
      </c>
      <c r="G2120" s="13">
        <f t="shared" ref="G2120:G2183" si="67">(D2120-D2119)/D2119</f>
        <v>1.2174804562347815E-3</v>
      </c>
    </row>
    <row r="2121" spans="2:7" x14ac:dyDescent="0.25">
      <c r="B2121" s="10">
        <v>41383</v>
      </c>
      <c r="C2121" s="2">
        <v>3.78</v>
      </c>
      <c r="D2121" s="5">
        <v>7915.5</v>
      </c>
      <c r="F2121" s="16">
        <f t="shared" si="66"/>
        <v>7.9999999999999481E-3</v>
      </c>
      <c r="G2121" s="13">
        <f t="shared" si="67"/>
        <v>1.3184E-2</v>
      </c>
    </row>
    <row r="2122" spans="2:7" x14ac:dyDescent="0.25">
      <c r="B2122" s="10">
        <v>41386</v>
      </c>
      <c r="C2122" s="2">
        <v>3.88</v>
      </c>
      <c r="D2122" s="5">
        <v>8027.7</v>
      </c>
      <c r="F2122" s="16">
        <f t="shared" si="66"/>
        <v>2.6455026455026481E-2</v>
      </c>
      <c r="G2122" s="13">
        <f t="shared" si="67"/>
        <v>1.4174720485124101E-2</v>
      </c>
    </row>
    <row r="2123" spans="2:7" x14ac:dyDescent="0.25">
      <c r="B2123" s="10">
        <v>41387</v>
      </c>
      <c r="C2123" s="2">
        <v>3.98</v>
      </c>
      <c r="D2123" s="5">
        <v>8289.2999999999993</v>
      </c>
      <c r="F2123" s="16">
        <f t="shared" si="66"/>
        <v>2.5773195876288683E-2</v>
      </c>
      <c r="G2123" s="13">
        <f t="shared" si="67"/>
        <v>3.2587166934489264E-2</v>
      </c>
    </row>
    <row r="2124" spans="2:7" x14ac:dyDescent="0.25">
      <c r="B2124" s="10">
        <v>41388</v>
      </c>
      <c r="C2124" s="2">
        <v>4.04</v>
      </c>
      <c r="D2124" s="5">
        <v>8389.2999999999993</v>
      </c>
      <c r="F2124" s="16">
        <f t="shared" si="66"/>
        <v>1.5075376884422124E-2</v>
      </c>
      <c r="G2124" s="13">
        <f t="shared" si="67"/>
        <v>1.2063744827669406E-2</v>
      </c>
    </row>
    <row r="2125" spans="2:7" x14ac:dyDescent="0.25">
      <c r="B2125" s="10">
        <v>41389</v>
      </c>
      <c r="C2125" s="2">
        <v>4.04</v>
      </c>
      <c r="D2125" s="5">
        <v>8365.1</v>
      </c>
      <c r="F2125" s="16">
        <f t="shared" si="66"/>
        <v>0</v>
      </c>
      <c r="G2125" s="13">
        <f t="shared" si="67"/>
        <v>-2.8846268461014519E-3</v>
      </c>
    </row>
    <row r="2126" spans="2:7" x14ac:dyDescent="0.25">
      <c r="B2126" s="10">
        <v>41390</v>
      </c>
      <c r="C2126" s="2">
        <v>4</v>
      </c>
      <c r="D2126" s="5">
        <v>8297</v>
      </c>
      <c r="F2126" s="16">
        <f t="shared" si="66"/>
        <v>-9.9009900990099098E-3</v>
      </c>
      <c r="G2126" s="13">
        <f t="shared" si="67"/>
        <v>-8.1409666351867117E-3</v>
      </c>
    </row>
    <row r="2127" spans="2:7" x14ac:dyDescent="0.25">
      <c r="B2127" s="10">
        <v>41393</v>
      </c>
      <c r="C2127" s="2">
        <v>4.09</v>
      </c>
      <c r="D2127" s="5">
        <v>8450.9</v>
      </c>
      <c r="F2127" s="16">
        <f t="shared" si="66"/>
        <v>2.2499999999999964E-2</v>
      </c>
      <c r="G2127" s="13">
        <f t="shared" si="67"/>
        <v>1.8548873086657786E-2</v>
      </c>
    </row>
    <row r="2128" spans="2:7" x14ac:dyDescent="0.25">
      <c r="B2128" s="10">
        <v>41394</v>
      </c>
      <c r="C2128" s="2">
        <v>4.09</v>
      </c>
      <c r="D2128" s="5">
        <v>8419</v>
      </c>
      <c r="F2128" s="16">
        <f t="shared" si="66"/>
        <v>0</v>
      </c>
      <c r="G2128" s="13">
        <f t="shared" si="67"/>
        <v>-3.7747458850536202E-3</v>
      </c>
    </row>
    <row r="2129" spans="2:7" x14ac:dyDescent="0.25">
      <c r="B2129" s="10">
        <v>41396</v>
      </c>
      <c r="C2129" s="2">
        <v>4.12</v>
      </c>
      <c r="D2129" s="5">
        <v>8406.4</v>
      </c>
      <c r="F2129" s="16">
        <f t="shared" si="66"/>
        <v>7.3349633251834348E-3</v>
      </c>
      <c r="G2129" s="13">
        <f t="shared" si="67"/>
        <v>-1.4966147998575084E-3</v>
      </c>
    </row>
    <row r="2130" spans="2:7" x14ac:dyDescent="0.25">
      <c r="B2130" s="10">
        <v>41397</v>
      </c>
      <c r="C2130" s="2">
        <v>4.21</v>
      </c>
      <c r="D2130" s="5">
        <v>8544.7999999999993</v>
      </c>
      <c r="F2130" s="16">
        <f t="shared" si="66"/>
        <v>2.1844660194174723E-2</v>
      </c>
      <c r="G2130" s="13">
        <f t="shared" si="67"/>
        <v>1.6463646745336843E-2</v>
      </c>
    </row>
    <row r="2131" spans="2:7" x14ac:dyDescent="0.25">
      <c r="B2131" s="10">
        <v>41400</v>
      </c>
      <c r="C2131" s="2">
        <v>4.1900000000000004</v>
      </c>
      <c r="D2131" s="5">
        <v>8503.7999999999993</v>
      </c>
      <c r="F2131" s="16">
        <f t="shared" si="66"/>
        <v>-4.7505938242279272E-3</v>
      </c>
      <c r="G2131" s="13">
        <f t="shared" si="67"/>
        <v>-4.798239865181163E-3</v>
      </c>
    </row>
    <row r="2132" spans="2:7" x14ac:dyDescent="0.25">
      <c r="B2132" s="10">
        <v>41401</v>
      </c>
      <c r="C2132" s="2">
        <v>4.2300000000000004</v>
      </c>
      <c r="D2132" s="5">
        <v>8544</v>
      </c>
      <c r="F2132" s="16">
        <f t="shared" si="66"/>
        <v>9.5465393794749477E-3</v>
      </c>
      <c r="G2132" s="13">
        <f t="shared" si="67"/>
        <v>4.7272983842518322E-3</v>
      </c>
    </row>
    <row r="2133" spans="2:7" x14ac:dyDescent="0.25">
      <c r="B2133" s="10">
        <v>41402</v>
      </c>
      <c r="C2133" s="2">
        <v>4.25</v>
      </c>
      <c r="D2133" s="5">
        <v>8597</v>
      </c>
      <c r="F2133" s="16">
        <f t="shared" si="66"/>
        <v>4.7281323877067542E-3</v>
      </c>
      <c r="G2133" s="13">
        <f t="shared" si="67"/>
        <v>6.2031835205992513E-3</v>
      </c>
    </row>
    <row r="2134" spans="2:7" x14ac:dyDescent="0.25">
      <c r="B2134" s="10">
        <v>41403</v>
      </c>
      <c r="C2134" s="2">
        <v>4.22</v>
      </c>
      <c r="D2134" s="5">
        <v>8572.7000000000007</v>
      </c>
      <c r="F2134" s="16">
        <f t="shared" si="66"/>
        <v>-7.0588235294118231E-3</v>
      </c>
      <c r="G2134" s="13">
        <f t="shared" si="67"/>
        <v>-2.8265674072349973E-3</v>
      </c>
    </row>
    <row r="2135" spans="2:7" x14ac:dyDescent="0.25">
      <c r="B2135" s="10">
        <v>41404</v>
      </c>
      <c r="C2135" s="2">
        <v>4.25</v>
      </c>
      <c r="D2135" s="5">
        <v>8544.5</v>
      </c>
      <c r="F2135" s="16">
        <f t="shared" si="66"/>
        <v>7.1090047393365524E-3</v>
      </c>
      <c r="G2135" s="13">
        <f t="shared" si="67"/>
        <v>-3.2895120557118207E-3</v>
      </c>
    </row>
    <row r="2136" spans="2:7" x14ac:dyDescent="0.25">
      <c r="B2136" s="10">
        <v>41407</v>
      </c>
      <c r="C2136" s="2">
        <v>4.21</v>
      </c>
      <c r="D2136" s="5">
        <v>8457.7999999999993</v>
      </c>
      <c r="F2136" s="16">
        <f t="shared" si="66"/>
        <v>-9.4117647058823608E-3</v>
      </c>
      <c r="G2136" s="13">
        <f t="shared" si="67"/>
        <v>-1.0146878108724996E-2</v>
      </c>
    </row>
    <row r="2137" spans="2:7" x14ac:dyDescent="0.25">
      <c r="B2137" s="10">
        <v>41408</v>
      </c>
      <c r="C2137" s="2">
        <v>4.21</v>
      </c>
      <c r="D2137" s="5">
        <v>8474.6</v>
      </c>
      <c r="F2137" s="16">
        <f t="shared" si="66"/>
        <v>0</v>
      </c>
      <c r="G2137" s="13">
        <f t="shared" si="67"/>
        <v>1.9863321431106309E-3</v>
      </c>
    </row>
    <row r="2138" spans="2:7" x14ac:dyDescent="0.25">
      <c r="B2138" s="10">
        <v>41409</v>
      </c>
      <c r="C2138" s="2">
        <v>4.25</v>
      </c>
      <c r="D2138" s="5">
        <v>8582.5</v>
      </c>
      <c r="F2138" s="16">
        <f t="shared" si="66"/>
        <v>9.5011876484560661E-3</v>
      </c>
      <c r="G2138" s="13">
        <f t="shared" si="67"/>
        <v>1.2732164349939777E-2</v>
      </c>
    </row>
    <row r="2139" spans="2:7" x14ac:dyDescent="0.25">
      <c r="B2139" s="10">
        <v>41410</v>
      </c>
      <c r="C2139" s="2">
        <v>4.24</v>
      </c>
      <c r="D2139" s="5">
        <v>8542.2999999999993</v>
      </c>
      <c r="F2139" s="16">
        <f t="shared" si="66"/>
        <v>-2.3529411764705382E-3</v>
      </c>
      <c r="G2139" s="13">
        <f t="shared" si="67"/>
        <v>-4.6839498980484392E-3</v>
      </c>
    </row>
    <row r="2140" spans="2:7" x14ac:dyDescent="0.25">
      <c r="B2140" s="10">
        <v>41411</v>
      </c>
      <c r="C2140" s="2">
        <v>4.2699999999999996</v>
      </c>
      <c r="D2140" s="5">
        <v>8582.4</v>
      </c>
      <c r="F2140" s="16">
        <f t="shared" si="66"/>
        <v>7.0754716981130568E-3</v>
      </c>
      <c r="G2140" s="13">
        <f t="shared" si="67"/>
        <v>4.6942860822027288E-3</v>
      </c>
    </row>
    <row r="2141" spans="2:7" x14ac:dyDescent="0.25">
      <c r="B2141" s="10">
        <v>41414</v>
      </c>
      <c r="C2141" s="2">
        <v>4.26</v>
      </c>
      <c r="D2141" s="5">
        <v>8515.2000000000007</v>
      </c>
      <c r="F2141" s="16">
        <f t="shared" si="66"/>
        <v>-2.3419203747072101E-3</v>
      </c>
      <c r="G2141" s="13">
        <f t="shared" si="67"/>
        <v>-7.8299776286352204E-3</v>
      </c>
    </row>
    <row r="2142" spans="2:7" x14ac:dyDescent="0.25">
      <c r="B2142" s="10">
        <v>41415</v>
      </c>
      <c r="C2142" s="2">
        <v>4.24</v>
      </c>
      <c r="D2142" s="5">
        <v>8464.5</v>
      </c>
      <c r="F2142" s="16">
        <f t="shared" si="66"/>
        <v>-4.6948356807510741E-3</v>
      </c>
      <c r="G2142" s="13">
        <f t="shared" si="67"/>
        <v>-5.9540586245773117E-3</v>
      </c>
    </row>
    <row r="2143" spans="2:7" x14ac:dyDescent="0.25">
      <c r="B2143" s="10">
        <v>41416</v>
      </c>
      <c r="C2143" s="2">
        <v>4.2</v>
      </c>
      <c r="D2143" s="5">
        <v>8462.4</v>
      </c>
      <c r="F2143" s="16">
        <f t="shared" si="66"/>
        <v>-9.4339622641509517E-3</v>
      </c>
      <c r="G2143" s="13">
        <f t="shared" si="67"/>
        <v>-2.4809498493713318E-4</v>
      </c>
    </row>
    <row r="2144" spans="2:7" x14ac:dyDescent="0.25">
      <c r="B2144" s="10">
        <v>41417</v>
      </c>
      <c r="C2144" s="2">
        <v>4.18</v>
      </c>
      <c r="D2144" s="5">
        <v>8343.6</v>
      </c>
      <c r="F2144" s="16">
        <f t="shared" si="66"/>
        <v>-4.7619047619048716E-3</v>
      </c>
      <c r="G2144" s="13">
        <f t="shared" si="67"/>
        <v>-1.4038570618264237E-2</v>
      </c>
    </row>
    <row r="2145" spans="2:7" x14ac:dyDescent="0.25">
      <c r="B2145" s="10">
        <v>41418</v>
      </c>
      <c r="C2145" s="2">
        <v>4.1900000000000004</v>
      </c>
      <c r="D2145" s="5">
        <v>8264.6</v>
      </c>
      <c r="F2145" s="16">
        <f t="shared" si="66"/>
        <v>2.3923444976078172E-3</v>
      </c>
      <c r="G2145" s="13">
        <f t="shared" si="67"/>
        <v>-9.4683350112661196E-3</v>
      </c>
    </row>
    <row r="2146" spans="2:7" x14ac:dyDescent="0.25">
      <c r="B2146" s="10">
        <v>41421</v>
      </c>
      <c r="C2146" s="2">
        <v>4.25</v>
      </c>
      <c r="D2146" s="5">
        <v>8363.6</v>
      </c>
      <c r="F2146" s="16">
        <f t="shared" si="66"/>
        <v>1.4319809069212316E-2</v>
      </c>
      <c r="G2146" s="13">
        <f t="shared" si="67"/>
        <v>1.1978801151900878E-2</v>
      </c>
    </row>
    <row r="2147" spans="2:7" x14ac:dyDescent="0.25">
      <c r="B2147" s="10">
        <v>41422</v>
      </c>
      <c r="C2147" s="2">
        <v>4.32</v>
      </c>
      <c r="D2147" s="5">
        <v>8511.2999999999993</v>
      </c>
      <c r="F2147" s="16">
        <f t="shared" si="66"/>
        <v>1.6470588235294185E-2</v>
      </c>
      <c r="G2147" s="13">
        <f t="shared" si="67"/>
        <v>1.765985939069287E-2</v>
      </c>
    </row>
    <row r="2148" spans="2:7" x14ac:dyDescent="0.25">
      <c r="B2148" s="10">
        <v>41423</v>
      </c>
      <c r="C2148" s="2">
        <v>4.25</v>
      </c>
      <c r="D2148" s="5">
        <v>8441.7000000000007</v>
      </c>
      <c r="F2148" s="16">
        <f t="shared" si="66"/>
        <v>-1.6203703703703769E-2</v>
      </c>
      <c r="G2148" s="13">
        <f t="shared" si="67"/>
        <v>-8.1773642099325066E-3</v>
      </c>
    </row>
    <row r="2149" spans="2:7" x14ac:dyDescent="0.25">
      <c r="B2149" s="10">
        <v>41424</v>
      </c>
      <c r="C2149" s="2">
        <v>4.2300000000000004</v>
      </c>
      <c r="D2149" s="5">
        <v>8433.5</v>
      </c>
      <c r="F2149" s="16">
        <f t="shared" si="66"/>
        <v>-4.7058823529410763E-3</v>
      </c>
      <c r="G2149" s="13">
        <f t="shared" si="67"/>
        <v>-9.7136832628507612E-4</v>
      </c>
    </row>
    <row r="2150" spans="2:7" x14ac:dyDescent="0.25">
      <c r="B2150" s="10">
        <v>41425</v>
      </c>
      <c r="C2150" s="2">
        <v>4.17</v>
      </c>
      <c r="D2150" s="5">
        <v>8320.6</v>
      </c>
      <c r="F2150" s="16">
        <f t="shared" si="66"/>
        <v>-1.4184397163120683E-2</v>
      </c>
      <c r="G2150" s="13">
        <f t="shared" si="67"/>
        <v>-1.3387087211715141E-2</v>
      </c>
    </row>
    <row r="2151" spans="2:7" x14ac:dyDescent="0.25">
      <c r="B2151" s="10">
        <v>41428</v>
      </c>
      <c r="C2151" s="2">
        <v>4.1500000000000004</v>
      </c>
      <c r="D2151" s="5">
        <v>8284.4</v>
      </c>
      <c r="F2151" s="16">
        <f t="shared" si="66"/>
        <v>-4.7961630695442627E-3</v>
      </c>
      <c r="G2151" s="13">
        <f t="shared" si="67"/>
        <v>-4.3506477898229362E-3</v>
      </c>
    </row>
    <row r="2152" spans="2:7" x14ac:dyDescent="0.25">
      <c r="B2152" s="10">
        <v>41429</v>
      </c>
      <c r="C2152" s="2">
        <v>4.1900000000000004</v>
      </c>
      <c r="D2152" s="5">
        <v>8363</v>
      </c>
      <c r="F2152" s="16">
        <f t="shared" si="66"/>
        <v>9.6385542168674777E-3</v>
      </c>
      <c r="G2152" s="13">
        <f t="shared" si="67"/>
        <v>9.4877118439477045E-3</v>
      </c>
    </row>
    <row r="2153" spans="2:7" x14ac:dyDescent="0.25">
      <c r="B2153" s="10">
        <v>41430</v>
      </c>
      <c r="C2153" s="2">
        <v>4.17</v>
      </c>
      <c r="D2153" s="5">
        <v>8290.7000000000007</v>
      </c>
      <c r="F2153" s="16">
        <f t="shared" si="66"/>
        <v>-4.7732696897375797E-3</v>
      </c>
      <c r="G2153" s="13">
        <f t="shared" si="67"/>
        <v>-8.6452230060982023E-3</v>
      </c>
    </row>
    <row r="2154" spans="2:7" x14ac:dyDescent="0.25">
      <c r="B2154" s="10">
        <v>41431</v>
      </c>
      <c r="C2154" s="2">
        <v>4.17</v>
      </c>
      <c r="D2154" s="5">
        <v>8216.7000000000007</v>
      </c>
      <c r="F2154" s="16">
        <f t="shared" si="66"/>
        <v>0</v>
      </c>
      <c r="G2154" s="13">
        <f t="shared" si="67"/>
        <v>-8.9256636954660028E-3</v>
      </c>
    </row>
    <row r="2155" spans="2:7" x14ac:dyDescent="0.25">
      <c r="B2155" s="10">
        <v>41432</v>
      </c>
      <c r="C2155" s="2">
        <v>4.22</v>
      </c>
      <c r="D2155" s="5">
        <v>8266.6</v>
      </c>
      <c r="F2155" s="16">
        <f t="shared" si="66"/>
        <v>1.199040767386087E-2</v>
      </c>
      <c r="G2155" s="13">
        <f t="shared" si="67"/>
        <v>6.0729976754657746E-3</v>
      </c>
    </row>
    <row r="2156" spans="2:7" x14ac:dyDescent="0.25">
      <c r="B2156" s="10">
        <v>41435</v>
      </c>
      <c r="C2156" s="2">
        <v>4.22</v>
      </c>
      <c r="D2156" s="5">
        <v>8227.4</v>
      </c>
      <c r="F2156" s="16">
        <f t="shared" si="66"/>
        <v>0</v>
      </c>
      <c r="G2156" s="13">
        <f t="shared" si="67"/>
        <v>-4.7419737255946486E-3</v>
      </c>
    </row>
    <row r="2157" spans="2:7" x14ac:dyDescent="0.25">
      <c r="B2157" s="10">
        <v>41436</v>
      </c>
      <c r="C2157" s="2">
        <v>4.12</v>
      </c>
      <c r="D2157" s="5">
        <v>8089.3</v>
      </c>
      <c r="F2157" s="16">
        <f t="shared" si="66"/>
        <v>-2.3696682464454895E-2</v>
      </c>
      <c r="G2157" s="13">
        <f t="shared" si="67"/>
        <v>-1.6785375695845525E-2</v>
      </c>
    </row>
    <row r="2158" spans="2:7" x14ac:dyDescent="0.25">
      <c r="B2158" s="10">
        <v>41437</v>
      </c>
      <c r="C2158" s="2">
        <v>4.13</v>
      </c>
      <c r="D2158" s="5">
        <v>8123.8</v>
      </c>
      <c r="F2158" s="16">
        <f t="shared" si="66"/>
        <v>2.4271844660193657E-3</v>
      </c>
      <c r="G2158" s="13">
        <f t="shared" si="67"/>
        <v>4.2648931304315576E-3</v>
      </c>
    </row>
    <row r="2159" spans="2:7" x14ac:dyDescent="0.25">
      <c r="B2159" s="10">
        <v>41438</v>
      </c>
      <c r="C2159" s="2">
        <v>4.1500000000000004</v>
      </c>
      <c r="D2159" s="5">
        <v>8071.7</v>
      </c>
      <c r="F2159" s="16">
        <f t="shared" si="66"/>
        <v>4.8426150121066497E-3</v>
      </c>
      <c r="G2159" s="13">
        <f t="shared" si="67"/>
        <v>-6.4132548807208896E-3</v>
      </c>
    </row>
    <row r="2160" spans="2:7" x14ac:dyDescent="0.25">
      <c r="B2160" s="10">
        <v>41439</v>
      </c>
      <c r="C2160" s="2">
        <v>4.16</v>
      </c>
      <c r="D2160" s="5">
        <v>8070.9</v>
      </c>
      <c r="F2160" s="16">
        <f t="shared" si="66"/>
        <v>2.4096385542168161E-3</v>
      </c>
      <c r="G2160" s="13">
        <f t="shared" si="67"/>
        <v>-9.9111711287607556E-5</v>
      </c>
    </row>
    <row r="2161" spans="2:7" x14ac:dyDescent="0.25">
      <c r="B2161" s="10">
        <v>41442</v>
      </c>
      <c r="C2161" s="2">
        <v>4.2300000000000004</v>
      </c>
      <c r="D2161" s="5">
        <v>8136.3</v>
      </c>
      <c r="F2161" s="16">
        <f t="shared" si="66"/>
        <v>1.6826923076923146E-2</v>
      </c>
      <c r="G2161" s="13">
        <f t="shared" si="67"/>
        <v>8.103185518343747E-3</v>
      </c>
    </row>
    <row r="2162" spans="2:7" x14ac:dyDescent="0.25">
      <c r="B2162" s="10">
        <v>41443</v>
      </c>
      <c r="C2162" s="2">
        <v>4.26</v>
      </c>
      <c r="D2162" s="5">
        <v>8180.2</v>
      </c>
      <c r="F2162" s="16">
        <f t="shared" si="66"/>
        <v>7.0921985815601317E-3</v>
      </c>
      <c r="G2162" s="13">
        <f t="shared" si="67"/>
        <v>5.3955729262686524E-3</v>
      </c>
    </row>
    <row r="2163" spans="2:7" x14ac:dyDescent="0.25">
      <c r="B2163" s="10">
        <v>41444</v>
      </c>
      <c r="C2163" s="2">
        <v>4.22</v>
      </c>
      <c r="D2163" s="5">
        <v>8098.3</v>
      </c>
      <c r="F2163" s="16">
        <f t="shared" si="66"/>
        <v>-9.3896713615023563E-3</v>
      </c>
      <c r="G2163" s="13">
        <f t="shared" si="67"/>
        <v>-1.0011980147184621E-2</v>
      </c>
    </row>
    <row r="2164" spans="2:7" x14ac:dyDescent="0.25">
      <c r="B2164" s="10">
        <v>41445</v>
      </c>
      <c r="C2164" s="2">
        <v>4.1100000000000003</v>
      </c>
      <c r="D2164" s="5">
        <v>7822.1</v>
      </c>
      <c r="F2164" s="16">
        <f t="shared" si="66"/>
        <v>-2.6066350710900341E-2</v>
      </c>
      <c r="G2164" s="13">
        <f t="shared" si="67"/>
        <v>-3.4105923465418644E-2</v>
      </c>
    </row>
    <row r="2165" spans="2:7" x14ac:dyDescent="0.25">
      <c r="B2165" s="10">
        <v>41446</v>
      </c>
      <c r="C2165" s="2">
        <v>4.03</v>
      </c>
      <c r="D2165" s="5">
        <v>7700.2</v>
      </c>
      <c r="F2165" s="16">
        <f t="shared" si="66"/>
        <v>-1.9464720194647216E-2</v>
      </c>
      <c r="G2165" s="13">
        <f t="shared" si="67"/>
        <v>-1.5584050318968121E-2</v>
      </c>
    </row>
    <row r="2166" spans="2:7" x14ac:dyDescent="0.25">
      <c r="B2166" s="10">
        <v>41449</v>
      </c>
      <c r="C2166" s="2">
        <v>3.95</v>
      </c>
      <c r="D2166" s="5">
        <v>7553.2</v>
      </c>
      <c r="F2166" s="16">
        <f t="shared" si="66"/>
        <v>-1.9851116625310191E-2</v>
      </c>
      <c r="G2166" s="13">
        <f t="shared" si="67"/>
        <v>-1.9090413236019843E-2</v>
      </c>
    </row>
    <row r="2167" spans="2:7" x14ac:dyDescent="0.25">
      <c r="B2167" s="10">
        <v>41450</v>
      </c>
      <c r="C2167" s="2">
        <v>3.93</v>
      </c>
      <c r="D2167" s="5">
        <v>7607.7</v>
      </c>
      <c r="F2167" s="16">
        <f t="shared" si="66"/>
        <v>-5.0632911392405108E-3</v>
      </c>
      <c r="G2167" s="13">
        <f t="shared" si="67"/>
        <v>7.2154848276227293E-3</v>
      </c>
    </row>
    <row r="2168" spans="2:7" x14ac:dyDescent="0.25">
      <c r="B2168" s="10">
        <v>41451</v>
      </c>
      <c r="C2168" s="2">
        <v>4.05</v>
      </c>
      <c r="D2168" s="5">
        <v>7823</v>
      </c>
      <c r="F2168" s="16">
        <f t="shared" si="66"/>
        <v>3.053435114503808E-2</v>
      </c>
      <c r="G2168" s="13">
        <f t="shared" si="67"/>
        <v>2.8300274721663601E-2</v>
      </c>
    </row>
    <row r="2169" spans="2:7" x14ac:dyDescent="0.25">
      <c r="B2169" s="10">
        <v>41452</v>
      </c>
      <c r="C2169" s="2">
        <v>4.09</v>
      </c>
      <c r="D2169" s="5">
        <v>7844.4</v>
      </c>
      <c r="F2169" s="16">
        <f t="shared" si="66"/>
        <v>9.8765432098765517E-3</v>
      </c>
      <c r="G2169" s="13">
        <f t="shared" si="67"/>
        <v>2.7355234564744517E-3</v>
      </c>
    </row>
    <row r="2170" spans="2:7" x14ac:dyDescent="0.25">
      <c r="B2170" s="10">
        <v>41453</v>
      </c>
      <c r="C2170" s="2">
        <v>4.0599999999999996</v>
      </c>
      <c r="D2170" s="5">
        <v>7762.7</v>
      </c>
      <c r="F2170" s="16">
        <f t="shared" si="66"/>
        <v>-7.3349633251834348E-3</v>
      </c>
      <c r="G2170" s="13">
        <f t="shared" si="67"/>
        <v>-1.0415073173219089E-2</v>
      </c>
    </row>
    <row r="2171" spans="2:7" x14ac:dyDescent="0.25">
      <c r="B2171" s="10">
        <v>41456</v>
      </c>
      <c r="C2171" s="2">
        <v>4.09</v>
      </c>
      <c r="D2171" s="5">
        <v>7907.1</v>
      </c>
      <c r="F2171" s="16">
        <f t="shared" si="66"/>
        <v>7.3891625615764168E-3</v>
      </c>
      <c r="G2171" s="13">
        <f t="shared" si="67"/>
        <v>1.8601775155551618E-2</v>
      </c>
    </row>
    <row r="2172" spans="2:7" x14ac:dyDescent="0.25">
      <c r="B2172" s="10">
        <v>41457</v>
      </c>
      <c r="C2172" s="2">
        <v>4.0199999999999996</v>
      </c>
      <c r="D2172" s="5">
        <v>7886.6</v>
      </c>
      <c r="F2172" s="16">
        <f t="shared" si="66"/>
        <v>-1.7114914425427941E-2</v>
      </c>
      <c r="G2172" s="13">
        <f t="shared" si="67"/>
        <v>-2.5926066446611273E-3</v>
      </c>
    </row>
    <row r="2173" spans="2:7" x14ac:dyDescent="0.25">
      <c r="B2173" s="10">
        <v>41458</v>
      </c>
      <c r="C2173" s="2">
        <v>3.85</v>
      </c>
      <c r="D2173" s="5">
        <v>7763.8</v>
      </c>
      <c r="F2173" s="16">
        <f t="shared" si="66"/>
        <v>-4.2288557213930225E-2</v>
      </c>
      <c r="G2173" s="13">
        <f t="shared" si="67"/>
        <v>-1.5570714883473256E-2</v>
      </c>
    </row>
    <row r="2174" spans="2:7" x14ac:dyDescent="0.25">
      <c r="B2174" s="10">
        <v>41459</v>
      </c>
      <c r="C2174" s="2">
        <v>3.95</v>
      </c>
      <c r="D2174" s="5">
        <v>8002</v>
      </c>
      <c r="F2174" s="16">
        <f t="shared" si="66"/>
        <v>2.5974025974025997E-2</v>
      </c>
      <c r="G2174" s="13">
        <f t="shared" si="67"/>
        <v>3.0680852160024707E-2</v>
      </c>
    </row>
    <row r="2175" spans="2:7" x14ac:dyDescent="0.25">
      <c r="B2175" s="10">
        <v>41460</v>
      </c>
      <c r="C2175" s="2">
        <v>3.88</v>
      </c>
      <c r="D2175" s="5">
        <v>7868.4</v>
      </c>
      <c r="F2175" s="16">
        <f t="shared" si="66"/>
        <v>-1.7721518987341842E-2</v>
      </c>
      <c r="G2175" s="13">
        <f t="shared" si="67"/>
        <v>-1.6695826043489174E-2</v>
      </c>
    </row>
    <row r="2176" spans="2:7" x14ac:dyDescent="0.25">
      <c r="B2176" s="10">
        <v>41463</v>
      </c>
      <c r="C2176" s="2">
        <v>3.95</v>
      </c>
      <c r="D2176" s="5">
        <v>8017.6</v>
      </c>
      <c r="F2176" s="16">
        <f t="shared" si="66"/>
        <v>1.8041237113402137E-2</v>
      </c>
      <c r="G2176" s="13">
        <f t="shared" si="67"/>
        <v>1.8961923643942953E-2</v>
      </c>
    </row>
    <row r="2177" spans="2:7" x14ac:dyDescent="0.25">
      <c r="B2177" s="10">
        <v>41464</v>
      </c>
      <c r="C2177" s="2">
        <v>3.96</v>
      </c>
      <c r="D2177" s="5">
        <v>8014.8</v>
      </c>
      <c r="F2177" s="16">
        <f t="shared" si="66"/>
        <v>2.531645569620199E-3</v>
      </c>
      <c r="G2177" s="13">
        <f t="shared" si="67"/>
        <v>-3.4923169028140363E-4</v>
      </c>
    </row>
    <row r="2178" spans="2:7" x14ac:dyDescent="0.25">
      <c r="B2178" s="10">
        <v>41465</v>
      </c>
      <c r="C2178" s="2">
        <v>3.97</v>
      </c>
      <c r="D2178" s="5">
        <v>7995</v>
      </c>
      <c r="F2178" s="16">
        <f t="shared" si="66"/>
        <v>2.5252525252525836E-3</v>
      </c>
      <c r="G2178" s="13">
        <f t="shared" si="67"/>
        <v>-2.4704297050456882E-3</v>
      </c>
    </row>
    <row r="2179" spans="2:7" x14ac:dyDescent="0.25">
      <c r="B2179" s="10">
        <v>41466</v>
      </c>
      <c r="C2179" s="2">
        <v>4.01</v>
      </c>
      <c r="D2179" s="5">
        <v>8030.7</v>
      </c>
      <c r="F2179" s="16">
        <f t="shared" si="66"/>
        <v>1.007556675062962E-2</v>
      </c>
      <c r="G2179" s="13">
        <f t="shared" si="67"/>
        <v>4.4652908067541984E-3</v>
      </c>
    </row>
    <row r="2180" spans="2:7" x14ac:dyDescent="0.25">
      <c r="B2180" s="10">
        <v>41467</v>
      </c>
      <c r="C2180" s="2">
        <v>3.87</v>
      </c>
      <c r="D2180" s="5">
        <v>7844.7</v>
      </c>
      <c r="F2180" s="16">
        <f t="shared" si="66"/>
        <v>-3.4912718204488699E-2</v>
      </c>
      <c r="G2180" s="13">
        <f t="shared" si="67"/>
        <v>-2.316111920505062E-2</v>
      </c>
    </row>
    <row r="2181" spans="2:7" x14ac:dyDescent="0.25">
      <c r="B2181" s="10">
        <v>41470</v>
      </c>
      <c r="C2181" s="2">
        <v>3.85</v>
      </c>
      <c r="D2181" s="5">
        <v>7855.1</v>
      </c>
      <c r="F2181" s="16">
        <f t="shared" si="66"/>
        <v>-5.1679586563307539E-3</v>
      </c>
      <c r="G2181" s="13">
        <f t="shared" si="67"/>
        <v>1.3257358471325284E-3</v>
      </c>
    </row>
    <row r="2182" spans="2:7" x14ac:dyDescent="0.25">
      <c r="B2182" s="10">
        <v>41471</v>
      </c>
      <c r="C2182" s="2">
        <v>3.86</v>
      </c>
      <c r="D2182" s="5">
        <v>7798.2</v>
      </c>
      <c r="F2182" s="16">
        <f t="shared" si="66"/>
        <v>2.5974025974025419E-3</v>
      </c>
      <c r="G2182" s="13">
        <f t="shared" si="67"/>
        <v>-7.2437015442197482E-3</v>
      </c>
    </row>
    <row r="2183" spans="2:7" x14ac:dyDescent="0.25">
      <c r="B2183" s="10">
        <v>41472</v>
      </c>
      <c r="C2183" s="2">
        <v>3.82</v>
      </c>
      <c r="D2183" s="5">
        <v>7812.7</v>
      </c>
      <c r="F2183" s="16">
        <f t="shared" si="66"/>
        <v>-1.0362694300518144E-2</v>
      </c>
      <c r="G2183" s="13">
        <f t="shared" si="67"/>
        <v>1.859403452078685E-3</v>
      </c>
    </row>
    <row r="2184" spans="2:7" x14ac:dyDescent="0.25">
      <c r="B2184" s="10">
        <v>41473</v>
      </c>
      <c r="C2184" s="2">
        <v>3.89</v>
      </c>
      <c r="D2184" s="5">
        <v>7957.3</v>
      </c>
      <c r="F2184" s="16">
        <f t="shared" ref="F2184:F2247" si="68">(C2184-C2183)/C2183</f>
        <v>1.8324607329843007E-2</v>
      </c>
      <c r="G2184" s="13">
        <f t="shared" ref="G2184:G2247" si="69">(D2184-D2183)/D2183</f>
        <v>1.8508326186849663E-2</v>
      </c>
    </row>
    <row r="2185" spans="2:7" x14ac:dyDescent="0.25">
      <c r="B2185" s="10">
        <v>41474</v>
      </c>
      <c r="C2185" s="2">
        <v>3.9</v>
      </c>
      <c r="D2185" s="5">
        <v>7943.2</v>
      </c>
      <c r="F2185" s="16">
        <f t="shared" si="68"/>
        <v>2.5706940874035441E-3</v>
      </c>
      <c r="G2185" s="13">
        <f t="shared" si="69"/>
        <v>-1.771957824890398E-3</v>
      </c>
    </row>
    <row r="2186" spans="2:7" x14ac:dyDescent="0.25">
      <c r="B2186" s="10">
        <v>41477</v>
      </c>
      <c r="C2186" s="2">
        <v>3.92</v>
      </c>
      <c r="D2186" s="5">
        <v>7966</v>
      </c>
      <c r="F2186" s="16">
        <f t="shared" si="68"/>
        <v>5.1282051282051325E-3</v>
      </c>
      <c r="G2186" s="13">
        <f t="shared" si="69"/>
        <v>2.8703796958404904E-3</v>
      </c>
    </row>
    <row r="2187" spans="2:7" x14ac:dyDescent="0.25">
      <c r="B2187" s="10">
        <v>41478</v>
      </c>
      <c r="C2187" s="2">
        <v>3.96</v>
      </c>
      <c r="D2187" s="5">
        <v>8073.7</v>
      </c>
      <c r="F2187" s="16">
        <f t="shared" si="68"/>
        <v>1.0204081632653071E-2</v>
      </c>
      <c r="G2187" s="13">
        <f t="shared" si="69"/>
        <v>1.3519959829274394E-2</v>
      </c>
    </row>
    <row r="2188" spans="2:7" x14ac:dyDescent="0.25">
      <c r="B2188" s="10">
        <v>41479</v>
      </c>
      <c r="C2188" s="2">
        <v>3.99</v>
      </c>
      <c r="D2188" s="5">
        <v>8192.5</v>
      </c>
      <c r="F2188" s="16">
        <f t="shared" si="68"/>
        <v>7.5757575757576384E-3</v>
      </c>
      <c r="G2188" s="13">
        <f t="shared" si="69"/>
        <v>1.4714443192092868E-2</v>
      </c>
    </row>
    <row r="2189" spans="2:7" x14ac:dyDescent="0.25">
      <c r="B2189" s="10">
        <v>41480</v>
      </c>
      <c r="C2189" s="2">
        <v>4.03</v>
      </c>
      <c r="D2189" s="5">
        <v>8282.1</v>
      </c>
      <c r="F2189" s="16">
        <f t="shared" si="68"/>
        <v>1.0025062656641612E-2</v>
      </c>
      <c r="G2189" s="13">
        <f t="shared" si="69"/>
        <v>1.0936832468721435E-2</v>
      </c>
    </row>
    <row r="2190" spans="2:7" x14ac:dyDescent="0.25">
      <c r="B2190" s="10">
        <v>41481</v>
      </c>
      <c r="C2190" s="2">
        <v>4.09</v>
      </c>
      <c r="D2190" s="5">
        <v>8353.6</v>
      </c>
      <c r="F2190" s="16">
        <f t="shared" si="68"/>
        <v>1.4888337468982533E-2</v>
      </c>
      <c r="G2190" s="13">
        <f t="shared" si="69"/>
        <v>8.633076152183625E-3</v>
      </c>
    </row>
    <row r="2191" spans="2:7" x14ac:dyDescent="0.25">
      <c r="B2191" s="10">
        <v>41484</v>
      </c>
      <c r="C2191" s="2">
        <v>4.08</v>
      </c>
      <c r="D2191" s="5">
        <v>8376.1</v>
      </c>
      <c r="F2191" s="16">
        <f t="shared" si="68"/>
        <v>-2.4449877750610726E-3</v>
      </c>
      <c r="G2191" s="13">
        <f t="shared" si="69"/>
        <v>2.6934495307412371E-3</v>
      </c>
    </row>
    <row r="2192" spans="2:7" x14ac:dyDescent="0.25">
      <c r="B2192" s="10">
        <v>41485</v>
      </c>
      <c r="C2192" s="2">
        <v>4.13</v>
      </c>
      <c r="D2192" s="5">
        <v>8456.5</v>
      </c>
      <c r="F2192" s="16">
        <f t="shared" si="68"/>
        <v>1.225490196078427E-2</v>
      </c>
      <c r="G2192" s="13">
        <f t="shared" si="69"/>
        <v>9.5987392700659768E-3</v>
      </c>
    </row>
    <row r="2193" spans="2:7" x14ac:dyDescent="0.25">
      <c r="B2193" s="10">
        <v>41486</v>
      </c>
      <c r="C2193" s="2">
        <v>4.1500000000000004</v>
      </c>
      <c r="D2193" s="5">
        <v>8433.4</v>
      </c>
      <c r="F2193" s="16">
        <f t="shared" si="68"/>
        <v>4.8426150121066497E-3</v>
      </c>
      <c r="G2193" s="13">
        <f t="shared" si="69"/>
        <v>-2.7316265594513525E-3</v>
      </c>
    </row>
    <row r="2194" spans="2:7" x14ac:dyDescent="0.25">
      <c r="B2194" s="10">
        <v>41487</v>
      </c>
      <c r="C2194" s="2">
        <v>4.1900000000000004</v>
      </c>
      <c r="D2194" s="5">
        <v>8540.2000000000007</v>
      </c>
      <c r="F2194" s="16">
        <f t="shared" si="68"/>
        <v>9.6385542168674777E-3</v>
      </c>
      <c r="G2194" s="13">
        <f t="shared" si="69"/>
        <v>1.2663931510422973E-2</v>
      </c>
    </row>
    <row r="2195" spans="2:7" x14ac:dyDescent="0.25">
      <c r="B2195" s="10">
        <v>41488</v>
      </c>
      <c r="C2195" s="2">
        <v>4.2</v>
      </c>
      <c r="D2195" s="5">
        <v>8574</v>
      </c>
      <c r="F2195" s="16">
        <f t="shared" si="68"/>
        <v>2.386634844868684E-3</v>
      </c>
      <c r="G2195" s="13">
        <f t="shared" si="69"/>
        <v>3.9577527458372489E-3</v>
      </c>
    </row>
    <row r="2196" spans="2:7" x14ac:dyDescent="0.25">
      <c r="B2196" s="10">
        <v>41491</v>
      </c>
      <c r="C2196" s="2">
        <v>4.1900000000000004</v>
      </c>
      <c r="D2196" s="5">
        <v>8560.7999999999993</v>
      </c>
      <c r="F2196" s="16">
        <f t="shared" si="68"/>
        <v>-2.38095238095233E-3</v>
      </c>
      <c r="G2196" s="13">
        <f t="shared" si="69"/>
        <v>-1.5395381385585173E-3</v>
      </c>
    </row>
    <row r="2197" spans="2:7" x14ac:dyDescent="0.25">
      <c r="B2197" s="10">
        <v>41492</v>
      </c>
      <c r="C2197" s="2">
        <v>4.18</v>
      </c>
      <c r="D2197" s="5">
        <v>8529.5</v>
      </c>
      <c r="F2197" s="16">
        <f t="shared" si="68"/>
        <v>-2.3866348448688961E-3</v>
      </c>
      <c r="G2197" s="13">
        <f t="shared" si="69"/>
        <v>-3.6562003551069149E-3</v>
      </c>
    </row>
    <row r="2198" spans="2:7" x14ac:dyDescent="0.25">
      <c r="B2198" s="10">
        <v>41493</v>
      </c>
      <c r="C2198" s="2">
        <v>4.2</v>
      </c>
      <c r="D2198" s="5">
        <v>8574.1</v>
      </c>
      <c r="F2198" s="16">
        <f t="shared" si="68"/>
        <v>4.7846889952154218E-3</v>
      </c>
      <c r="G2198" s="13">
        <f t="shared" si="69"/>
        <v>5.2289114250542662E-3</v>
      </c>
    </row>
    <row r="2199" spans="2:7" x14ac:dyDescent="0.25">
      <c r="B2199" s="10">
        <v>41494</v>
      </c>
      <c r="C2199" s="2">
        <v>4.2300000000000004</v>
      </c>
      <c r="D2199" s="5">
        <v>8671.7999999999993</v>
      </c>
      <c r="F2199" s="16">
        <f t="shared" si="68"/>
        <v>7.1428571428572016E-3</v>
      </c>
      <c r="G2199" s="13">
        <f t="shared" si="69"/>
        <v>1.1394781959622456E-2</v>
      </c>
    </row>
    <row r="2200" spans="2:7" x14ac:dyDescent="0.25">
      <c r="B2200" s="10">
        <v>41495</v>
      </c>
      <c r="C2200" s="2">
        <v>4.25</v>
      </c>
      <c r="D2200" s="5">
        <v>8735.5</v>
      </c>
      <c r="F2200" s="16">
        <f t="shared" si="68"/>
        <v>4.7281323877067542E-3</v>
      </c>
      <c r="G2200" s="13">
        <f t="shared" si="69"/>
        <v>7.3456491155239664E-3</v>
      </c>
    </row>
    <row r="2201" spans="2:7" x14ac:dyDescent="0.25">
      <c r="B2201" s="10">
        <v>41498</v>
      </c>
      <c r="C2201" s="2">
        <v>4.24</v>
      </c>
      <c r="D2201" s="5">
        <v>8717.7000000000007</v>
      </c>
      <c r="F2201" s="16">
        <f t="shared" si="68"/>
        <v>-2.3529411764705382E-3</v>
      </c>
      <c r="G2201" s="13">
        <f t="shared" si="69"/>
        <v>-2.0376624119969405E-3</v>
      </c>
    </row>
    <row r="2202" spans="2:7" x14ac:dyDescent="0.25">
      <c r="B2202" s="10">
        <v>41499</v>
      </c>
      <c r="C2202" s="2">
        <v>4.25</v>
      </c>
      <c r="D2202" s="5">
        <v>8758.5</v>
      </c>
      <c r="F2202" s="16">
        <f t="shared" si="68"/>
        <v>2.3584905660376855E-3</v>
      </c>
      <c r="G2202" s="13">
        <f t="shared" si="69"/>
        <v>4.680133521456264E-3</v>
      </c>
    </row>
    <row r="2203" spans="2:7" x14ac:dyDescent="0.25">
      <c r="B2203" s="10">
        <v>41500</v>
      </c>
      <c r="C2203" s="2">
        <v>4.24</v>
      </c>
      <c r="D2203" s="5">
        <v>8789.2999999999993</v>
      </c>
      <c r="F2203" s="16">
        <f t="shared" si="68"/>
        <v>-2.3529411764705382E-3</v>
      </c>
      <c r="G2203" s="13">
        <f t="shared" si="69"/>
        <v>3.5165838899354081E-3</v>
      </c>
    </row>
    <row r="2204" spans="2:7" x14ac:dyDescent="0.25">
      <c r="B2204" s="10">
        <v>41501</v>
      </c>
      <c r="C2204" s="2">
        <v>4.25</v>
      </c>
      <c r="D2204" s="5">
        <v>8737.6</v>
      </c>
      <c r="F2204" s="16">
        <f t="shared" si="68"/>
        <v>2.3584905660376855E-3</v>
      </c>
      <c r="G2204" s="13">
        <f t="shared" si="69"/>
        <v>-5.8821521622881134E-3</v>
      </c>
    </row>
    <row r="2205" spans="2:7" x14ac:dyDescent="0.25">
      <c r="B2205" s="10">
        <v>41502</v>
      </c>
      <c r="C2205" s="2">
        <v>4.29</v>
      </c>
      <c r="D2205" s="5">
        <v>8821.2999999999993</v>
      </c>
      <c r="F2205" s="16">
        <f t="shared" si="68"/>
        <v>9.4117647058823608E-3</v>
      </c>
      <c r="G2205" s="13">
        <f t="shared" si="69"/>
        <v>9.5792895074160982E-3</v>
      </c>
    </row>
    <row r="2206" spans="2:7" x14ac:dyDescent="0.25">
      <c r="B2206" s="10">
        <v>41505</v>
      </c>
      <c r="C2206" s="2">
        <v>4.24</v>
      </c>
      <c r="D2206" s="5">
        <v>8657.1</v>
      </c>
      <c r="F2206" s="16">
        <f t="shared" si="68"/>
        <v>-1.1655011655011614E-2</v>
      </c>
      <c r="G2206" s="13">
        <f t="shared" si="69"/>
        <v>-1.8614036479883796E-2</v>
      </c>
    </row>
    <row r="2207" spans="2:7" x14ac:dyDescent="0.25">
      <c r="B2207" s="10">
        <v>41506</v>
      </c>
      <c r="C2207" s="2">
        <v>4.18</v>
      </c>
      <c r="D2207" s="5">
        <v>8502.4</v>
      </c>
      <c r="F2207" s="16">
        <f t="shared" si="68"/>
        <v>-1.4150943396226532E-2</v>
      </c>
      <c r="G2207" s="13">
        <f t="shared" si="69"/>
        <v>-1.7869725427683718E-2</v>
      </c>
    </row>
    <row r="2208" spans="2:7" x14ac:dyDescent="0.25">
      <c r="B2208" s="10">
        <v>41507</v>
      </c>
      <c r="C2208" s="2">
        <v>4.1500000000000004</v>
      </c>
      <c r="D2208" s="5">
        <v>8461.7999999999993</v>
      </c>
      <c r="F2208" s="16">
        <f t="shared" si="68"/>
        <v>-7.177033492822814E-3</v>
      </c>
      <c r="G2208" s="13">
        <f t="shared" si="69"/>
        <v>-4.7751223184042584E-3</v>
      </c>
    </row>
    <row r="2209" spans="2:7" x14ac:dyDescent="0.25">
      <c r="B2209" s="10">
        <v>41508</v>
      </c>
      <c r="C2209" s="2">
        <v>4.22</v>
      </c>
      <c r="D2209" s="5">
        <v>8629.7000000000007</v>
      </c>
      <c r="F2209" s="16">
        <f t="shared" si="68"/>
        <v>1.6867469879517927E-2</v>
      </c>
      <c r="G2209" s="13">
        <f t="shared" si="69"/>
        <v>1.9842113971022889E-2</v>
      </c>
    </row>
    <row r="2210" spans="2:7" x14ac:dyDescent="0.25">
      <c r="B2210" s="10">
        <v>41509</v>
      </c>
      <c r="C2210" s="2">
        <v>4.26</v>
      </c>
      <c r="D2210" s="5">
        <v>8686.7999999999993</v>
      </c>
      <c r="F2210" s="16">
        <f t="shared" si="68"/>
        <v>9.4786729857819999E-3</v>
      </c>
      <c r="G2210" s="13">
        <f t="shared" si="69"/>
        <v>6.6166842416304781E-3</v>
      </c>
    </row>
    <row r="2211" spans="2:7" x14ac:dyDescent="0.25">
      <c r="B2211" s="10">
        <v>41512</v>
      </c>
      <c r="C2211" s="2">
        <v>4.25</v>
      </c>
      <c r="D2211" s="5">
        <v>8649.9</v>
      </c>
      <c r="F2211" s="16">
        <f t="shared" si="68"/>
        <v>-2.347417840375537E-3</v>
      </c>
      <c r="G2211" s="13">
        <f t="shared" si="69"/>
        <v>-4.247824285122213E-3</v>
      </c>
    </row>
    <row r="2212" spans="2:7" x14ac:dyDescent="0.25">
      <c r="B2212" s="10">
        <v>41513</v>
      </c>
      <c r="C2212" s="2">
        <v>4.16</v>
      </c>
      <c r="D2212" s="5">
        <v>8394</v>
      </c>
      <c r="F2212" s="16">
        <f t="shared" si="68"/>
        <v>-2.1176470588235262E-2</v>
      </c>
      <c r="G2212" s="13">
        <f t="shared" si="69"/>
        <v>-2.9584157042277903E-2</v>
      </c>
    </row>
    <row r="2213" spans="2:7" x14ac:dyDescent="0.25">
      <c r="B2213" s="10">
        <v>41514</v>
      </c>
      <c r="C2213" s="2">
        <v>4.16</v>
      </c>
      <c r="D2213" s="5">
        <v>8398.1</v>
      </c>
      <c r="F2213" s="16">
        <f t="shared" si="68"/>
        <v>0</v>
      </c>
      <c r="G2213" s="13">
        <f t="shared" si="69"/>
        <v>4.8844412675725084E-4</v>
      </c>
    </row>
    <row r="2214" spans="2:7" x14ac:dyDescent="0.25">
      <c r="B2214" s="10">
        <v>41515</v>
      </c>
      <c r="C2214" s="2">
        <v>4.1399999999999997</v>
      </c>
      <c r="D2214" s="5">
        <v>8432.1</v>
      </c>
      <c r="F2214" s="16">
        <f t="shared" si="68"/>
        <v>-4.807692307692419E-3</v>
      </c>
      <c r="G2214" s="13">
        <f t="shared" si="69"/>
        <v>4.0485347876305349E-3</v>
      </c>
    </row>
    <row r="2215" spans="2:7" x14ac:dyDescent="0.25">
      <c r="B2215" s="10">
        <v>41516</v>
      </c>
      <c r="C2215" s="2">
        <v>4.01</v>
      </c>
      <c r="D2215" s="5">
        <v>8290.5</v>
      </c>
      <c r="F2215" s="16">
        <f t="shared" si="68"/>
        <v>-3.1400966183574859E-2</v>
      </c>
      <c r="G2215" s="13">
        <f t="shared" si="69"/>
        <v>-1.6792969722844886E-2</v>
      </c>
    </row>
    <row r="2216" spans="2:7" x14ac:dyDescent="0.25">
      <c r="B2216" s="10">
        <v>41519</v>
      </c>
      <c r="C2216" s="2">
        <v>4.03</v>
      </c>
      <c r="D2216" s="5">
        <v>8429.6</v>
      </c>
      <c r="F2216" s="16">
        <f t="shared" si="68"/>
        <v>4.9875311720699407E-3</v>
      </c>
      <c r="G2216" s="13">
        <f t="shared" si="69"/>
        <v>1.6778240154393626E-2</v>
      </c>
    </row>
    <row r="2217" spans="2:7" x14ac:dyDescent="0.25">
      <c r="B2217" s="10">
        <v>41520</v>
      </c>
      <c r="C2217" s="2">
        <v>4.03</v>
      </c>
      <c r="D2217" s="5">
        <v>8445.2000000000007</v>
      </c>
      <c r="F2217" s="16">
        <f t="shared" si="68"/>
        <v>0</v>
      </c>
      <c r="G2217" s="13">
        <f t="shared" si="69"/>
        <v>1.8506216190567006E-3</v>
      </c>
    </row>
    <row r="2218" spans="2:7" x14ac:dyDescent="0.25">
      <c r="B2218" s="10">
        <v>41521</v>
      </c>
      <c r="C2218" s="2">
        <v>4.04</v>
      </c>
      <c r="D2218" s="5">
        <v>8490.2999999999993</v>
      </c>
      <c r="F2218" s="16">
        <f t="shared" si="68"/>
        <v>2.4813895781637188E-3</v>
      </c>
      <c r="G2218" s="13">
        <f t="shared" si="69"/>
        <v>5.3403116563253139E-3</v>
      </c>
    </row>
    <row r="2219" spans="2:7" x14ac:dyDescent="0.25">
      <c r="B2219" s="10">
        <v>41522</v>
      </c>
      <c r="C2219" s="2">
        <v>4.0599999999999996</v>
      </c>
      <c r="D2219" s="5">
        <v>8550</v>
      </c>
      <c r="F2219" s="16">
        <f t="shared" si="68"/>
        <v>4.9504950495048447E-3</v>
      </c>
      <c r="G2219" s="13">
        <f t="shared" si="69"/>
        <v>7.0315536553479541E-3</v>
      </c>
    </row>
    <row r="2220" spans="2:7" x14ac:dyDescent="0.25">
      <c r="B2220" s="10">
        <v>41523</v>
      </c>
      <c r="C2220" s="2">
        <v>4.0999999999999996</v>
      </c>
      <c r="D2220" s="5">
        <v>8655</v>
      </c>
      <c r="F2220" s="16">
        <f t="shared" si="68"/>
        <v>9.8522167487684834E-3</v>
      </c>
      <c r="G2220" s="13">
        <f t="shared" si="69"/>
        <v>1.2280701754385965E-2</v>
      </c>
    </row>
    <row r="2221" spans="2:7" x14ac:dyDescent="0.25">
      <c r="B2221" s="10">
        <v>41526</v>
      </c>
      <c r="C2221" s="2">
        <v>4.0999999999999996</v>
      </c>
      <c r="D2221" s="5">
        <v>8632.5</v>
      </c>
      <c r="F2221" s="16">
        <f t="shared" si="68"/>
        <v>0</v>
      </c>
      <c r="G2221" s="13">
        <f t="shared" si="69"/>
        <v>-2.5996533795493936E-3</v>
      </c>
    </row>
    <row r="2222" spans="2:7" x14ac:dyDescent="0.25">
      <c r="B2222" s="10">
        <v>41527</v>
      </c>
      <c r="C2222" s="2">
        <v>4.17</v>
      </c>
      <c r="D2222" s="5">
        <v>8801.6</v>
      </c>
      <c r="F2222" s="16">
        <f t="shared" si="68"/>
        <v>1.7073170731707388E-2</v>
      </c>
      <c r="G2222" s="13">
        <f t="shared" si="69"/>
        <v>1.9588763394150055E-2</v>
      </c>
    </row>
    <row r="2223" spans="2:7" x14ac:dyDescent="0.25">
      <c r="B2223" s="10">
        <v>41528</v>
      </c>
      <c r="C2223" s="2">
        <v>4.2300000000000004</v>
      </c>
      <c r="D2223" s="5">
        <v>8875.2000000000007</v>
      </c>
      <c r="F2223" s="16">
        <f t="shared" si="68"/>
        <v>1.4388489208633212E-2</v>
      </c>
      <c r="G2223" s="13">
        <f t="shared" si="69"/>
        <v>8.3621159789129661E-3</v>
      </c>
    </row>
    <row r="2224" spans="2:7" x14ac:dyDescent="0.25">
      <c r="B2224" s="10">
        <v>41529</v>
      </c>
      <c r="C2224" s="2">
        <v>4.24</v>
      </c>
      <c r="D2224" s="5">
        <v>8924.2000000000007</v>
      </c>
      <c r="F2224" s="16">
        <f t="shared" si="68"/>
        <v>2.3640661938533771E-3</v>
      </c>
      <c r="G2224" s="13">
        <f t="shared" si="69"/>
        <v>5.5210023436091573E-3</v>
      </c>
    </row>
    <row r="2225" spans="2:7" x14ac:dyDescent="0.25">
      <c r="B2225" s="10">
        <v>41530</v>
      </c>
      <c r="C2225" s="2">
        <v>4.24</v>
      </c>
      <c r="D2225" s="5">
        <v>8941.6</v>
      </c>
      <c r="F2225" s="16">
        <f t="shared" si="68"/>
        <v>0</v>
      </c>
      <c r="G2225" s="13">
        <f t="shared" si="69"/>
        <v>1.9497545998520467E-3</v>
      </c>
    </row>
    <row r="2226" spans="2:7" x14ac:dyDescent="0.25">
      <c r="B2226" s="10">
        <v>41533</v>
      </c>
      <c r="C2226" s="2">
        <v>4.25</v>
      </c>
      <c r="D2226" s="5">
        <v>8999.5</v>
      </c>
      <c r="F2226" s="16">
        <f t="shared" si="68"/>
        <v>2.3584905660376855E-3</v>
      </c>
      <c r="G2226" s="13">
        <f t="shared" si="69"/>
        <v>6.4753511675762314E-3</v>
      </c>
    </row>
    <row r="2227" spans="2:7" x14ac:dyDescent="0.25">
      <c r="B2227" s="10">
        <v>41534</v>
      </c>
      <c r="C2227" s="2">
        <v>4.25</v>
      </c>
      <c r="D2227" s="5">
        <v>8992</v>
      </c>
      <c r="F2227" s="16">
        <f t="shared" si="68"/>
        <v>0</v>
      </c>
      <c r="G2227" s="13">
        <f t="shared" si="69"/>
        <v>-8.3337963220178894E-4</v>
      </c>
    </row>
    <row r="2228" spans="2:7" x14ac:dyDescent="0.25">
      <c r="B2228" s="10">
        <v>41535</v>
      </c>
      <c r="C2228" s="2">
        <v>4.28</v>
      </c>
      <c r="D2228" s="5">
        <v>9062.5</v>
      </c>
      <c r="F2228" s="16">
        <f t="shared" si="68"/>
        <v>7.0588235294118231E-3</v>
      </c>
      <c r="G2228" s="13">
        <f t="shared" si="69"/>
        <v>7.8403024911032036E-3</v>
      </c>
    </row>
    <row r="2229" spans="2:7" x14ac:dyDescent="0.25">
      <c r="B2229" s="10">
        <v>41536</v>
      </c>
      <c r="C2229" s="2">
        <v>4.32</v>
      </c>
      <c r="D2229" s="5">
        <v>9153.7000000000007</v>
      </c>
      <c r="F2229" s="16">
        <f t="shared" si="68"/>
        <v>9.3457943925233725E-3</v>
      </c>
      <c r="G2229" s="13">
        <f t="shared" si="69"/>
        <v>1.006344827586215E-2</v>
      </c>
    </row>
    <row r="2230" spans="2:7" x14ac:dyDescent="0.25">
      <c r="B2230" s="10">
        <v>41537</v>
      </c>
      <c r="C2230" s="2">
        <v>4.28</v>
      </c>
      <c r="D2230" s="5">
        <v>9171.7999999999993</v>
      </c>
      <c r="F2230" s="16">
        <f t="shared" si="68"/>
        <v>-9.2592592592592674E-3</v>
      </c>
      <c r="G2230" s="13">
        <f t="shared" si="69"/>
        <v>1.977342495384221E-3</v>
      </c>
    </row>
    <row r="2231" spans="2:7" x14ac:dyDescent="0.25">
      <c r="B2231" s="10">
        <v>41540</v>
      </c>
      <c r="C2231" s="2">
        <v>4.25</v>
      </c>
      <c r="D2231" s="5">
        <v>9109.5</v>
      </c>
      <c r="F2231" s="16">
        <f t="shared" si="68"/>
        <v>-7.0093457943925814E-3</v>
      </c>
      <c r="G2231" s="13">
        <f t="shared" si="69"/>
        <v>-6.792559802873948E-3</v>
      </c>
    </row>
    <row r="2232" spans="2:7" x14ac:dyDescent="0.25">
      <c r="B2232" s="10">
        <v>41541</v>
      </c>
      <c r="C2232" s="2">
        <v>4.29</v>
      </c>
      <c r="D2232" s="5">
        <v>9167.6</v>
      </c>
      <c r="F2232" s="16">
        <f t="shared" si="68"/>
        <v>9.4117647058823608E-3</v>
      </c>
      <c r="G2232" s="13">
        <f t="shared" si="69"/>
        <v>6.377957077775988E-3</v>
      </c>
    </row>
    <row r="2233" spans="2:7" x14ac:dyDescent="0.25">
      <c r="B2233" s="10">
        <v>41542</v>
      </c>
      <c r="C2233" s="2">
        <v>4.3099999999999996</v>
      </c>
      <c r="D2233" s="5">
        <v>9242.9</v>
      </c>
      <c r="F2233" s="16">
        <f t="shared" si="68"/>
        <v>4.6620046620045623E-3</v>
      </c>
      <c r="G2233" s="13">
        <f t="shared" si="69"/>
        <v>8.2137091496137776E-3</v>
      </c>
    </row>
    <row r="2234" spans="2:7" x14ac:dyDescent="0.25">
      <c r="B2234" s="10">
        <v>41543</v>
      </c>
      <c r="C2234" s="2">
        <v>4.34</v>
      </c>
      <c r="D2234" s="5">
        <v>9272.4</v>
      </c>
      <c r="F2234" s="16">
        <f t="shared" si="68"/>
        <v>6.9605568445476225E-3</v>
      </c>
      <c r="G2234" s="13">
        <f t="shared" si="69"/>
        <v>3.1916389877635807E-3</v>
      </c>
    </row>
    <row r="2235" spans="2:7" x14ac:dyDescent="0.25">
      <c r="B2235" s="10">
        <v>41544</v>
      </c>
      <c r="C2235" s="2">
        <v>4.34</v>
      </c>
      <c r="D2235" s="5">
        <v>9228.4</v>
      </c>
      <c r="F2235" s="16">
        <f t="shared" si="68"/>
        <v>0</v>
      </c>
      <c r="G2235" s="13">
        <f t="shared" si="69"/>
        <v>-4.7452655191751866E-3</v>
      </c>
    </row>
    <row r="2236" spans="2:7" x14ac:dyDescent="0.25">
      <c r="B2236" s="10">
        <v>41547</v>
      </c>
      <c r="C2236" s="2">
        <v>4.3</v>
      </c>
      <c r="D2236" s="5">
        <v>9186.1</v>
      </c>
      <c r="F2236" s="16">
        <f t="shared" si="68"/>
        <v>-9.2165898617511607E-3</v>
      </c>
      <c r="G2236" s="13">
        <f t="shared" si="69"/>
        <v>-4.5836764769623421E-3</v>
      </c>
    </row>
    <row r="2237" spans="2:7" x14ac:dyDescent="0.25">
      <c r="B2237" s="10">
        <v>41548</v>
      </c>
      <c r="C2237" s="2">
        <v>4.3499999999999996</v>
      </c>
      <c r="D2237" s="5">
        <v>9341.5</v>
      </c>
      <c r="F2237" s="16">
        <f t="shared" si="68"/>
        <v>1.1627906976744146E-2</v>
      </c>
      <c r="G2237" s="13">
        <f t="shared" si="69"/>
        <v>1.6916863522060465E-2</v>
      </c>
    </row>
    <row r="2238" spans="2:7" x14ac:dyDescent="0.25">
      <c r="B2238" s="10">
        <v>41549</v>
      </c>
      <c r="C2238" s="2">
        <v>4.34</v>
      </c>
      <c r="D2238" s="5">
        <v>9350</v>
      </c>
      <c r="F2238" s="16">
        <f t="shared" si="68"/>
        <v>-2.2988505747125951E-3</v>
      </c>
      <c r="G2238" s="13">
        <f t="shared" si="69"/>
        <v>9.099181073703367E-4</v>
      </c>
    </row>
    <row r="2239" spans="2:7" x14ac:dyDescent="0.25">
      <c r="B2239" s="10">
        <v>41550</v>
      </c>
      <c r="C2239" s="2">
        <v>4.29</v>
      </c>
      <c r="D2239" s="5">
        <v>9295.7000000000007</v>
      </c>
      <c r="F2239" s="16">
        <f t="shared" si="68"/>
        <v>-1.1520737327188899E-2</v>
      </c>
      <c r="G2239" s="13">
        <f t="shared" si="69"/>
        <v>-5.8074866310159649E-3</v>
      </c>
    </row>
    <row r="2240" spans="2:7" x14ac:dyDescent="0.25">
      <c r="B2240" s="10">
        <v>41551</v>
      </c>
      <c r="C2240" s="2">
        <v>4.3099999999999996</v>
      </c>
      <c r="D2240" s="5">
        <v>9420.9</v>
      </c>
      <c r="F2240" s="16">
        <f t="shared" si="68"/>
        <v>4.6620046620045623E-3</v>
      </c>
      <c r="G2240" s="13">
        <f t="shared" si="69"/>
        <v>1.3468593005367955E-2</v>
      </c>
    </row>
    <row r="2241" spans="2:7" x14ac:dyDescent="0.25">
      <c r="B2241" s="10">
        <v>41554</v>
      </c>
      <c r="C2241" s="2">
        <v>4.3</v>
      </c>
      <c r="D2241" s="5">
        <v>9381.9</v>
      </c>
      <c r="F2241" s="16">
        <f t="shared" si="68"/>
        <v>-2.3201856148491388E-3</v>
      </c>
      <c r="G2241" s="13">
        <f t="shared" si="69"/>
        <v>-4.139731872751011E-3</v>
      </c>
    </row>
    <row r="2242" spans="2:7" x14ac:dyDescent="0.25">
      <c r="B2242" s="10">
        <v>41555</v>
      </c>
      <c r="C2242" s="2">
        <v>4.26</v>
      </c>
      <c r="D2242" s="5">
        <v>9318.9</v>
      </c>
      <c r="F2242" s="16">
        <f t="shared" si="68"/>
        <v>-9.3023255813953574E-3</v>
      </c>
      <c r="G2242" s="13">
        <f t="shared" si="69"/>
        <v>-6.7150577175199054E-3</v>
      </c>
    </row>
    <row r="2243" spans="2:7" x14ac:dyDescent="0.25">
      <c r="B2243" s="10">
        <v>41556</v>
      </c>
      <c r="C2243" s="2">
        <v>4.33</v>
      </c>
      <c r="D2243" s="5">
        <v>9439</v>
      </c>
      <c r="F2243" s="16">
        <f t="shared" si="68"/>
        <v>1.6431924882629175E-2</v>
      </c>
      <c r="G2243" s="13">
        <f t="shared" si="69"/>
        <v>1.2887787185182841E-2</v>
      </c>
    </row>
    <row r="2244" spans="2:7" x14ac:dyDescent="0.25">
      <c r="B2244" s="10">
        <v>41557</v>
      </c>
      <c r="C2244" s="2">
        <v>4.45</v>
      </c>
      <c r="D2244" s="5">
        <v>9660.5</v>
      </c>
      <c r="F2244" s="16">
        <f t="shared" si="68"/>
        <v>2.7713625866050834E-2</v>
      </c>
      <c r="G2244" s="13">
        <f t="shared" si="69"/>
        <v>2.3466468905604408E-2</v>
      </c>
    </row>
    <row r="2245" spans="2:7" x14ac:dyDescent="0.25">
      <c r="B2245" s="10">
        <v>41558</v>
      </c>
      <c r="C2245" s="2">
        <v>4.47</v>
      </c>
      <c r="D2245" s="5">
        <v>9668.5</v>
      </c>
      <c r="F2245" s="16">
        <f t="shared" si="68"/>
        <v>4.4943820224718142E-3</v>
      </c>
      <c r="G2245" s="13">
        <f t="shared" si="69"/>
        <v>8.2811448682780389E-4</v>
      </c>
    </row>
    <row r="2246" spans="2:7" x14ac:dyDescent="0.25">
      <c r="B2246" s="10">
        <v>41561</v>
      </c>
      <c r="C2246" s="2">
        <v>4.47</v>
      </c>
      <c r="D2246" s="5">
        <v>9696</v>
      </c>
      <c r="F2246" s="16">
        <f t="shared" si="68"/>
        <v>0</v>
      </c>
      <c r="G2246" s="13">
        <f t="shared" si="69"/>
        <v>2.8442881522469875E-3</v>
      </c>
    </row>
    <row r="2247" spans="2:7" x14ac:dyDescent="0.25">
      <c r="B2247" s="10">
        <v>41562</v>
      </c>
      <c r="C2247" s="2">
        <v>4.5</v>
      </c>
      <c r="D2247" s="5">
        <v>9805.2999999999993</v>
      </c>
      <c r="F2247" s="16">
        <f t="shared" si="68"/>
        <v>6.7114093959732106E-3</v>
      </c>
      <c r="G2247" s="13">
        <f t="shared" si="69"/>
        <v>1.1272689768976822E-2</v>
      </c>
    </row>
    <row r="2248" spans="2:7" x14ac:dyDescent="0.25">
      <c r="B2248" s="10">
        <v>41563</v>
      </c>
      <c r="C2248" s="2">
        <v>4.57</v>
      </c>
      <c r="D2248" s="5">
        <v>9879</v>
      </c>
      <c r="F2248" s="16">
        <f t="shared" ref="F2248:F2311" si="70">(C2248-C2247)/C2247</f>
        <v>1.5555555555555619E-2</v>
      </c>
      <c r="G2248" s="13">
        <f t="shared" ref="G2248:G2311" si="71">(D2248-D2247)/D2247</f>
        <v>7.516343202145853E-3</v>
      </c>
    </row>
    <row r="2249" spans="2:7" x14ac:dyDescent="0.25">
      <c r="B2249" s="10">
        <v>41564</v>
      </c>
      <c r="C2249" s="2">
        <v>4.57</v>
      </c>
      <c r="D2249" s="5">
        <v>9918</v>
      </c>
      <c r="F2249" s="16">
        <f t="shared" si="70"/>
        <v>0</v>
      </c>
      <c r="G2249" s="13">
        <f t="shared" si="71"/>
        <v>3.9477679927118125E-3</v>
      </c>
    </row>
    <row r="2250" spans="2:7" x14ac:dyDescent="0.25">
      <c r="B2250" s="10">
        <v>41565</v>
      </c>
      <c r="C2250" s="2">
        <v>4.6100000000000003</v>
      </c>
      <c r="D2250" s="5">
        <v>10001.799999999999</v>
      </c>
      <c r="F2250" s="16">
        <f t="shared" si="70"/>
        <v>8.7527352297593064E-3</v>
      </c>
      <c r="G2250" s="13">
        <f t="shared" si="71"/>
        <v>8.4492841298648182E-3</v>
      </c>
    </row>
    <row r="2251" spans="2:7" x14ac:dyDescent="0.25">
      <c r="B2251" s="10">
        <v>41568</v>
      </c>
      <c r="C2251" s="2">
        <v>4.5999999999999996</v>
      </c>
      <c r="D2251" s="5">
        <v>10037.799999999999</v>
      </c>
      <c r="F2251" s="16">
        <f t="shared" si="70"/>
        <v>-2.1691973969632699E-3</v>
      </c>
      <c r="G2251" s="13">
        <f t="shared" si="71"/>
        <v>3.5993521166190088E-3</v>
      </c>
    </row>
    <row r="2252" spans="2:7" x14ac:dyDescent="0.25">
      <c r="B2252" s="10">
        <v>41569</v>
      </c>
      <c r="C2252" s="2">
        <v>4.58</v>
      </c>
      <c r="D2252" s="5">
        <v>10012.9</v>
      </c>
      <c r="F2252" s="16">
        <f t="shared" si="70"/>
        <v>-4.347826086956429E-3</v>
      </c>
      <c r="G2252" s="13">
        <f t="shared" si="71"/>
        <v>-2.4806232441371254E-3</v>
      </c>
    </row>
    <row r="2253" spans="2:7" x14ac:dyDescent="0.25">
      <c r="B2253" s="10">
        <v>41570</v>
      </c>
      <c r="C2253" s="2">
        <v>4.4800000000000004</v>
      </c>
      <c r="D2253" s="5">
        <v>9828.2999999999993</v>
      </c>
      <c r="F2253" s="16">
        <f t="shared" si="70"/>
        <v>-2.1834061135371102E-2</v>
      </c>
      <c r="G2253" s="13">
        <f t="shared" si="71"/>
        <v>-1.8436217279709212E-2</v>
      </c>
    </row>
    <row r="2254" spans="2:7" x14ac:dyDescent="0.25">
      <c r="B2254" s="10">
        <v>41571</v>
      </c>
      <c r="C2254" s="2">
        <v>4.5</v>
      </c>
      <c r="D2254" s="5">
        <v>9915.4</v>
      </c>
      <c r="F2254" s="16">
        <f t="shared" si="70"/>
        <v>4.4642857142856186E-3</v>
      </c>
      <c r="G2254" s="13">
        <f t="shared" si="71"/>
        <v>8.8621633446272878E-3</v>
      </c>
    </row>
    <row r="2255" spans="2:7" x14ac:dyDescent="0.25">
      <c r="B2255" s="10">
        <v>41572</v>
      </c>
      <c r="C2255" s="2">
        <v>4.4800000000000004</v>
      </c>
      <c r="D2255" s="5">
        <v>9815.5</v>
      </c>
      <c r="F2255" s="16">
        <f t="shared" si="70"/>
        <v>-4.4444444444443499E-3</v>
      </c>
      <c r="G2255" s="13">
        <f t="shared" si="71"/>
        <v>-1.0075236500796704E-2</v>
      </c>
    </row>
    <row r="2256" spans="2:7" x14ac:dyDescent="0.25">
      <c r="B2256" s="10">
        <v>41575</v>
      </c>
      <c r="C2256" s="2">
        <v>4.5199999999999996</v>
      </c>
      <c r="D2256" s="5">
        <v>9736.2000000000007</v>
      </c>
      <c r="F2256" s="16">
        <f t="shared" si="70"/>
        <v>8.9285714285712373E-3</v>
      </c>
      <c r="G2256" s="13">
        <f t="shared" si="71"/>
        <v>-8.0790586317558213E-3</v>
      </c>
    </row>
    <row r="2257" spans="2:7" x14ac:dyDescent="0.25">
      <c r="B2257" s="10">
        <v>41576</v>
      </c>
      <c r="C2257" s="2">
        <v>4.6399999999999997</v>
      </c>
      <c r="D2257" s="5">
        <v>9863.9</v>
      </c>
      <c r="F2257" s="16">
        <f t="shared" si="70"/>
        <v>2.6548672566371709E-2</v>
      </c>
      <c r="G2257" s="13">
        <f t="shared" si="71"/>
        <v>1.3116000082167468E-2</v>
      </c>
    </row>
    <row r="2258" spans="2:7" x14ac:dyDescent="0.25">
      <c r="B2258" s="10">
        <v>41577</v>
      </c>
      <c r="C2258" s="2">
        <v>4.5999999999999996</v>
      </c>
      <c r="D2258" s="5">
        <v>9778.7000000000007</v>
      </c>
      <c r="F2258" s="16">
        <f t="shared" si="70"/>
        <v>-8.6206896551724223E-3</v>
      </c>
      <c r="G2258" s="13">
        <f t="shared" si="71"/>
        <v>-8.6375571528501827E-3</v>
      </c>
    </row>
    <row r="2259" spans="2:7" x14ac:dyDescent="0.25">
      <c r="B2259" s="10">
        <v>41578</v>
      </c>
      <c r="C2259" s="2">
        <v>4.63</v>
      </c>
      <c r="D2259" s="5">
        <v>9907.9</v>
      </c>
      <c r="F2259" s="16">
        <f t="shared" si="70"/>
        <v>6.5217391304348369E-3</v>
      </c>
      <c r="G2259" s="13">
        <f t="shared" si="71"/>
        <v>1.3212390195015584E-2</v>
      </c>
    </row>
    <row r="2260" spans="2:7" x14ac:dyDescent="0.25">
      <c r="B2260" s="10">
        <v>41579</v>
      </c>
      <c r="C2260" s="2">
        <v>4.6399999999999997</v>
      </c>
      <c r="D2260" s="5">
        <v>9838.2999999999993</v>
      </c>
      <c r="F2260" s="16">
        <f t="shared" si="70"/>
        <v>2.1598272138228483E-3</v>
      </c>
      <c r="G2260" s="13">
        <f t="shared" si="71"/>
        <v>-7.0246974636401626E-3</v>
      </c>
    </row>
    <row r="2261" spans="2:7" x14ac:dyDescent="0.25">
      <c r="B2261" s="10">
        <v>41582</v>
      </c>
      <c r="C2261" s="2">
        <v>4.66</v>
      </c>
      <c r="D2261" s="5">
        <v>9873.7999999999993</v>
      </c>
      <c r="F2261" s="16">
        <f t="shared" si="70"/>
        <v>4.3103448275863066E-3</v>
      </c>
      <c r="G2261" s="13">
        <f t="shared" si="71"/>
        <v>3.6083469705131986E-3</v>
      </c>
    </row>
    <row r="2262" spans="2:7" x14ac:dyDescent="0.25">
      <c r="B2262" s="10">
        <v>41583</v>
      </c>
      <c r="C2262" s="2">
        <v>4.68</v>
      </c>
      <c r="D2262" s="5">
        <v>9795.7000000000007</v>
      </c>
      <c r="F2262" s="16">
        <f t="shared" si="70"/>
        <v>4.2918454935621398E-3</v>
      </c>
      <c r="G2262" s="13">
        <f t="shared" si="71"/>
        <v>-7.9098219530473121E-3</v>
      </c>
    </row>
    <row r="2263" spans="2:7" x14ac:dyDescent="0.25">
      <c r="B2263" s="10">
        <v>41584</v>
      </c>
      <c r="C2263" s="2">
        <v>4.6900000000000004</v>
      </c>
      <c r="D2263" s="5">
        <v>9837.1</v>
      </c>
      <c r="F2263" s="16">
        <f t="shared" si="70"/>
        <v>2.1367521367522809E-3</v>
      </c>
      <c r="G2263" s="13">
        <f t="shared" si="71"/>
        <v>4.2263442122563609E-3</v>
      </c>
    </row>
    <row r="2264" spans="2:7" x14ac:dyDescent="0.25">
      <c r="B2264" s="10">
        <v>41585</v>
      </c>
      <c r="C2264" s="2">
        <v>4.6399999999999997</v>
      </c>
      <c r="D2264" s="5">
        <v>9740.4</v>
      </c>
      <c r="F2264" s="16">
        <f t="shared" si="70"/>
        <v>-1.0660980810234692E-2</v>
      </c>
      <c r="G2264" s="13">
        <f t="shared" si="71"/>
        <v>-9.8301328643605052E-3</v>
      </c>
    </row>
    <row r="2265" spans="2:7" x14ac:dyDescent="0.25">
      <c r="B2265" s="10">
        <v>41586</v>
      </c>
      <c r="C2265" s="2">
        <v>4.6900000000000004</v>
      </c>
      <c r="D2265" s="5">
        <v>9747.2000000000007</v>
      </c>
      <c r="F2265" s="16">
        <f t="shared" si="70"/>
        <v>1.0775862068965671E-2</v>
      </c>
      <c r="G2265" s="13">
        <f t="shared" si="71"/>
        <v>6.9812328035820826E-4</v>
      </c>
    </row>
    <row r="2266" spans="2:7" x14ac:dyDescent="0.25">
      <c r="B2266" s="10">
        <v>41589</v>
      </c>
      <c r="C2266" s="2">
        <v>4.7</v>
      </c>
      <c r="D2266" s="5">
        <v>9789.5</v>
      </c>
      <c r="F2266" s="16">
        <f t="shared" si="70"/>
        <v>2.1321961620468627E-3</v>
      </c>
      <c r="G2266" s="13">
        <f t="shared" si="71"/>
        <v>4.3397078135258603E-3</v>
      </c>
    </row>
    <row r="2267" spans="2:7" x14ac:dyDescent="0.25">
      <c r="B2267" s="10">
        <v>41590</v>
      </c>
      <c r="C2267" s="2">
        <v>4.67</v>
      </c>
      <c r="D2267" s="5">
        <v>9707.6</v>
      </c>
      <c r="F2267" s="16">
        <f t="shared" si="70"/>
        <v>-6.3829787234043079E-3</v>
      </c>
      <c r="G2267" s="13">
        <f t="shared" si="71"/>
        <v>-8.3661065427243098E-3</v>
      </c>
    </row>
    <row r="2268" spans="2:7" x14ac:dyDescent="0.25">
      <c r="B2268" s="10">
        <v>41591</v>
      </c>
      <c r="C2268" s="2">
        <v>4.68</v>
      </c>
      <c r="D2268" s="5">
        <v>9675.2000000000007</v>
      </c>
      <c r="F2268" s="16">
        <f t="shared" si="70"/>
        <v>2.1413276231262929E-3</v>
      </c>
      <c r="G2268" s="13">
        <f t="shared" si="71"/>
        <v>-3.3375911656845806E-3</v>
      </c>
    </row>
    <row r="2269" spans="2:7" x14ac:dyDescent="0.25">
      <c r="B2269" s="10">
        <v>41592</v>
      </c>
      <c r="C2269" s="2">
        <v>4.72</v>
      </c>
      <c r="D2269" s="5">
        <v>9708.7000000000007</v>
      </c>
      <c r="F2269" s="16">
        <f t="shared" si="70"/>
        <v>8.5470085470085548E-3</v>
      </c>
      <c r="G2269" s="13">
        <f t="shared" si="71"/>
        <v>3.4624607243261118E-3</v>
      </c>
    </row>
    <row r="2270" spans="2:7" x14ac:dyDescent="0.25">
      <c r="B2270" s="10">
        <v>41593</v>
      </c>
      <c r="C2270" s="2">
        <v>4.72</v>
      </c>
      <c r="D2270" s="5">
        <v>9695.9</v>
      </c>
      <c r="F2270" s="16">
        <f t="shared" si="70"/>
        <v>0</v>
      </c>
      <c r="G2270" s="13">
        <f t="shared" si="71"/>
        <v>-1.3184051417801652E-3</v>
      </c>
    </row>
    <row r="2271" spans="2:7" x14ac:dyDescent="0.25">
      <c r="B2271" s="10">
        <v>41596</v>
      </c>
      <c r="C2271" s="2">
        <v>4.75</v>
      </c>
      <c r="D2271" s="5">
        <v>9783.1</v>
      </c>
      <c r="F2271" s="16">
        <f t="shared" si="70"/>
        <v>6.3559322033898838E-3</v>
      </c>
      <c r="G2271" s="13">
        <f t="shared" si="71"/>
        <v>8.9934920945967597E-3</v>
      </c>
    </row>
    <row r="2272" spans="2:7" x14ac:dyDescent="0.25">
      <c r="B2272" s="10">
        <v>41597</v>
      </c>
      <c r="C2272" s="2">
        <v>4.7</v>
      </c>
      <c r="D2272" s="5">
        <v>9629.7999999999993</v>
      </c>
      <c r="F2272" s="16">
        <f t="shared" si="70"/>
        <v>-1.0526315789473648E-2</v>
      </c>
      <c r="G2272" s="13">
        <f t="shared" si="71"/>
        <v>-1.5669879690486766E-2</v>
      </c>
    </row>
    <row r="2273" spans="2:7" x14ac:dyDescent="0.25">
      <c r="B2273" s="10">
        <v>41598</v>
      </c>
      <c r="C2273" s="2">
        <v>4.7</v>
      </c>
      <c r="D2273" s="5">
        <v>9559.5</v>
      </c>
      <c r="F2273" s="16">
        <f t="shared" si="70"/>
        <v>0</v>
      </c>
      <c r="G2273" s="13">
        <f t="shared" si="71"/>
        <v>-7.3002554570187625E-3</v>
      </c>
    </row>
    <row r="2274" spans="2:7" x14ac:dyDescent="0.25">
      <c r="B2274" s="10">
        <v>41599</v>
      </c>
      <c r="C2274" s="2">
        <v>4.7</v>
      </c>
      <c r="D2274" s="5">
        <v>9599.2999999999993</v>
      </c>
      <c r="F2274" s="16">
        <f t="shared" si="70"/>
        <v>0</v>
      </c>
      <c r="G2274" s="13">
        <f t="shared" si="71"/>
        <v>4.1633976672419346E-3</v>
      </c>
    </row>
    <row r="2275" spans="2:7" x14ac:dyDescent="0.25">
      <c r="B2275" s="10">
        <v>41600</v>
      </c>
      <c r="C2275" s="2">
        <v>4.72</v>
      </c>
      <c r="D2275" s="5">
        <v>9677.4</v>
      </c>
      <c r="F2275" s="16">
        <f t="shared" si="70"/>
        <v>4.2553191489360792E-3</v>
      </c>
      <c r="G2275" s="13">
        <f t="shared" si="71"/>
        <v>8.1360099173898477E-3</v>
      </c>
    </row>
    <row r="2276" spans="2:7" x14ac:dyDescent="0.25">
      <c r="B2276" s="10">
        <v>41603</v>
      </c>
      <c r="C2276" s="2">
        <v>4.7300000000000004</v>
      </c>
      <c r="D2276" s="5">
        <v>9689.1</v>
      </c>
      <c r="F2276" s="16">
        <f t="shared" si="70"/>
        <v>2.1186440677967533E-3</v>
      </c>
      <c r="G2276" s="13">
        <f t="shared" si="71"/>
        <v>1.2090024180049113E-3</v>
      </c>
    </row>
    <row r="2277" spans="2:7" x14ac:dyDescent="0.25">
      <c r="B2277" s="10">
        <v>41604</v>
      </c>
      <c r="C2277" s="2">
        <v>4.7</v>
      </c>
      <c r="D2277" s="5">
        <v>9714.6</v>
      </c>
      <c r="F2277" s="16">
        <f t="shared" si="70"/>
        <v>-6.3424947145877897E-3</v>
      </c>
      <c r="G2277" s="13">
        <f t="shared" si="71"/>
        <v>2.6318233891692725E-3</v>
      </c>
    </row>
    <row r="2278" spans="2:7" x14ac:dyDescent="0.25">
      <c r="B2278" s="10">
        <v>41605</v>
      </c>
      <c r="C2278" s="2">
        <v>4.72</v>
      </c>
      <c r="D2278" s="5">
        <v>9808.4</v>
      </c>
      <c r="F2278" s="16">
        <f t="shared" si="70"/>
        <v>4.2553191489360792E-3</v>
      </c>
      <c r="G2278" s="13">
        <f t="shared" si="71"/>
        <v>9.6555699668539382E-3</v>
      </c>
    </row>
    <row r="2279" spans="2:7" x14ac:dyDescent="0.25">
      <c r="B2279" s="10">
        <v>41606</v>
      </c>
      <c r="C2279" s="2">
        <v>4.71</v>
      </c>
      <c r="D2279" s="5">
        <v>9859.7999999999993</v>
      </c>
      <c r="F2279" s="16">
        <f t="shared" si="70"/>
        <v>-2.1186440677965651E-3</v>
      </c>
      <c r="G2279" s="13">
        <f t="shared" si="71"/>
        <v>5.2404061824558174E-3</v>
      </c>
    </row>
    <row r="2280" spans="2:7" x14ac:dyDescent="0.25">
      <c r="B2280" s="10">
        <v>41607</v>
      </c>
      <c r="C2280" s="2">
        <v>4.6900000000000004</v>
      </c>
      <c r="D2280" s="5">
        <v>9837.6</v>
      </c>
      <c r="F2280" s="16">
        <f t="shared" si="70"/>
        <v>-4.2462845010614808E-3</v>
      </c>
      <c r="G2280" s="13">
        <f t="shared" si="71"/>
        <v>-2.2515669689039241E-3</v>
      </c>
    </row>
    <row r="2281" spans="2:7" x14ac:dyDescent="0.25">
      <c r="B2281" s="10">
        <v>41610</v>
      </c>
      <c r="C2281" s="2">
        <v>4.5999999999999996</v>
      </c>
      <c r="D2281" s="5">
        <v>9745.5</v>
      </c>
      <c r="F2281" s="16">
        <f t="shared" si="70"/>
        <v>-1.9189765458422332E-2</v>
      </c>
      <c r="G2281" s="13">
        <f t="shared" si="71"/>
        <v>-9.3620395218346301E-3</v>
      </c>
    </row>
    <row r="2282" spans="2:7" x14ac:dyDescent="0.25">
      <c r="B2282" s="10">
        <v>41611</v>
      </c>
      <c r="C2282" s="2">
        <v>4.53</v>
      </c>
      <c r="D2282" s="5">
        <v>9605</v>
      </c>
      <c r="F2282" s="16">
        <f t="shared" si="70"/>
        <v>-1.5217391304347697E-2</v>
      </c>
      <c r="G2282" s="13">
        <f t="shared" si="71"/>
        <v>-1.4416910368888204E-2</v>
      </c>
    </row>
    <row r="2283" spans="2:7" x14ac:dyDescent="0.25">
      <c r="B2283" s="10">
        <v>41612</v>
      </c>
      <c r="C2283" s="2">
        <v>4.49</v>
      </c>
      <c r="D2283" s="5">
        <v>9540.5</v>
      </c>
      <c r="F2283" s="16">
        <f t="shared" si="70"/>
        <v>-8.8300220750551946E-3</v>
      </c>
      <c r="G2283" s="13">
        <f t="shared" si="71"/>
        <v>-6.715252472670484E-3</v>
      </c>
    </row>
    <row r="2284" spans="2:7" x14ac:dyDescent="0.25">
      <c r="B2284" s="10">
        <v>41613</v>
      </c>
      <c r="C2284" s="2">
        <v>4.4400000000000004</v>
      </c>
      <c r="D2284" s="5">
        <v>9392.1</v>
      </c>
      <c r="F2284" s="16">
        <f t="shared" si="70"/>
        <v>-1.1135857461024459E-2</v>
      </c>
      <c r="G2284" s="13">
        <f t="shared" si="71"/>
        <v>-1.555474031759338E-2</v>
      </c>
    </row>
    <row r="2285" spans="2:7" x14ac:dyDescent="0.25">
      <c r="B2285" s="10">
        <v>41614</v>
      </c>
      <c r="C2285" s="2">
        <v>4.46</v>
      </c>
      <c r="D2285" s="5">
        <v>9400.5</v>
      </c>
      <c r="F2285" s="16">
        <f t="shared" si="70"/>
        <v>4.5045045045044082E-3</v>
      </c>
      <c r="G2285" s="13">
        <f t="shared" si="71"/>
        <v>8.9436867154306658E-4</v>
      </c>
    </row>
    <row r="2286" spans="2:7" x14ac:dyDescent="0.25">
      <c r="B2286" s="10">
        <v>41617</v>
      </c>
      <c r="C2286" s="2">
        <v>4.4800000000000004</v>
      </c>
      <c r="D2286" s="5">
        <v>9487.4</v>
      </c>
      <c r="F2286" s="16">
        <f t="shared" si="70"/>
        <v>4.48430493273553E-3</v>
      </c>
      <c r="G2286" s="13">
        <f t="shared" si="71"/>
        <v>9.2441891388755533E-3</v>
      </c>
    </row>
    <row r="2287" spans="2:7" x14ac:dyDescent="0.25">
      <c r="B2287" s="10">
        <v>41618</v>
      </c>
      <c r="C2287" s="2">
        <v>4.47</v>
      </c>
      <c r="D2287" s="5">
        <v>9438.2999999999993</v>
      </c>
      <c r="F2287" s="16">
        <f t="shared" si="70"/>
        <v>-2.2321428571430075E-3</v>
      </c>
      <c r="G2287" s="13">
        <f t="shared" si="71"/>
        <v>-5.1752851149946631E-3</v>
      </c>
    </row>
    <row r="2288" spans="2:7" x14ac:dyDescent="0.25">
      <c r="B2288" s="10">
        <v>41619</v>
      </c>
      <c r="C2288" s="2">
        <v>4.43</v>
      </c>
      <c r="D2288" s="5">
        <v>9358.7000000000007</v>
      </c>
      <c r="F2288" s="16">
        <f t="shared" si="70"/>
        <v>-8.9485458612975476E-3</v>
      </c>
      <c r="G2288" s="13">
        <f t="shared" si="71"/>
        <v>-8.4337221745439915E-3</v>
      </c>
    </row>
    <row r="2289" spans="2:7" x14ac:dyDescent="0.25">
      <c r="B2289" s="10">
        <v>41620</v>
      </c>
      <c r="C2289" s="2">
        <v>4.43</v>
      </c>
      <c r="D2289" s="5">
        <v>9272.1</v>
      </c>
      <c r="F2289" s="16">
        <f t="shared" si="70"/>
        <v>0</v>
      </c>
      <c r="G2289" s="13">
        <f t="shared" si="71"/>
        <v>-9.2534219496297945E-3</v>
      </c>
    </row>
    <row r="2290" spans="2:7" x14ac:dyDescent="0.25">
      <c r="B2290" s="10">
        <v>41621</v>
      </c>
      <c r="C2290" s="2">
        <v>4.4400000000000004</v>
      </c>
      <c r="D2290" s="5">
        <v>9272.7000000000007</v>
      </c>
      <c r="F2290" s="16">
        <f t="shared" si="70"/>
        <v>2.2573363431152766E-3</v>
      </c>
      <c r="G2290" s="13">
        <f t="shared" si="71"/>
        <v>6.4710259811732372E-5</v>
      </c>
    </row>
    <row r="2291" spans="2:7" x14ac:dyDescent="0.25">
      <c r="B2291" s="10">
        <v>41624</v>
      </c>
      <c r="C2291" s="2">
        <v>4.49</v>
      </c>
      <c r="D2291" s="5">
        <v>9429.5</v>
      </c>
      <c r="F2291" s="16">
        <f t="shared" si="70"/>
        <v>1.1261261261261221E-2</v>
      </c>
      <c r="G2291" s="13">
        <f t="shared" si="71"/>
        <v>1.6909853656432244E-2</v>
      </c>
    </row>
    <row r="2292" spans="2:7" x14ac:dyDescent="0.25">
      <c r="B2292" s="10">
        <v>41625</v>
      </c>
      <c r="C2292" s="2">
        <v>4.47</v>
      </c>
      <c r="D2292" s="5">
        <v>9343.4</v>
      </c>
      <c r="F2292" s="16">
        <f t="shared" si="70"/>
        <v>-4.4543429844099026E-3</v>
      </c>
      <c r="G2292" s="13">
        <f t="shared" si="71"/>
        <v>-9.1309189246513989E-3</v>
      </c>
    </row>
    <row r="2293" spans="2:7" x14ac:dyDescent="0.25">
      <c r="B2293" s="10">
        <v>41626</v>
      </c>
      <c r="C2293" s="2">
        <v>4.49</v>
      </c>
      <c r="D2293" s="5">
        <v>9443.6</v>
      </c>
      <c r="F2293" s="16">
        <f t="shared" si="70"/>
        <v>4.4742729306488736E-3</v>
      </c>
      <c r="G2293" s="13">
        <f t="shared" si="71"/>
        <v>1.0724147526596393E-2</v>
      </c>
    </row>
    <row r="2294" spans="2:7" x14ac:dyDescent="0.25">
      <c r="B2294" s="10">
        <v>41627</v>
      </c>
      <c r="C2294" s="2">
        <v>4.57</v>
      </c>
      <c r="D2294" s="5">
        <v>9664.2999999999993</v>
      </c>
      <c r="F2294" s="16">
        <f t="shared" si="70"/>
        <v>1.7817371937639215E-2</v>
      </c>
      <c r="G2294" s="13">
        <f t="shared" si="71"/>
        <v>2.3370324876106453E-2</v>
      </c>
    </row>
    <row r="2295" spans="2:7" x14ac:dyDescent="0.25">
      <c r="B2295" s="10">
        <v>41628</v>
      </c>
      <c r="C2295" s="2">
        <v>4.54</v>
      </c>
      <c r="D2295" s="5">
        <v>9689.9</v>
      </c>
      <c r="F2295" s="16">
        <f t="shared" si="70"/>
        <v>-6.5645514223195292E-3</v>
      </c>
      <c r="G2295" s="13">
        <f t="shared" si="71"/>
        <v>2.6489243918339008E-3</v>
      </c>
    </row>
    <row r="2296" spans="2:7" x14ac:dyDescent="0.25">
      <c r="B2296" s="10">
        <v>41631</v>
      </c>
      <c r="C2296" s="2">
        <v>4.58</v>
      </c>
      <c r="D2296" s="5">
        <v>9758.4</v>
      </c>
      <c r="F2296" s="16">
        <f t="shared" si="70"/>
        <v>8.8105726872246774E-3</v>
      </c>
      <c r="G2296" s="13">
        <f t="shared" si="71"/>
        <v>7.0692164005820499E-3</v>
      </c>
    </row>
    <row r="2297" spans="2:7" x14ac:dyDescent="0.25">
      <c r="B2297" s="10">
        <v>41632</v>
      </c>
      <c r="C2297" s="2">
        <v>4.5999999999999996</v>
      </c>
      <c r="D2297" s="5">
        <v>9819.5</v>
      </c>
      <c r="F2297" s="16">
        <f t="shared" si="70"/>
        <v>4.3668122270741428E-3</v>
      </c>
      <c r="G2297" s="13">
        <f t="shared" si="71"/>
        <v>6.2612723397278622E-3</v>
      </c>
    </row>
    <row r="2298" spans="2:7" x14ac:dyDescent="0.25">
      <c r="B2298" s="10">
        <v>41635</v>
      </c>
      <c r="C2298" s="2">
        <v>4.63</v>
      </c>
      <c r="D2298" s="5">
        <v>9900.1</v>
      </c>
      <c r="F2298" s="16">
        <f t="shared" si="70"/>
        <v>6.5217391304348369E-3</v>
      </c>
      <c r="G2298" s="13">
        <f t="shared" si="71"/>
        <v>8.2081572381486195E-3</v>
      </c>
    </row>
    <row r="2299" spans="2:7" x14ac:dyDescent="0.25">
      <c r="B2299" s="10">
        <v>41638</v>
      </c>
      <c r="C2299" s="2">
        <v>4.63</v>
      </c>
      <c r="D2299" s="5">
        <v>9901.9</v>
      </c>
      <c r="F2299" s="16">
        <f t="shared" si="70"/>
        <v>0</v>
      </c>
      <c r="G2299" s="13">
        <f t="shared" si="71"/>
        <v>1.8181634528936802E-4</v>
      </c>
    </row>
    <row r="2300" spans="2:7" x14ac:dyDescent="0.25">
      <c r="B2300" s="10">
        <v>41639</v>
      </c>
      <c r="C2300" s="2">
        <v>4.6399999999999997</v>
      </c>
      <c r="D2300" s="5">
        <v>9916.7000000000007</v>
      </c>
      <c r="F2300" s="16">
        <f t="shared" si="70"/>
        <v>2.1598272138228483E-3</v>
      </c>
      <c r="G2300" s="13">
        <f t="shared" si="71"/>
        <v>1.4946626405034479E-3</v>
      </c>
    </row>
    <row r="2301" spans="2:7" x14ac:dyDescent="0.25">
      <c r="B2301" s="10">
        <v>41641</v>
      </c>
      <c r="C2301" s="2">
        <v>4.59</v>
      </c>
      <c r="D2301" s="5">
        <v>9760.2999999999993</v>
      </c>
      <c r="F2301" s="16">
        <f t="shared" si="70"/>
        <v>-1.077586206896548E-2</v>
      </c>
      <c r="G2301" s="13">
        <f t="shared" si="71"/>
        <v>-1.5771375558401631E-2</v>
      </c>
    </row>
    <row r="2302" spans="2:7" x14ac:dyDescent="0.25">
      <c r="B2302" s="10">
        <v>41642</v>
      </c>
      <c r="C2302" s="2">
        <v>4.6100000000000003</v>
      </c>
      <c r="D2302" s="5">
        <v>9798</v>
      </c>
      <c r="F2302" s="16">
        <f t="shared" si="70"/>
        <v>4.3572984749456348E-3</v>
      </c>
      <c r="G2302" s="13">
        <f t="shared" si="71"/>
        <v>3.8625861909983026E-3</v>
      </c>
    </row>
    <row r="2303" spans="2:7" x14ac:dyDescent="0.25">
      <c r="B2303" s="10">
        <v>41645</v>
      </c>
      <c r="C2303" s="2">
        <v>4.63</v>
      </c>
      <c r="D2303" s="5">
        <v>9888.5</v>
      </c>
      <c r="F2303" s="16">
        <f t="shared" si="70"/>
        <v>4.3383947939261546E-3</v>
      </c>
      <c r="G2303" s="13">
        <f t="shared" si="71"/>
        <v>9.2365788936517659E-3</v>
      </c>
    </row>
    <row r="2304" spans="2:7" x14ac:dyDescent="0.25">
      <c r="B2304" s="10">
        <v>41646</v>
      </c>
      <c r="C2304" s="2">
        <v>4.71</v>
      </c>
      <c r="D2304" s="5">
        <v>10178.700000000001</v>
      </c>
      <c r="F2304" s="16">
        <f t="shared" si="70"/>
        <v>1.7278617710583168E-2</v>
      </c>
      <c r="G2304" s="13">
        <f t="shared" si="71"/>
        <v>2.9347221519947488E-2</v>
      </c>
    </row>
    <row r="2305" spans="2:7" x14ac:dyDescent="0.25">
      <c r="B2305" s="10">
        <v>41647</v>
      </c>
      <c r="C2305" s="2">
        <v>4.72</v>
      </c>
      <c r="D2305" s="5">
        <v>10253.6</v>
      </c>
      <c r="F2305" s="16">
        <f t="shared" si="70"/>
        <v>2.1231422505307404E-3</v>
      </c>
      <c r="G2305" s="13">
        <f t="shared" si="71"/>
        <v>7.3585035417096127E-3</v>
      </c>
    </row>
    <row r="2306" spans="2:7" x14ac:dyDescent="0.25">
      <c r="B2306" s="10">
        <v>41648</v>
      </c>
      <c r="C2306" s="2">
        <v>4.71</v>
      </c>
      <c r="D2306" s="5">
        <v>10234.200000000001</v>
      </c>
      <c r="F2306" s="16">
        <f t="shared" si="70"/>
        <v>-2.1186440677965651E-3</v>
      </c>
      <c r="G2306" s="13">
        <f t="shared" si="71"/>
        <v>-1.8920184130451388E-3</v>
      </c>
    </row>
    <row r="2307" spans="2:7" x14ac:dyDescent="0.25">
      <c r="B2307" s="10">
        <v>41649</v>
      </c>
      <c r="C2307" s="2">
        <v>4.76</v>
      </c>
      <c r="D2307" s="5">
        <v>10290.6</v>
      </c>
      <c r="F2307" s="16">
        <f t="shared" si="70"/>
        <v>1.0615711252653891E-2</v>
      </c>
      <c r="G2307" s="13">
        <f t="shared" si="71"/>
        <v>5.510933927419792E-3</v>
      </c>
    </row>
    <row r="2308" spans="2:7" x14ac:dyDescent="0.25">
      <c r="B2308" s="10">
        <v>41652</v>
      </c>
      <c r="C2308" s="2">
        <v>4.6399999999999997</v>
      </c>
      <c r="D2308" s="5">
        <v>10365.5</v>
      </c>
      <c r="F2308" s="16">
        <f t="shared" si="70"/>
        <v>-2.521008403361347E-2</v>
      </c>
      <c r="G2308" s="13">
        <f t="shared" si="71"/>
        <v>7.2784871630419638E-3</v>
      </c>
    </row>
    <row r="2309" spans="2:7" x14ac:dyDescent="0.25">
      <c r="B2309" s="10">
        <v>41653</v>
      </c>
      <c r="C2309" s="2">
        <v>4.6500000000000004</v>
      </c>
      <c r="D2309" s="5">
        <v>10382</v>
      </c>
      <c r="F2309" s="16">
        <f t="shared" si="70"/>
        <v>2.1551724137932491E-3</v>
      </c>
      <c r="G2309" s="13">
        <f t="shared" si="71"/>
        <v>1.5918190150016882E-3</v>
      </c>
    </row>
    <row r="2310" spans="2:7" x14ac:dyDescent="0.25">
      <c r="B2310" s="10">
        <v>41654</v>
      </c>
      <c r="C2310" s="2">
        <v>4.67</v>
      </c>
      <c r="D2310" s="5">
        <v>10525</v>
      </c>
      <c r="F2310" s="16">
        <f t="shared" si="70"/>
        <v>4.3010752688171124E-3</v>
      </c>
      <c r="G2310" s="13">
        <f t="shared" si="71"/>
        <v>1.3773839337314584E-2</v>
      </c>
    </row>
    <row r="2311" spans="2:7" x14ac:dyDescent="0.25">
      <c r="B2311" s="10">
        <v>41655</v>
      </c>
      <c r="C2311" s="2">
        <v>4.6900000000000004</v>
      </c>
      <c r="D2311" s="5">
        <v>10455.5</v>
      </c>
      <c r="F2311" s="16">
        <f t="shared" si="70"/>
        <v>4.2826552462527758E-3</v>
      </c>
      <c r="G2311" s="13">
        <f t="shared" si="71"/>
        <v>-6.60332541567696E-3</v>
      </c>
    </row>
    <row r="2312" spans="2:7" x14ac:dyDescent="0.25">
      <c r="B2312" s="10">
        <v>41656</v>
      </c>
      <c r="C2312" s="2">
        <v>4.7</v>
      </c>
      <c r="D2312" s="5">
        <v>10465.700000000001</v>
      </c>
      <c r="F2312" s="16">
        <f t="shared" ref="F2312:F2375" si="72">(C2312-C2311)/C2311</f>
        <v>2.1321961620468627E-3</v>
      </c>
      <c r="G2312" s="13">
        <f t="shared" ref="G2312:G2375" si="73">(D2312-D2311)/D2311</f>
        <v>9.7556310076043497E-4</v>
      </c>
    </row>
    <row r="2313" spans="2:7" x14ac:dyDescent="0.25">
      <c r="B2313" s="10">
        <v>41659</v>
      </c>
      <c r="C2313" s="2">
        <v>4.6500000000000004</v>
      </c>
      <c r="D2313" s="5">
        <v>10454.1</v>
      </c>
      <c r="F2313" s="16">
        <f t="shared" si="72"/>
        <v>-1.0638297872340387E-2</v>
      </c>
      <c r="G2313" s="13">
        <f t="shared" si="73"/>
        <v>-1.1083826213249342E-3</v>
      </c>
    </row>
    <row r="2314" spans="2:7" x14ac:dyDescent="0.25">
      <c r="B2314" s="10">
        <v>41660</v>
      </c>
      <c r="C2314" s="2">
        <v>4.63</v>
      </c>
      <c r="D2314" s="5">
        <v>10357.4</v>
      </c>
      <c r="F2314" s="16">
        <f t="shared" si="72"/>
        <v>-4.3010752688173032E-3</v>
      </c>
      <c r="G2314" s="13">
        <f t="shared" si="73"/>
        <v>-9.2499593460939455E-3</v>
      </c>
    </row>
    <row r="2315" spans="2:7" x14ac:dyDescent="0.25">
      <c r="B2315" s="10">
        <v>41661</v>
      </c>
      <c r="C2315" s="2">
        <v>4.62</v>
      </c>
      <c r="D2315" s="5">
        <v>10279.700000000001</v>
      </c>
      <c r="F2315" s="16">
        <f t="shared" si="72"/>
        <v>-2.1598272138228483E-3</v>
      </c>
      <c r="G2315" s="13">
        <f t="shared" si="73"/>
        <v>-7.5018827118773935E-3</v>
      </c>
    </row>
    <row r="2316" spans="2:7" x14ac:dyDescent="0.25">
      <c r="B2316" s="10">
        <v>41662</v>
      </c>
      <c r="C2316" s="2">
        <v>4.6500000000000004</v>
      </c>
      <c r="D2316" s="5">
        <v>10241.200000000001</v>
      </c>
      <c r="F2316" s="16">
        <f t="shared" si="72"/>
        <v>6.4935064935065468E-3</v>
      </c>
      <c r="G2316" s="13">
        <f t="shared" si="73"/>
        <v>-3.7452454838176209E-3</v>
      </c>
    </row>
    <row r="2317" spans="2:7" x14ac:dyDescent="0.25">
      <c r="B2317" s="10">
        <v>41663</v>
      </c>
      <c r="C2317" s="2">
        <v>4.54</v>
      </c>
      <c r="D2317" s="5">
        <v>9868.9</v>
      </c>
      <c r="F2317" s="16">
        <f t="shared" si="72"/>
        <v>-2.3655913978494692E-2</v>
      </c>
      <c r="G2317" s="13">
        <f t="shared" si="73"/>
        <v>-3.635316173885883E-2</v>
      </c>
    </row>
    <row r="2318" spans="2:7" x14ac:dyDescent="0.25">
      <c r="B2318" s="10">
        <v>41666</v>
      </c>
      <c r="C2318" s="2">
        <v>4.54</v>
      </c>
      <c r="D2318" s="5">
        <v>9758.4</v>
      </c>
      <c r="F2318" s="16">
        <f t="shared" si="72"/>
        <v>0</v>
      </c>
      <c r="G2318" s="13">
        <f t="shared" si="73"/>
        <v>-1.1196789915796087E-2</v>
      </c>
    </row>
    <row r="2319" spans="2:7" x14ac:dyDescent="0.25">
      <c r="B2319" s="10">
        <v>41667</v>
      </c>
      <c r="C2319" s="2">
        <v>4.55</v>
      </c>
      <c r="D2319" s="5">
        <v>9879.1</v>
      </c>
      <c r="F2319" s="16">
        <f t="shared" si="72"/>
        <v>2.2026431718061203E-3</v>
      </c>
      <c r="G2319" s="13">
        <f t="shared" si="73"/>
        <v>1.2368830955894484E-2</v>
      </c>
    </row>
    <row r="2320" spans="2:7" x14ac:dyDescent="0.25">
      <c r="B2320" s="10">
        <v>41668</v>
      </c>
      <c r="C2320" s="2">
        <v>4.54</v>
      </c>
      <c r="D2320" s="5">
        <v>9896.2000000000007</v>
      </c>
      <c r="F2320" s="16">
        <f t="shared" si="72"/>
        <v>-2.197802197802151E-3</v>
      </c>
      <c r="G2320" s="13">
        <f t="shared" si="73"/>
        <v>1.7309269062971691E-3</v>
      </c>
    </row>
    <row r="2321" spans="2:7" x14ac:dyDescent="0.25">
      <c r="B2321" s="10">
        <v>41669</v>
      </c>
      <c r="C2321" s="2">
        <v>4.58</v>
      </c>
      <c r="D2321" s="5">
        <v>9964.5</v>
      </c>
      <c r="F2321" s="16">
        <f t="shared" si="72"/>
        <v>8.8105726872246774E-3</v>
      </c>
      <c r="G2321" s="13">
        <f t="shared" si="73"/>
        <v>6.901639012954393E-3</v>
      </c>
    </row>
    <row r="2322" spans="2:7" x14ac:dyDescent="0.25">
      <c r="B2322" s="10">
        <v>41670</v>
      </c>
      <c r="C2322" s="2">
        <v>4.58</v>
      </c>
      <c r="D2322" s="5">
        <v>9920.2000000000007</v>
      </c>
      <c r="F2322" s="16">
        <f t="shared" si="72"/>
        <v>0</v>
      </c>
      <c r="G2322" s="13">
        <f t="shared" si="73"/>
        <v>-4.4457825279742361E-3</v>
      </c>
    </row>
    <row r="2323" spans="2:7" x14ac:dyDescent="0.25">
      <c r="B2323" s="10">
        <v>41673</v>
      </c>
      <c r="C2323" s="2">
        <v>4.5199999999999996</v>
      </c>
      <c r="D2323" s="5">
        <v>9725.4</v>
      </c>
      <c r="F2323" s="16">
        <f t="shared" si="72"/>
        <v>-1.3100436681222816E-2</v>
      </c>
      <c r="G2323" s="13">
        <f t="shared" si="73"/>
        <v>-1.963670087296638E-2</v>
      </c>
    </row>
    <row r="2324" spans="2:7" x14ac:dyDescent="0.25">
      <c r="B2324" s="10">
        <v>41674</v>
      </c>
      <c r="C2324" s="2">
        <v>4.5</v>
      </c>
      <c r="D2324" s="5">
        <v>9754.2999999999993</v>
      </c>
      <c r="F2324" s="16">
        <f t="shared" si="72"/>
        <v>-4.4247787610618532E-3</v>
      </c>
      <c r="G2324" s="13">
        <f t="shared" si="73"/>
        <v>2.9716001398399695E-3</v>
      </c>
    </row>
    <row r="2325" spans="2:7" x14ac:dyDescent="0.25">
      <c r="B2325" s="10">
        <v>41675</v>
      </c>
      <c r="C2325" s="2">
        <v>4.47</v>
      </c>
      <c r="D2325" s="5">
        <v>9775</v>
      </c>
      <c r="F2325" s="16">
        <f t="shared" si="72"/>
        <v>-6.6666666666667217E-3</v>
      </c>
      <c r="G2325" s="13">
        <f t="shared" si="73"/>
        <v>2.1221410044801503E-3</v>
      </c>
    </row>
    <row r="2326" spans="2:7" x14ac:dyDescent="0.25">
      <c r="B2326" s="10">
        <v>41676</v>
      </c>
      <c r="C2326" s="2">
        <v>4.53</v>
      </c>
      <c r="D2326" s="5">
        <v>9964.6</v>
      </c>
      <c r="F2326" s="16">
        <f t="shared" si="72"/>
        <v>1.3422818791946421E-2</v>
      </c>
      <c r="G2326" s="13">
        <f t="shared" si="73"/>
        <v>1.939641943734019E-2</v>
      </c>
    </row>
    <row r="2327" spans="2:7" x14ac:dyDescent="0.25">
      <c r="B2327" s="10">
        <v>41677</v>
      </c>
      <c r="C2327" s="2">
        <v>4.57</v>
      </c>
      <c r="D2327" s="5">
        <v>10072.4</v>
      </c>
      <c r="F2327" s="16">
        <f t="shared" si="72"/>
        <v>8.8300220750551946E-3</v>
      </c>
      <c r="G2327" s="13">
        <f t="shared" si="73"/>
        <v>1.0818296770567736E-2</v>
      </c>
    </row>
    <row r="2328" spans="2:7" x14ac:dyDescent="0.25">
      <c r="B2328" s="10">
        <v>41680</v>
      </c>
      <c r="C2328" s="2">
        <v>4.55</v>
      </c>
      <c r="D2328" s="5">
        <v>9982.7000000000007</v>
      </c>
      <c r="F2328" s="16">
        <f t="shared" si="72"/>
        <v>-4.3763676148797503E-3</v>
      </c>
      <c r="G2328" s="13">
        <f t="shared" si="73"/>
        <v>-8.905524006195039E-3</v>
      </c>
    </row>
    <row r="2329" spans="2:7" x14ac:dyDescent="0.25">
      <c r="B2329" s="10">
        <v>41681</v>
      </c>
      <c r="C2329" s="2">
        <v>4.5599999999999996</v>
      </c>
      <c r="D2329" s="5">
        <v>10091.200000000001</v>
      </c>
      <c r="F2329" s="16">
        <f t="shared" si="72"/>
        <v>2.197802197802151E-3</v>
      </c>
      <c r="G2329" s="13">
        <f t="shared" si="73"/>
        <v>1.0868803029240585E-2</v>
      </c>
    </row>
    <row r="2330" spans="2:7" x14ac:dyDescent="0.25">
      <c r="B2330" s="10">
        <v>41682</v>
      </c>
      <c r="C2330" s="2">
        <v>4.57</v>
      </c>
      <c r="D2330" s="5">
        <v>10080.799999999999</v>
      </c>
      <c r="F2330" s="16">
        <f t="shared" si="72"/>
        <v>2.1929824561404991E-3</v>
      </c>
      <c r="G2330" s="13">
        <f t="shared" si="73"/>
        <v>-1.0306009196132725E-3</v>
      </c>
    </row>
    <row r="2331" spans="2:7" x14ac:dyDescent="0.25">
      <c r="B2331" s="10">
        <v>41683</v>
      </c>
      <c r="C2331" s="2">
        <v>4.57</v>
      </c>
      <c r="D2331" s="5">
        <v>10098.9</v>
      </c>
      <c r="F2331" s="16">
        <f t="shared" si="72"/>
        <v>0</v>
      </c>
      <c r="G2331" s="13">
        <f t="shared" si="73"/>
        <v>1.795492421236446E-3</v>
      </c>
    </row>
    <row r="2332" spans="2:7" x14ac:dyDescent="0.25">
      <c r="B2332" s="10">
        <v>41684</v>
      </c>
      <c r="C2332" s="2">
        <v>4.62</v>
      </c>
      <c r="D2332" s="5">
        <v>10132.799999999999</v>
      </c>
      <c r="F2332" s="16">
        <f t="shared" si="72"/>
        <v>1.0940919037199084E-2</v>
      </c>
      <c r="G2332" s="13">
        <f t="shared" si="73"/>
        <v>3.3568012357781184E-3</v>
      </c>
    </row>
    <row r="2333" spans="2:7" x14ac:dyDescent="0.25">
      <c r="B2333" s="10">
        <v>41687</v>
      </c>
      <c r="C2333" s="2">
        <v>4.62</v>
      </c>
      <c r="D2333" s="5">
        <v>10118.6</v>
      </c>
      <c r="F2333" s="16">
        <f t="shared" si="72"/>
        <v>0</v>
      </c>
      <c r="G2333" s="13">
        <f t="shared" si="73"/>
        <v>-1.4013895468181459E-3</v>
      </c>
    </row>
    <row r="2334" spans="2:7" x14ac:dyDescent="0.25">
      <c r="B2334" s="10">
        <v>41688</v>
      </c>
      <c r="C2334" s="2">
        <v>4.6100000000000003</v>
      </c>
      <c r="D2334" s="5">
        <v>10042.700000000001</v>
      </c>
      <c r="F2334" s="16">
        <f t="shared" si="72"/>
        <v>-2.1645021645021181E-3</v>
      </c>
      <c r="G2334" s="13">
        <f t="shared" si="73"/>
        <v>-7.5010376929614403E-3</v>
      </c>
    </row>
    <row r="2335" spans="2:7" x14ac:dyDescent="0.25">
      <c r="B2335" s="10">
        <v>41689</v>
      </c>
      <c r="C2335" s="2">
        <v>4.68</v>
      </c>
      <c r="D2335" s="5">
        <v>10053.799999999999</v>
      </c>
      <c r="F2335" s="16">
        <f t="shared" si="72"/>
        <v>1.5184381778741733E-2</v>
      </c>
      <c r="G2335" s="13">
        <f t="shared" si="73"/>
        <v>1.1052804524678168E-3</v>
      </c>
    </row>
    <row r="2336" spans="2:7" x14ac:dyDescent="0.25">
      <c r="B2336" s="10">
        <v>41690</v>
      </c>
      <c r="C2336" s="2">
        <v>4.68</v>
      </c>
      <c r="D2336" s="5">
        <v>10062.200000000001</v>
      </c>
      <c r="F2336" s="16">
        <f t="shared" si="72"/>
        <v>0</v>
      </c>
      <c r="G2336" s="13">
        <f t="shared" si="73"/>
        <v>8.3550498319058021E-4</v>
      </c>
    </row>
    <row r="2337" spans="2:7" x14ac:dyDescent="0.25">
      <c r="B2337" s="10">
        <v>41691</v>
      </c>
      <c r="C2337" s="2">
        <v>4.6900000000000004</v>
      </c>
      <c r="D2337" s="5">
        <v>10071</v>
      </c>
      <c r="F2337" s="16">
        <f t="shared" si="72"/>
        <v>2.1367521367522809E-3</v>
      </c>
      <c r="G2337" s="13">
        <f t="shared" si="73"/>
        <v>8.7456023533613646E-4</v>
      </c>
    </row>
    <row r="2338" spans="2:7" x14ac:dyDescent="0.25">
      <c r="B2338" s="10">
        <v>41694</v>
      </c>
      <c r="C2338" s="2">
        <v>4.74</v>
      </c>
      <c r="D2338" s="5">
        <v>10193.1</v>
      </c>
      <c r="F2338" s="16">
        <f t="shared" si="72"/>
        <v>1.0660980810234503E-2</v>
      </c>
      <c r="G2338" s="13">
        <f t="shared" si="73"/>
        <v>1.2123920166815644E-2</v>
      </c>
    </row>
    <row r="2339" spans="2:7" x14ac:dyDescent="0.25">
      <c r="B2339" s="10">
        <v>41695</v>
      </c>
      <c r="C2339" s="2">
        <v>4.78</v>
      </c>
      <c r="D2339" s="5">
        <v>10242.5</v>
      </c>
      <c r="F2339" s="16">
        <f t="shared" si="72"/>
        <v>8.4388185654008518E-3</v>
      </c>
      <c r="G2339" s="13">
        <f t="shared" si="73"/>
        <v>4.8464157125898532E-3</v>
      </c>
    </row>
    <row r="2340" spans="2:7" x14ac:dyDescent="0.25">
      <c r="B2340" s="10">
        <v>41696</v>
      </c>
      <c r="C2340" s="2">
        <v>4.8099999999999996</v>
      </c>
      <c r="D2340" s="5">
        <v>10224.299999999999</v>
      </c>
      <c r="F2340" s="16">
        <f t="shared" si="72"/>
        <v>6.2761506276149291E-3</v>
      </c>
      <c r="G2340" s="13">
        <f t="shared" si="73"/>
        <v>-1.7769099340981917E-3</v>
      </c>
    </row>
    <row r="2341" spans="2:7" x14ac:dyDescent="0.25">
      <c r="B2341" s="10">
        <v>41697</v>
      </c>
      <c r="C2341" s="2">
        <v>4.83</v>
      </c>
      <c r="D2341" s="5">
        <v>10164.1</v>
      </c>
      <c r="F2341" s="16">
        <f t="shared" si="72"/>
        <v>4.1580041580042545E-3</v>
      </c>
      <c r="G2341" s="13">
        <f t="shared" si="73"/>
        <v>-5.8879336482692132E-3</v>
      </c>
    </row>
    <row r="2342" spans="2:7" x14ac:dyDescent="0.25">
      <c r="B2342" s="10">
        <v>41698</v>
      </c>
      <c r="C2342" s="2">
        <v>4.82</v>
      </c>
      <c r="D2342" s="5">
        <v>10114.200000000001</v>
      </c>
      <c r="F2342" s="16">
        <f t="shared" si="72"/>
        <v>-2.0703933747411567E-3</v>
      </c>
      <c r="G2342" s="13">
        <f t="shared" si="73"/>
        <v>-4.9094361527336049E-3</v>
      </c>
    </row>
    <row r="2343" spans="2:7" x14ac:dyDescent="0.25">
      <c r="B2343" s="10">
        <v>41701</v>
      </c>
      <c r="C2343" s="2">
        <v>4.76</v>
      </c>
      <c r="D2343" s="5">
        <v>9878.7000000000007</v>
      </c>
      <c r="F2343" s="16">
        <f t="shared" si="72"/>
        <v>-1.2448132780083091E-2</v>
      </c>
      <c r="G2343" s="13">
        <f t="shared" si="73"/>
        <v>-2.328409562792905E-2</v>
      </c>
    </row>
    <row r="2344" spans="2:7" x14ac:dyDescent="0.25">
      <c r="B2344" s="10">
        <v>41702</v>
      </c>
      <c r="C2344" s="2">
        <v>4.8099999999999996</v>
      </c>
      <c r="D2344" s="5">
        <v>10126.700000000001</v>
      </c>
      <c r="F2344" s="16">
        <f t="shared" si="72"/>
        <v>1.0504201680672232E-2</v>
      </c>
      <c r="G2344" s="13">
        <f t="shared" si="73"/>
        <v>2.5104517800925222E-2</v>
      </c>
    </row>
    <row r="2345" spans="2:7" x14ac:dyDescent="0.25">
      <c r="B2345" s="10">
        <v>41703</v>
      </c>
      <c r="C2345" s="2">
        <v>4.83</v>
      </c>
      <c r="D2345" s="5">
        <v>10215.200000000001</v>
      </c>
      <c r="F2345" s="16">
        <f t="shared" si="72"/>
        <v>4.1580041580042545E-3</v>
      </c>
      <c r="G2345" s="13">
        <f t="shared" si="73"/>
        <v>8.7392734059466553E-3</v>
      </c>
    </row>
    <row r="2346" spans="2:7" x14ac:dyDescent="0.25">
      <c r="B2346" s="10">
        <v>41704</v>
      </c>
      <c r="C2346" s="2">
        <v>4.8499999999999996</v>
      </c>
      <c r="D2346" s="5">
        <v>10304</v>
      </c>
      <c r="F2346" s="16">
        <f t="shared" si="72"/>
        <v>4.1407867494823135E-3</v>
      </c>
      <c r="G2346" s="13">
        <f t="shared" si="73"/>
        <v>8.6929281854490632E-3</v>
      </c>
    </row>
    <row r="2347" spans="2:7" x14ac:dyDescent="0.25">
      <c r="B2347" s="10">
        <v>41705</v>
      </c>
      <c r="C2347" s="2">
        <v>4.82</v>
      </c>
      <c r="D2347" s="5">
        <v>10164.200000000001</v>
      </c>
      <c r="F2347" s="16">
        <f t="shared" si="72"/>
        <v>-6.1855670103091471E-3</v>
      </c>
      <c r="G2347" s="13">
        <f t="shared" si="73"/>
        <v>-1.3567546583850862E-2</v>
      </c>
    </row>
    <row r="2348" spans="2:7" x14ac:dyDescent="0.25">
      <c r="B2348" s="10">
        <v>41708</v>
      </c>
      <c r="C2348" s="2">
        <v>4.84</v>
      </c>
      <c r="D2348" s="5">
        <v>10194.6</v>
      </c>
      <c r="F2348" s="16">
        <f t="shared" si="72"/>
        <v>4.1493775933609074E-3</v>
      </c>
      <c r="G2348" s="13">
        <f t="shared" si="73"/>
        <v>2.9908895928847951E-3</v>
      </c>
    </row>
    <row r="2349" spans="2:7" x14ac:dyDescent="0.25">
      <c r="B2349" s="10">
        <v>41709</v>
      </c>
      <c r="C2349" s="2">
        <v>4.8499999999999996</v>
      </c>
      <c r="D2349" s="5">
        <v>10163.299999999999</v>
      </c>
      <c r="F2349" s="16">
        <f t="shared" si="72"/>
        <v>2.0661157024792947E-3</v>
      </c>
      <c r="G2349" s="13">
        <f t="shared" si="73"/>
        <v>-3.0702528789752505E-3</v>
      </c>
    </row>
    <row r="2350" spans="2:7" x14ac:dyDescent="0.25">
      <c r="B2350" s="10">
        <v>41710</v>
      </c>
      <c r="C2350" s="2">
        <v>4.83</v>
      </c>
      <c r="D2350" s="5">
        <v>10070.4</v>
      </c>
      <c r="F2350" s="16">
        <f t="shared" si="72"/>
        <v>-4.1237113402060981E-3</v>
      </c>
      <c r="G2350" s="13">
        <f t="shared" si="73"/>
        <v>-9.1407318489073082E-3</v>
      </c>
    </row>
    <row r="2351" spans="2:7" x14ac:dyDescent="0.25">
      <c r="B2351" s="10">
        <v>41711</v>
      </c>
      <c r="C2351" s="2">
        <v>4.79</v>
      </c>
      <c r="D2351" s="5">
        <v>9950.2999999999993</v>
      </c>
      <c r="F2351" s="16">
        <f t="shared" si="72"/>
        <v>-8.2815734989648108E-3</v>
      </c>
      <c r="G2351" s="13">
        <f t="shared" si="73"/>
        <v>-1.1926040673657488E-2</v>
      </c>
    </row>
    <row r="2352" spans="2:7" x14ac:dyDescent="0.25">
      <c r="B2352" s="10">
        <v>41712</v>
      </c>
      <c r="C2352" s="2">
        <v>4.82</v>
      </c>
      <c r="D2352" s="5">
        <v>9812</v>
      </c>
      <c r="F2352" s="16">
        <f t="shared" si="72"/>
        <v>6.2630480167015137E-3</v>
      </c>
      <c r="G2352" s="13">
        <f t="shared" si="73"/>
        <v>-1.3899078419746067E-2</v>
      </c>
    </row>
    <row r="2353" spans="2:7" x14ac:dyDescent="0.25">
      <c r="B2353" s="10">
        <v>41715</v>
      </c>
      <c r="C2353" s="2">
        <v>4.8899999999999997</v>
      </c>
      <c r="D2353" s="5">
        <v>9975</v>
      </c>
      <c r="F2353" s="16">
        <f t="shared" si="72"/>
        <v>1.4522821576763359E-2</v>
      </c>
      <c r="G2353" s="13">
        <f t="shared" si="73"/>
        <v>1.6612311455360781E-2</v>
      </c>
    </row>
    <row r="2354" spans="2:7" x14ac:dyDescent="0.25">
      <c r="B2354" s="10">
        <v>41716</v>
      </c>
      <c r="C2354" s="2">
        <v>4.9000000000000004</v>
      </c>
      <c r="D2354" s="5">
        <v>10051.4</v>
      </c>
      <c r="F2354" s="16">
        <f t="shared" si="72"/>
        <v>2.0449897750512628E-3</v>
      </c>
      <c r="G2354" s="13">
        <f t="shared" si="73"/>
        <v>7.6591478696741494E-3</v>
      </c>
    </row>
    <row r="2355" spans="2:7" x14ac:dyDescent="0.25">
      <c r="B2355" s="10">
        <v>41717</v>
      </c>
      <c r="C2355" s="2">
        <v>4.91</v>
      </c>
      <c r="D2355" s="5">
        <v>10093.299999999999</v>
      </c>
      <c r="F2355" s="16">
        <f t="shared" si="72"/>
        <v>2.0408163265305686E-3</v>
      </c>
      <c r="G2355" s="13">
        <f t="shared" si="73"/>
        <v>4.1685735320452508E-3</v>
      </c>
    </row>
    <row r="2356" spans="2:7" x14ac:dyDescent="0.25">
      <c r="B2356" s="10">
        <v>41718</v>
      </c>
      <c r="C2356" s="2">
        <v>4.93</v>
      </c>
      <c r="D2356" s="5">
        <v>10079.9</v>
      </c>
      <c r="F2356" s="16">
        <f t="shared" si="72"/>
        <v>4.0733197556007275E-3</v>
      </c>
      <c r="G2356" s="13">
        <f t="shared" si="73"/>
        <v>-1.3276133672832113E-3</v>
      </c>
    </row>
    <row r="2357" spans="2:7" x14ac:dyDescent="0.25">
      <c r="B2357" s="10">
        <v>41719</v>
      </c>
      <c r="C2357" s="2">
        <v>4.92</v>
      </c>
      <c r="D2357" s="5">
        <v>10053.1</v>
      </c>
      <c r="F2357" s="16">
        <f t="shared" si="72"/>
        <v>-2.0283975659228779E-3</v>
      </c>
      <c r="G2357" s="13">
        <f t="shared" si="73"/>
        <v>-2.6587565352830162E-3</v>
      </c>
    </row>
    <row r="2358" spans="2:7" x14ac:dyDescent="0.25">
      <c r="B2358" s="10">
        <v>41722</v>
      </c>
      <c r="C2358" s="2">
        <v>4.87</v>
      </c>
      <c r="D2358" s="5">
        <v>9913.1</v>
      </c>
      <c r="F2358" s="16">
        <f t="shared" si="72"/>
        <v>-1.0162601626016224E-2</v>
      </c>
      <c r="G2358" s="13">
        <f t="shared" si="73"/>
        <v>-1.3926052660373417E-2</v>
      </c>
    </row>
    <row r="2359" spans="2:7" x14ac:dyDescent="0.25">
      <c r="B2359" s="10">
        <v>41723</v>
      </c>
      <c r="C2359" s="2">
        <v>4.88</v>
      </c>
      <c r="D2359" s="5">
        <v>9990.5</v>
      </c>
      <c r="F2359" s="16">
        <f t="shared" si="72"/>
        <v>2.0533880903490323E-3</v>
      </c>
      <c r="G2359" s="13">
        <f t="shared" si="73"/>
        <v>7.8078502183978405E-3</v>
      </c>
    </row>
    <row r="2360" spans="2:7" x14ac:dyDescent="0.25">
      <c r="B2360" s="10">
        <v>41724</v>
      </c>
      <c r="C2360" s="2">
        <v>4.95</v>
      </c>
      <c r="D2360" s="5">
        <v>10140.799999999999</v>
      </c>
      <c r="F2360" s="16">
        <f t="shared" si="72"/>
        <v>1.4344262295082027E-2</v>
      </c>
      <c r="G2360" s="13">
        <f t="shared" si="73"/>
        <v>1.5044292077473527E-2</v>
      </c>
    </row>
    <row r="2361" spans="2:7" x14ac:dyDescent="0.25">
      <c r="B2361" s="10">
        <v>41725</v>
      </c>
      <c r="C2361" s="2">
        <v>5.01</v>
      </c>
      <c r="D2361" s="5">
        <v>10199</v>
      </c>
      <c r="F2361" s="16">
        <f t="shared" si="72"/>
        <v>1.2121212121212041E-2</v>
      </c>
      <c r="G2361" s="13">
        <f t="shared" si="73"/>
        <v>5.7391921741875131E-3</v>
      </c>
    </row>
    <row r="2362" spans="2:7" x14ac:dyDescent="0.25">
      <c r="B2362" s="10">
        <v>41726</v>
      </c>
      <c r="C2362" s="2">
        <v>5.0999999999999996</v>
      </c>
      <c r="D2362" s="5">
        <v>10328.9</v>
      </c>
      <c r="F2362" s="16">
        <f t="shared" si="72"/>
        <v>1.7964071856287397E-2</v>
      </c>
      <c r="G2362" s="13">
        <f t="shared" si="73"/>
        <v>1.2736542798313525E-2</v>
      </c>
    </row>
    <row r="2363" spans="2:7" x14ac:dyDescent="0.25">
      <c r="B2363" s="10">
        <v>41729</v>
      </c>
      <c r="C2363" s="2">
        <v>5.08</v>
      </c>
      <c r="D2363" s="5">
        <v>10340.5</v>
      </c>
      <c r="F2363" s="16">
        <f t="shared" si="72"/>
        <v>-3.9215686274508971E-3</v>
      </c>
      <c r="G2363" s="13">
        <f t="shared" si="73"/>
        <v>1.1230624751910044E-3</v>
      </c>
    </row>
    <row r="2364" spans="2:7" x14ac:dyDescent="0.25">
      <c r="B2364" s="10">
        <v>41730</v>
      </c>
      <c r="C2364" s="2">
        <v>5.08</v>
      </c>
      <c r="D2364" s="5">
        <v>10463.1</v>
      </c>
      <c r="F2364" s="16">
        <f t="shared" si="72"/>
        <v>0</v>
      </c>
      <c r="G2364" s="13">
        <f t="shared" si="73"/>
        <v>1.1856293215995394E-2</v>
      </c>
    </row>
    <row r="2365" spans="2:7" x14ac:dyDescent="0.25">
      <c r="B2365" s="10">
        <v>41731</v>
      </c>
      <c r="C2365" s="2">
        <v>5.07</v>
      </c>
      <c r="D2365" s="5">
        <v>10435.799999999999</v>
      </c>
      <c r="F2365" s="16">
        <f t="shared" si="72"/>
        <v>-1.9685039370078319E-3</v>
      </c>
      <c r="G2365" s="13">
        <f t="shared" si="73"/>
        <v>-2.6091693666314086E-3</v>
      </c>
    </row>
    <row r="2366" spans="2:7" x14ac:dyDescent="0.25">
      <c r="B2366" s="10">
        <v>41732</v>
      </c>
      <c r="C2366" s="2">
        <v>5.09</v>
      </c>
      <c r="D2366" s="5">
        <v>10584.1</v>
      </c>
      <c r="F2366" s="16">
        <f t="shared" si="72"/>
        <v>3.9447731755423224E-3</v>
      </c>
      <c r="G2366" s="13">
        <f t="shared" si="73"/>
        <v>1.4210697790298885E-2</v>
      </c>
    </row>
    <row r="2367" spans="2:7" x14ac:dyDescent="0.25">
      <c r="B2367" s="10">
        <v>41733</v>
      </c>
      <c r="C2367" s="2">
        <v>5.09</v>
      </c>
      <c r="D2367" s="5">
        <v>10677.2</v>
      </c>
      <c r="F2367" s="16">
        <f t="shared" si="72"/>
        <v>0</v>
      </c>
      <c r="G2367" s="13">
        <f t="shared" si="73"/>
        <v>8.7962131877061221E-3</v>
      </c>
    </row>
    <row r="2368" spans="2:7" x14ac:dyDescent="0.25">
      <c r="B2368" s="10">
        <v>41736</v>
      </c>
      <c r="C2368" s="2">
        <v>5.08</v>
      </c>
      <c r="D2368" s="5">
        <v>10606.2</v>
      </c>
      <c r="F2368" s="16">
        <f t="shared" si="72"/>
        <v>-1.9646365422396439E-3</v>
      </c>
      <c r="G2368" s="13">
        <f t="shared" si="73"/>
        <v>-6.6496834376053643E-3</v>
      </c>
    </row>
    <row r="2369" spans="2:7" x14ac:dyDescent="0.25">
      <c r="B2369" s="10">
        <v>41737</v>
      </c>
      <c r="C2369" s="2">
        <v>5.03</v>
      </c>
      <c r="D2369" s="5">
        <v>10480.5</v>
      </c>
      <c r="F2369" s="16">
        <f t="shared" si="72"/>
        <v>-9.8425196850393352E-3</v>
      </c>
      <c r="G2369" s="13">
        <f t="shared" si="73"/>
        <v>-1.1851558522373774E-2</v>
      </c>
    </row>
    <row r="2370" spans="2:7" x14ac:dyDescent="0.25">
      <c r="B2370" s="10">
        <v>41738</v>
      </c>
      <c r="C2370" s="2">
        <v>5</v>
      </c>
      <c r="D2370" s="5">
        <v>10485.200000000001</v>
      </c>
      <c r="F2370" s="16">
        <f t="shared" si="72"/>
        <v>-5.9642147117296715E-3</v>
      </c>
      <c r="G2370" s="13">
        <f t="shared" si="73"/>
        <v>4.4845188683752946E-4</v>
      </c>
    </row>
    <row r="2371" spans="2:7" x14ac:dyDescent="0.25">
      <c r="B2371" s="10">
        <v>41739</v>
      </c>
      <c r="C2371" s="2">
        <v>4.83</v>
      </c>
      <c r="D2371" s="5">
        <v>10336.1</v>
      </c>
      <c r="F2371" s="16">
        <f t="shared" si="72"/>
        <v>-3.3999999999999989E-2</v>
      </c>
      <c r="G2371" s="13">
        <f t="shared" si="73"/>
        <v>-1.4220043489871471E-2</v>
      </c>
    </row>
    <row r="2372" spans="2:7" x14ac:dyDescent="0.25">
      <c r="B2372" s="10">
        <v>41740</v>
      </c>
      <c r="C2372" s="2">
        <v>4.79</v>
      </c>
      <c r="D2372" s="5">
        <v>10205.4</v>
      </c>
      <c r="F2372" s="16">
        <f t="shared" si="72"/>
        <v>-8.2815734989648108E-3</v>
      </c>
      <c r="G2372" s="13">
        <f t="shared" si="73"/>
        <v>-1.2645001499598565E-2</v>
      </c>
    </row>
    <row r="2373" spans="2:7" x14ac:dyDescent="0.25">
      <c r="B2373" s="10">
        <v>41743</v>
      </c>
      <c r="C2373" s="2">
        <v>4.8099999999999996</v>
      </c>
      <c r="D2373" s="5">
        <v>10188.200000000001</v>
      </c>
      <c r="F2373" s="16">
        <f t="shared" si="72"/>
        <v>4.175365344467552E-3</v>
      </c>
      <c r="G2373" s="13">
        <f t="shared" si="73"/>
        <v>-1.6853822486133723E-3</v>
      </c>
    </row>
    <row r="2374" spans="2:7" x14ac:dyDescent="0.25">
      <c r="B2374" s="10">
        <v>41744</v>
      </c>
      <c r="C2374" s="2">
        <v>4.8099999999999996</v>
      </c>
      <c r="D2374" s="5">
        <v>10103.5</v>
      </c>
      <c r="F2374" s="16">
        <f t="shared" si="72"/>
        <v>0</v>
      </c>
      <c r="G2374" s="13">
        <f t="shared" si="73"/>
        <v>-8.3135391923991209E-3</v>
      </c>
    </row>
    <row r="2375" spans="2:7" x14ac:dyDescent="0.25">
      <c r="B2375" s="10">
        <v>41745</v>
      </c>
      <c r="C2375" s="2">
        <v>4.84</v>
      </c>
      <c r="D2375" s="5">
        <v>10267.9</v>
      </c>
      <c r="F2375" s="16">
        <f t="shared" si="72"/>
        <v>6.2370062370062894E-3</v>
      </c>
      <c r="G2375" s="13">
        <f t="shared" si="73"/>
        <v>1.6271589053298327E-2</v>
      </c>
    </row>
    <row r="2376" spans="2:7" x14ac:dyDescent="0.25">
      <c r="B2376" s="10">
        <v>41746</v>
      </c>
      <c r="C2376" s="2">
        <v>4.8499999999999996</v>
      </c>
      <c r="D2376" s="5">
        <v>10292.4</v>
      </c>
      <c r="F2376" s="16">
        <f t="shared" ref="F2376:F2439" si="74">(C2376-C2375)/C2375</f>
        <v>2.0661157024792947E-3</v>
      </c>
      <c r="G2376" s="13">
        <f t="shared" ref="G2376:G2439" si="75">(D2376-D2375)/D2375</f>
        <v>2.3860769972438379E-3</v>
      </c>
    </row>
    <row r="2377" spans="2:7" x14ac:dyDescent="0.25">
      <c r="B2377" s="10">
        <v>41751</v>
      </c>
      <c r="C2377" s="2">
        <v>4.92</v>
      </c>
      <c r="D2377" s="5">
        <v>10437.799999999999</v>
      </c>
      <c r="F2377" s="16">
        <f t="shared" si="74"/>
        <v>1.4432989690721709E-2</v>
      </c>
      <c r="G2377" s="13">
        <f t="shared" si="75"/>
        <v>1.4126928607516191E-2</v>
      </c>
    </row>
    <row r="2378" spans="2:7" x14ac:dyDescent="0.25">
      <c r="B2378" s="10">
        <v>41752</v>
      </c>
      <c r="C2378" s="2">
        <v>4.95</v>
      </c>
      <c r="D2378" s="5">
        <v>10424.4</v>
      </c>
      <c r="F2378" s="16">
        <f t="shared" si="74"/>
        <v>6.0975609756098066E-3</v>
      </c>
      <c r="G2378" s="13">
        <f t="shared" si="75"/>
        <v>-1.2837954358197741E-3</v>
      </c>
    </row>
    <row r="2379" spans="2:7" x14ac:dyDescent="0.25">
      <c r="B2379" s="10">
        <v>41753</v>
      </c>
      <c r="C2379" s="2">
        <v>4.97</v>
      </c>
      <c r="D2379" s="5">
        <v>10462</v>
      </c>
      <c r="F2379" s="16">
        <f t="shared" si="74"/>
        <v>4.0404040404039545E-3</v>
      </c>
      <c r="G2379" s="13">
        <f t="shared" si="75"/>
        <v>3.6069222209432067E-3</v>
      </c>
    </row>
    <row r="2380" spans="2:7" x14ac:dyDescent="0.25">
      <c r="B2380" s="10">
        <v>41754</v>
      </c>
      <c r="C2380" s="2">
        <v>4.92</v>
      </c>
      <c r="D2380" s="5">
        <v>10306.200000000001</v>
      </c>
      <c r="F2380" s="16">
        <f t="shared" si="74"/>
        <v>-1.0060362173038195E-2</v>
      </c>
      <c r="G2380" s="13">
        <f t="shared" si="75"/>
        <v>-1.4891990059262021E-2</v>
      </c>
    </row>
    <row r="2381" spans="2:7" x14ac:dyDescent="0.25">
      <c r="B2381" s="10">
        <v>41757</v>
      </c>
      <c r="C2381" s="2">
        <v>4.95</v>
      </c>
      <c r="D2381" s="5">
        <v>10320.9</v>
      </c>
      <c r="F2381" s="16">
        <f t="shared" si="74"/>
        <v>6.0975609756098066E-3</v>
      </c>
      <c r="G2381" s="13">
        <f t="shared" si="75"/>
        <v>1.4263259009139068E-3</v>
      </c>
    </row>
    <row r="2382" spans="2:7" x14ac:dyDescent="0.25">
      <c r="B2382" s="10">
        <v>41758</v>
      </c>
      <c r="C2382" s="2">
        <v>5</v>
      </c>
      <c r="D2382" s="5">
        <v>10461</v>
      </c>
      <c r="F2382" s="16">
        <f t="shared" si="74"/>
        <v>1.0101010101010065E-2</v>
      </c>
      <c r="G2382" s="13">
        <f t="shared" si="75"/>
        <v>1.3574397581606291E-2</v>
      </c>
    </row>
    <row r="2383" spans="2:7" x14ac:dyDescent="0.25">
      <c r="B2383" s="10">
        <v>41759</v>
      </c>
      <c r="C2383" s="2">
        <v>5.04</v>
      </c>
      <c r="D2383" s="5">
        <v>10459</v>
      </c>
      <c r="F2383" s="16">
        <f t="shared" si="74"/>
        <v>8.0000000000000071E-3</v>
      </c>
      <c r="G2383" s="13">
        <f t="shared" si="75"/>
        <v>-1.911863110601281E-4</v>
      </c>
    </row>
    <row r="2384" spans="2:7" x14ac:dyDescent="0.25">
      <c r="B2384" s="10">
        <v>41761</v>
      </c>
      <c r="C2384" s="2">
        <v>5.08</v>
      </c>
      <c r="D2384" s="5">
        <v>10474.5</v>
      </c>
      <c r="F2384" s="16">
        <f t="shared" si="74"/>
        <v>7.936507936507943E-3</v>
      </c>
      <c r="G2384" s="13">
        <f t="shared" si="75"/>
        <v>1.4819772444784397E-3</v>
      </c>
    </row>
    <row r="2385" spans="2:7" x14ac:dyDescent="0.25">
      <c r="B2385" s="10">
        <v>41764</v>
      </c>
      <c r="C2385" s="2">
        <v>5.09</v>
      </c>
      <c r="D2385" s="5">
        <v>10477</v>
      </c>
      <c r="F2385" s="16">
        <f t="shared" si="74"/>
        <v>1.9685039370078319E-3</v>
      </c>
      <c r="G2385" s="13">
        <f t="shared" si="75"/>
        <v>2.3867487708243831E-4</v>
      </c>
    </row>
    <row r="2386" spans="2:7" x14ac:dyDescent="0.25">
      <c r="B2386" s="10">
        <v>41765</v>
      </c>
      <c r="C2386" s="2">
        <v>5.0999999999999996</v>
      </c>
      <c r="D2386" s="5">
        <v>10481.4</v>
      </c>
      <c r="F2386" s="16">
        <f t="shared" si="74"/>
        <v>1.9646365422396439E-3</v>
      </c>
      <c r="G2386" s="13">
        <f t="shared" si="75"/>
        <v>4.1996754796216819E-4</v>
      </c>
    </row>
    <row r="2387" spans="2:7" x14ac:dyDescent="0.25">
      <c r="B2387" s="10">
        <v>41766</v>
      </c>
      <c r="C2387" s="2">
        <v>5.1100000000000003</v>
      </c>
      <c r="D2387" s="5">
        <v>10413.799999999999</v>
      </c>
      <c r="F2387" s="16">
        <f t="shared" si="74"/>
        <v>1.9607843137256229E-3</v>
      </c>
      <c r="G2387" s="13">
        <f t="shared" si="75"/>
        <v>-6.449520102276448E-3</v>
      </c>
    </row>
    <row r="2388" spans="2:7" x14ac:dyDescent="0.25">
      <c r="B2388" s="10">
        <v>41767</v>
      </c>
      <c r="C2388" s="2">
        <v>5.19</v>
      </c>
      <c r="D2388" s="5">
        <v>10591.2</v>
      </c>
      <c r="F2388" s="16">
        <f t="shared" si="74"/>
        <v>1.5655577299412929E-2</v>
      </c>
      <c r="G2388" s="13">
        <f t="shared" si="75"/>
        <v>1.7035088056233216E-2</v>
      </c>
    </row>
    <row r="2389" spans="2:7" x14ac:dyDescent="0.25">
      <c r="B2389" s="10">
        <v>41768</v>
      </c>
      <c r="C2389" s="2">
        <v>5.16</v>
      </c>
      <c r="D2389" s="5">
        <v>10487.2</v>
      </c>
      <c r="F2389" s="16">
        <f t="shared" si="74"/>
        <v>-5.780346820809296E-3</v>
      </c>
      <c r="G2389" s="13">
        <f t="shared" si="75"/>
        <v>-9.8194727698466648E-3</v>
      </c>
    </row>
    <row r="2390" spans="2:7" x14ac:dyDescent="0.25">
      <c r="B2390" s="10">
        <v>41771</v>
      </c>
      <c r="C2390" s="2">
        <v>5.19</v>
      </c>
      <c r="D2390" s="5">
        <v>10567</v>
      </c>
      <c r="F2390" s="16">
        <f t="shared" si="74"/>
        <v>5.8139534883721406E-3</v>
      </c>
      <c r="G2390" s="13">
        <f t="shared" si="75"/>
        <v>7.6092760698755878E-3</v>
      </c>
    </row>
    <row r="2391" spans="2:7" x14ac:dyDescent="0.25">
      <c r="B2391" s="10">
        <v>41772</v>
      </c>
      <c r="C2391" s="2">
        <v>5.19</v>
      </c>
      <c r="D2391" s="5">
        <v>10587.2</v>
      </c>
      <c r="F2391" s="16">
        <f t="shared" si="74"/>
        <v>0</v>
      </c>
      <c r="G2391" s="13">
        <f t="shared" si="75"/>
        <v>1.9116116210845771E-3</v>
      </c>
    </row>
    <row r="2392" spans="2:7" x14ac:dyDescent="0.25">
      <c r="B2392" s="10">
        <v>41773</v>
      </c>
      <c r="C2392" s="2">
        <v>5.2</v>
      </c>
      <c r="D2392" s="5">
        <v>10613.9</v>
      </c>
      <c r="F2392" s="16">
        <f t="shared" si="74"/>
        <v>1.9267822736030416E-3</v>
      </c>
      <c r="G2392" s="13">
        <f t="shared" si="75"/>
        <v>2.5219132537402625E-3</v>
      </c>
    </row>
    <row r="2393" spans="2:7" x14ac:dyDescent="0.25">
      <c r="B2393" s="10">
        <v>41774</v>
      </c>
      <c r="C2393" s="2">
        <v>5.12</v>
      </c>
      <c r="D2393" s="5">
        <v>10365</v>
      </c>
      <c r="F2393" s="16">
        <f t="shared" si="74"/>
        <v>-1.5384615384615398E-2</v>
      </c>
      <c r="G2393" s="13">
        <f t="shared" si="75"/>
        <v>-2.3450381104023935E-2</v>
      </c>
    </row>
    <row r="2394" spans="2:7" x14ac:dyDescent="0.25">
      <c r="B2394" s="10">
        <v>41775</v>
      </c>
      <c r="C2394" s="2">
        <v>5.16</v>
      </c>
      <c r="D2394" s="5">
        <v>10478.700000000001</v>
      </c>
      <c r="F2394" s="16">
        <f t="shared" si="74"/>
        <v>7.8125000000000069E-3</v>
      </c>
      <c r="G2394" s="13">
        <f t="shared" si="75"/>
        <v>1.0969609261939288E-2</v>
      </c>
    </row>
    <row r="2395" spans="2:7" x14ac:dyDescent="0.25">
      <c r="B2395" s="10">
        <v>41778</v>
      </c>
      <c r="C2395" s="2">
        <v>5.15</v>
      </c>
      <c r="D2395" s="5">
        <v>10425.5</v>
      </c>
      <c r="F2395" s="16">
        <f t="shared" si="74"/>
        <v>-1.9379844961239896E-3</v>
      </c>
      <c r="G2395" s="13">
        <f t="shared" si="75"/>
        <v>-5.0769656541365558E-3</v>
      </c>
    </row>
    <row r="2396" spans="2:7" x14ac:dyDescent="0.25">
      <c r="B2396" s="10">
        <v>41779</v>
      </c>
      <c r="C2396" s="2">
        <v>5.17</v>
      </c>
      <c r="D2396" s="5">
        <v>10453.799999999999</v>
      </c>
      <c r="F2396" s="16">
        <f t="shared" si="74"/>
        <v>3.883495145630985E-3</v>
      </c>
      <c r="G2396" s="13">
        <f t="shared" si="75"/>
        <v>2.7144981056063762E-3</v>
      </c>
    </row>
    <row r="2397" spans="2:7" x14ac:dyDescent="0.25">
      <c r="B2397" s="10">
        <v>41780</v>
      </c>
      <c r="C2397" s="2">
        <v>5.19</v>
      </c>
      <c r="D2397" s="5">
        <v>10531.4</v>
      </c>
      <c r="F2397" s="16">
        <f t="shared" si="74"/>
        <v>3.8684719535784259E-3</v>
      </c>
      <c r="G2397" s="13">
        <f t="shared" si="75"/>
        <v>7.4231379976659557E-3</v>
      </c>
    </row>
    <row r="2398" spans="2:7" x14ac:dyDescent="0.25">
      <c r="B2398" s="10">
        <v>41781</v>
      </c>
      <c r="C2398" s="2">
        <v>5.19</v>
      </c>
      <c r="D2398" s="5">
        <v>10520.6</v>
      </c>
      <c r="F2398" s="16">
        <f t="shared" si="74"/>
        <v>0</v>
      </c>
      <c r="G2398" s="13">
        <f t="shared" si="75"/>
        <v>-1.0255046812388926E-3</v>
      </c>
    </row>
    <row r="2399" spans="2:7" x14ac:dyDescent="0.25">
      <c r="B2399" s="10">
        <v>41782</v>
      </c>
      <c r="C2399" s="2">
        <v>5.21</v>
      </c>
      <c r="D2399" s="5">
        <v>10558.9</v>
      </c>
      <c r="F2399" s="16">
        <f t="shared" si="74"/>
        <v>3.8535645472060833E-3</v>
      </c>
      <c r="G2399" s="13">
        <f t="shared" si="75"/>
        <v>3.6404767788908686E-3</v>
      </c>
    </row>
    <row r="2400" spans="2:7" x14ac:dyDescent="0.25">
      <c r="B2400" s="10">
        <v>41785</v>
      </c>
      <c r="C2400" s="2">
        <v>5.23</v>
      </c>
      <c r="D2400" s="5">
        <v>10687.5</v>
      </c>
      <c r="F2400" s="16">
        <f t="shared" si="74"/>
        <v>3.8387715930902999E-3</v>
      </c>
      <c r="G2400" s="13">
        <f t="shared" si="75"/>
        <v>1.2179298980007422E-2</v>
      </c>
    </row>
    <row r="2401" spans="2:7" x14ac:dyDescent="0.25">
      <c r="B2401" s="10">
        <v>41786</v>
      </c>
      <c r="C2401" s="2">
        <v>5.22</v>
      </c>
      <c r="D2401" s="5">
        <v>10714.2</v>
      </c>
      <c r="F2401" s="16">
        <f t="shared" si="74"/>
        <v>-1.9120458891014674E-3</v>
      </c>
      <c r="G2401" s="13">
        <f t="shared" si="75"/>
        <v>2.4982456140351557E-3</v>
      </c>
    </row>
    <row r="2402" spans="2:7" x14ac:dyDescent="0.25">
      <c r="B2402" s="10">
        <v>41787</v>
      </c>
      <c r="C2402" s="2">
        <v>5.23</v>
      </c>
      <c r="D2402" s="5">
        <v>10757.2</v>
      </c>
      <c r="F2402" s="16">
        <f t="shared" si="74"/>
        <v>1.9157088122606658E-3</v>
      </c>
      <c r="G2402" s="13">
        <f t="shared" si="75"/>
        <v>4.0133654402568549E-3</v>
      </c>
    </row>
    <row r="2403" spans="2:7" x14ac:dyDescent="0.25">
      <c r="B2403" s="10">
        <v>41788</v>
      </c>
      <c r="C2403" s="2">
        <v>5.23</v>
      </c>
      <c r="D2403" s="5">
        <v>10734.8</v>
      </c>
      <c r="F2403" s="16">
        <f t="shared" si="74"/>
        <v>0</v>
      </c>
      <c r="G2403" s="13">
        <f t="shared" si="75"/>
        <v>-2.0823262559031583E-3</v>
      </c>
    </row>
    <row r="2404" spans="2:7" x14ac:dyDescent="0.25">
      <c r="B2404" s="10">
        <v>41789</v>
      </c>
      <c r="C2404" s="2">
        <v>5.28</v>
      </c>
      <c r="D2404" s="5">
        <v>10798.7</v>
      </c>
      <c r="F2404" s="16">
        <f t="shared" si="74"/>
        <v>9.5602294455066576E-3</v>
      </c>
      <c r="G2404" s="13">
        <f t="shared" si="75"/>
        <v>5.9526027499349271E-3</v>
      </c>
    </row>
    <row r="2405" spans="2:7" x14ac:dyDescent="0.25">
      <c r="B2405" s="10">
        <v>41792</v>
      </c>
      <c r="C2405" s="2">
        <v>5.3</v>
      </c>
      <c r="D2405" s="5">
        <v>10827.4</v>
      </c>
      <c r="F2405" s="16">
        <f t="shared" si="74"/>
        <v>3.7878787878787069E-3</v>
      </c>
      <c r="G2405" s="13">
        <f t="shared" si="75"/>
        <v>2.657727319029041E-3</v>
      </c>
    </row>
    <row r="2406" spans="2:7" x14ac:dyDescent="0.25">
      <c r="B2406" s="10">
        <v>41793</v>
      </c>
      <c r="C2406" s="2">
        <v>5.29</v>
      </c>
      <c r="D2406" s="5">
        <v>10776.7</v>
      </c>
      <c r="F2406" s="16">
        <f t="shared" si="74"/>
        <v>-1.8867924528301486E-3</v>
      </c>
      <c r="G2406" s="13">
        <f t="shared" si="75"/>
        <v>-4.6825646046141185E-3</v>
      </c>
    </row>
    <row r="2407" spans="2:7" x14ac:dyDescent="0.25">
      <c r="B2407" s="10">
        <v>41794</v>
      </c>
      <c r="C2407" s="2">
        <v>5.28</v>
      </c>
      <c r="D2407" s="5">
        <v>10755.6</v>
      </c>
      <c r="F2407" s="16">
        <f t="shared" si="74"/>
        <v>-1.8903591682419257E-3</v>
      </c>
      <c r="G2407" s="13">
        <f t="shared" si="75"/>
        <v>-1.9579277515380739E-3</v>
      </c>
    </row>
    <row r="2408" spans="2:7" x14ac:dyDescent="0.25">
      <c r="B2408" s="10">
        <v>41795</v>
      </c>
      <c r="C2408" s="2">
        <v>5.32</v>
      </c>
      <c r="D2408" s="5">
        <v>10876.4</v>
      </c>
      <c r="F2408" s="16">
        <f t="shared" si="74"/>
        <v>7.575757575757582E-3</v>
      </c>
      <c r="G2408" s="13">
        <f t="shared" si="75"/>
        <v>1.1231358548105105E-2</v>
      </c>
    </row>
    <row r="2409" spans="2:7" x14ac:dyDescent="0.25">
      <c r="B2409" s="10">
        <v>41796</v>
      </c>
      <c r="C2409" s="2">
        <v>5.38</v>
      </c>
      <c r="D2409" s="5">
        <v>11064.3</v>
      </c>
      <c r="F2409" s="16">
        <f t="shared" si="74"/>
        <v>1.1278195488721731E-2</v>
      </c>
      <c r="G2409" s="13">
        <f t="shared" si="75"/>
        <v>1.7275936890882981E-2</v>
      </c>
    </row>
    <row r="2410" spans="2:7" x14ac:dyDescent="0.25">
      <c r="B2410" s="10">
        <v>41799</v>
      </c>
      <c r="C2410" s="2">
        <v>5.41</v>
      </c>
      <c r="D2410" s="5">
        <v>11164.1</v>
      </c>
      <c r="F2410" s="16">
        <f t="shared" si="74"/>
        <v>5.5762081784387083E-3</v>
      </c>
      <c r="G2410" s="13">
        <f t="shared" si="75"/>
        <v>9.0200012653309375E-3</v>
      </c>
    </row>
    <row r="2411" spans="2:7" x14ac:dyDescent="0.25">
      <c r="B2411" s="10">
        <v>41800</v>
      </c>
      <c r="C2411" s="2">
        <v>5.43</v>
      </c>
      <c r="D2411" s="5">
        <v>11153.5</v>
      </c>
      <c r="F2411" s="16">
        <f t="shared" si="74"/>
        <v>3.6968576709795883E-3</v>
      </c>
      <c r="G2411" s="13">
        <f t="shared" si="75"/>
        <v>-9.494719681837643E-4</v>
      </c>
    </row>
    <row r="2412" spans="2:7" x14ac:dyDescent="0.25">
      <c r="B2412" s="10">
        <v>41801</v>
      </c>
      <c r="C2412" s="2">
        <v>5.41</v>
      </c>
      <c r="D2412" s="5">
        <v>11074.9</v>
      </c>
      <c r="F2412" s="16">
        <f t="shared" si="74"/>
        <v>-3.6832412523019474E-3</v>
      </c>
      <c r="G2412" s="13">
        <f t="shared" si="75"/>
        <v>-7.0471152553010594E-3</v>
      </c>
    </row>
    <row r="2413" spans="2:7" x14ac:dyDescent="0.25">
      <c r="B2413" s="10">
        <v>41802</v>
      </c>
      <c r="C2413" s="2">
        <v>5.44</v>
      </c>
      <c r="D2413" s="5">
        <v>11088.5</v>
      </c>
      <c r="F2413" s="16">
        <f t="shared" si="74"/>
        <v>5.5452865064695468E-3</v>
      </c>
      <c r="G2413" s="13">
        <f t="shared" si="75"/>
        <v>1.2280020587093665E-3</v>
      </c>
    </row>
    <row r="2414" spans="2:7" x14ac:dyDescent="0.25">
      <c r="B2414" s="10">
        <v>41803</v>
      </c>
      <c r="C2414" s="2">
        <v>5.47</v>
      </c>
      <c r="D2414" s="5">
        <v>11113.7</v>
      </c>
      <c r="F2414" s="16">
        <f t="shared" si="74"/>
        <v>5.5147058823528236E-3</v>
      </c>
      <c r="G2414" s="13">
        <f t="shared" si="75"/>
        <v>2.2726247914506676E-3</v>
      </c>
    </row>
    <row r="2415" spans="2:7" x14ac:dyDescent="0.25">
      <c r="B2415" s="10">
        <v>41806</v>
      </c>
      <c r="C2415" s="2">
        <v>5.43</v>
      </c>
      <c r="D2415" s="5">
        <v>11008.2</v>
      </c>
      <c r="F2415" s="16">
        <f t="shared" si="74"/>
        <v>-7.3126142595978131E-3</v>
      </c>
      <c r="G2415" s="13">
        <f t="shared" si="75"/>
        <v>-9.4927881803539768E-3</v>
      </c>
    </row>
    <row r="2416" spans="2:7" x14ac:dyDescent="0.25">
      <c r="B2416" s="10">
        <v>41807</v>
      </c>
      <c r="C2416" s="2">
        <v>5.46</v>
      </c>
      <c r="D2416" s="5">
        <v>11058.5</v>
      </c>
      <c r="F2416" s="16">
        <f t="shared" si="74"/>
        <v>5.5248618784530844E-3</v>
      </c>
      <c r="G2416" s="13">
        <f t="shared" si="75"/>
        <v>4.5693210515796653E-3</v>
      </c>
    </row>
    <row r="2417" spans="2:7" x14ac:dyDescent="0.25">
      <c r="B2417" s="10">
        <v>41808</v>
      </c>
      <c r="C2417" s="2">
        <v>5.5</v>
      </c>
      <c r="D2417" s="5">
        <v>11112.3</v>
      </c>
      <c r="F2417" s="16">
        <f t="shared" si="74"/>
        <v>7.3260073260073329E-3</v>
      </c>
      <c r="G2417" s="13">
        <f t="shared" si="75"/>
        <v>4.8650359452004589E-3</v>
      </c>
    </row>
    <row r="2418" spans="2:7" x14ac:dyDescent="0.25">
      <c r="B2418" s="10">
        <v>41809</v>
      </c>
      <c r="C2418" s="2">
        <v>5.55</v>
      </c>
      <c r="D2418" s="5">
        <v>11187.8</v>
      </c>
      <c r="F2418" s="16">
        <f t="shared" si="74"/>
        <v>9.0909090909090592E-3</v>
      </c>
      <c r="G2418" s="13">
        <f t="shared" si="75"/>
        <v>6.794273012787632E-3</v>
      </c>
    </row>
    <row r="2419" spans="2:7" x14ac:dyDescent="0.25">
      <c r="B2419" s="10">
        <v>41810</v>
      </c>
      <c r="C2419" s="2">
        <v>5.52</v>
      </c>
      <c r="D2419" s="5">
        <v>11155.1</v>
      </c>
      <c r="F2419" s="16">
        <f t="shared" si="74"/>
        <v>-5.4054054054054508E-3</v>
      </c>
      <c r="G2419" s="13">
        <f t="shared" si="75"/>
        <v>-2.9228266504584379E-3</v>
      </c>
    </row>
    <row r="2420" spans="2:7" x14ac:dyDescent="0.25">
      <c r="B2420" s="10">
        <v>41813</v>
      </c>
      <c r="C2420" s="2">
        <v>5.51</v>
      </c>
      <c r="D2420" s="5">
        <v>11118.3</v>
      </c>
      <c r="F2420" s="16">
        <f t="shared" si="74"/>
        <v>-1.8115942028985121E-3</v>
      </c>
      <c r="G2420" s="13">
        <f t="shared" si="75"/>
        <v>-3.2989394985254361E-3</v>
      </c>
    </row>
    <row r="2421" spans="2:7" x14ac:dyDescent="0.25">
      <c r="B2421" s="10">
        <v>41814</v>
      </c>
      <c r="C2421" s="2">
        <v>5.54</v>
      </c>
      <c r="D2421" s="5">
        <v>11105.9</v>
      </c>
      <c r="F2421" s="16">
        <f t="shared" si="74"/>
        <v>5.4446460980036755E-3</v>
      </c>
      <c r="G2421" s="13">
        <f t="shared" si="75"/>
        <v>-1.1152784148655494E-3</v>
      </c>
    </row>
    <row r="2422" spans="2:7" x14ac:dyDescent="0.25">
      <c r="B2422" s="10">
        <v>41815</v>
      </c>
      <c r="C2422" s="2">
        <v>5.53</v>
      </c>
      <c r="D2422" s="5">
        <v>10966.7</v>
      </c>
      <c r="F2422" s="16">
        <f t="shared" si="74"/>
        <v>-1.8050541516245102E-3</v>
      </c>
      <c r="G2422" s="13">
        <f t="shared" si="75"/>
        <v>-1.2533878388964326E-2</v>
      </c>
    </row>
    <row r="2423" spans="2:7" x14ac:dyDescent="0.25">
      <c r="B2423" s="10">
        <v>41816</v>
      </c>
      <c r="C2423" s="2">
        <v>5.59</v>
      </c>
      <c r="D2423" s="5">
        <v>10989</v>
      </c>
      <c r="F2423" s="16">
        <f t="shared" si="74"/>
        <v>1.0849909584086728E-2</v>
      </c>
      <c r="G2423" s="13">
        <f t="shared" si="75"/>
        <v>2.0334284698222136E-3</v>
      </c>
    </row>
    <row r="2424" spans="2:7" x14ac:dyDescent="0.25">
      <c r="B2424" s="10">
        <v>41817</v>
      </c>
      <c r="C2424" s="2">
        <v>5.59</v>
      </c>
      <c r="D2424" s="5">
        <v>10959.9</v>
      </c>
      <c r="F2424" s="16">
        <f t="shared" si="74"/>
        <v>0</v>
      </c>
      <c r="G2424" s="13">
        <f t="shared" si="75"/>
        <v>-2.6481026481026812E-3</v>
      </c>
    </row>
    <row r="2425" spans="2:7" x14ac:dyDescent="0.25">
      <c r="B2425" s="10">
        <v>41820</v>
      </c>
      <c r="C2425" s="2">
        <v>5.58</v>
      </c>
      <c r="D2425" s="5">
        <v>10923.5</v>
      </c>
      <c r="F2425" s="16">
        <f t="shared" si="74"/>
        <v>-1.7889087656529135E-3</v>
      </c>
      <c r="G2425" s="13">
        <f t="shared" si="75"/>
        <v>-3.3211981861148037E-3</v>
      </c>
    </row>
    <row r="2426" spans="2:7" x14ac:dyDescent="0.25">
      <c r="B2426" s="10">
        <v>41821</v>
      </c>
      <c r="C2426" s="2">
        <v>5.6</v>
      </c>
      <c r="D2426" s="5">
        <v>11007.8</v>
      </c>
      <c r="F2426" s="16">
        <f t="shared" si="74"/>
        <v>3.5842293906809273E-3</v>
      </c>
      <c r="G2426" s="13">
        <f t="shared" si="75"/>
        <v>7.7173067240352703E-3</v>
      </c>
    </row>
    <row r="2427" spans="2:7" x14ac:dyDescent="0.25">
      <c r="B2427" s="10">
        <v>41822</v>
      </c>
      <c r="C2427" s="2">
        <v>5.48</v>
      </c>
      <c r="D2427" s="5">
        <v>11016.2</v>
      </c>
      <c r="F2427" s="16">
        <f t="shared" si="74"/>
        <v>-2.142857142857129E-2</v>
      </c>
      <c r="G2427" s="13">
        <f t="shared" si="75"/>
        <v>7.630952597250546E-4</v>
      </c>
    </row>
    <row r="2428" spans="2:7" x14ac:dyDescent="0.25">
      <c r="B2428" s="10">
        <v>41823</v>
      </c>
      <c r="C2428" s="2">
        <v>5.44</v>
      </c>
      <c r="D2428" s="5">
        <v>11090</v>
      </c>
      <c r="F2428" s="16">
        <f t="shared" si="74"/>
        <v>-7.2992700729927066E-3</v>
      </c>
      <c r="G2428" s="13">
        <f t="shared" si="75"/>
        <v>6.6992247780540718E-3</v>
      </c>
    </row>
    <row r="2429" spans="2:7" x14ac:dyDescent="0.25">
      <c r="B2429" s="10">
        <v>41824</v>
      </c>
      <c r="C2429" s="2">
        <v>5.43</v>
      </c>
      <c r="D2429" s="5">
        <v>11009.4</v>
      </c>
      <c r="F2429" s="16">
        <f t="shared" si="74"/>
        <v>-1.8382352941177711E-3</v>
      </c>
      <c r="G2429" s="13">
        <f t="shared" si="75"/>
        <v>-7.267808836789934E-3</v>
      </c>
    </row>
    <row r="2430" spans="2:7" x14ac:dyDescent="0.25">
      <c r="B2430" s="10">
        <v>41827</v>
      </c>
      <c r="C2430" s="2">
        <v>5.41</v>
      </c>
      <c r="D2430" s="5">
        <v>10888.5</v>
      </c>
      <c r="F2430" s="16">
        <f t="shared" si="74"/>
        <v>-3.6832412523019474E-3</v>
      </c>
      <c r="G2430" s="13">
        <f t="shared" si="75"/>
        <v>-1.0981524878739954E-2</v>
      </c>
    </row>
    <row r="2431" spans="2:7" x14ac:dyDescent="0.25">
      <c r="B2431" s="10">
        <v>41828</v>
      </c>
      <c r="C2431" s="2">
        <v>5.37</v>
      </c>
      <c r="D2431" s="5">
        <v>10689.1</v>
      </c>
      <c r="F2431" s="16">
        <f t="shared" si="74"/>
        <v>-7.3937153419593405E-3</v>
      </c>
      <c r="G2431" s="13">
        <f t="shared" si="75"/>
        <v>-1.8312898930063794E-2</v>
      </c>
    </row>
    <row r="2432" spans="2:7" x14ac:dyDescent="0.25">
      <c r="B2432" s="10">
        <v>41829</v>
      </c>
      <c r="C2432" s="2">
        <v>5.36</v>
      </c>
      <c r="D2432" s="5">
        <v>10746.9</v>
      </c>
      <c r="F2432" s="16">
        <f t="shared" si="74"/>
        <v>-1.8621973929236102E-3</v>
      </c>
      <c r="G2432" s="13">
        <f t="shared" si="75"/>
        <v>5.4073776089660752E-3</v>
      </c>
    </row>
    <row r="2433" spans="2:7" x14ac:dyDescent="0.25">
      <c r="B2433" s="10">
        <v>41830</v>
      </c>
      <c r="C2433" s="2">
        <v>5.31</v>
      </c>
      <c r="D2433" s="5">
        <v>10533.6</v>
      </c>
      <c r="F2433" s="16">
        <f t="shared" si="74"/>
        <v>-9.3283582089553566E-3</v>
      </c>
      <c r="G2433" s="13">
        <f t="shared" si="75"/>
        <v>-1.984758395444261E-2</v>
      </c>
    </row>
    <row r="2434" spans="2:7" x14ac:dyDescent="0.25">
      <c r="B2434" s="10">
        <v>41831</v>
      </c>
      <c r="C2434" s="2">
        <v>5.35</v>
      </c>
      <c r="D2434" s="5">
        <v>10538.8</v>
      </c>
      <c r="F2434" s="16">
        <f t="shared" si="74"/>
        <v>7.5329566854990659E-3</v>
      </c>
      <c r="G2434" s="13">
        <f t="shared" si="75"/>
        <v>4.9365838839512683E-4</v>
      </c>
    </row>
    <row r="2435" spans="2:7" x14ac:dyDescent="0.25">
      <c r="B2435" s="10">
        <v>41834</v>
      </c>
      <c r="C2435" s="2">
        <v>5.36</v>
      </c>
      <c r="D2435" s="5">
        <v>10606.3</v>
      </c>
      <c r="F2435" s="16">
        <f t="shared" si="74"/>
        <v>1.8691588785047992E-3</v>
      </c>
      <c r="G2435" s="13">
        <f t="shared" si="75"/>
        <v>6.4049037841120435E-3</v>
      </c>
    </row>
    <row r="2436" spans="2:7" x14ac:dyDescent="0.25">
      <c r="B2436" s="10">
        <v>41835</v>
      </c>
      <c r="C2436" s="2">
        <v>5.36</v>
      </c>
      <c r="D2436" s="5">
        <v>10475.9</v>
      </c>
      <c r="F2436" s="16">
        <f t="shared" si="74"/>
        <v>0</v>
      </c>
      <c r="G2436" s="13">
        <f t="shared" si="75"/>
        <v>-1.2294579636631026E-2</v>
      </c>
    </row>
    <row r="2437" spans="2:7" x14ac:dyDescent="0.25">
      <c r="B2437" s="10">
        <v>41836</v>
      </c>
      <c r="C2437" s="2">
        <v>5.41</v>
      </c>
      <c r="D2437" s="5">
        <v>10668.4</v>
      </c>
      <c r="F2437" s="16">
        <f t="shared" si="74"/>
        <v>9.3283582089551901E-3</v>
      </c>
      <c r="G2437" s="13">
        <f t="shared" si="75"/>
        <v>1.8375509502763485E-2</v>
      </c>
    </row>
    <row r="2438" spans="2:7" x14ac:dyDescent="0.25">
      <c r="B2438" s="10">
        <v>41837</v>
      </c>
      <c r="C2438" s="2">
        <v>5.38</v>
      </c>
      <c r="D2438" s="5">
        <v>10543.3</v>
      </c>
      <c r="F2438" s="16">
        <f t="shared" si="74"/>
        <v>-5.5452865064695468E-3</v>
      </c>
      <c r="G2438" s="13">
        <f t="shared" si="75"/>
        <v>-1.1726219489333018E-2</v>
      </c>
    </row>
    <row r="2439" spans="2:7" x14ac:dyDescent="0.25">
      <c r="B2439" s="10">
        <v>41838</v>
      </c>
      <c r="C2439" s="2">
        <v>5.4</v>
      </c>
      <c r="D2439" s="5">
        <v>10527</v>
      </c>
      <c r="F2439" s="16">
        <f t="shared" si="74"/>
        <v>3.7174721189591939E-3</v>
      </c>
      <c r="G2439" s="13">
        <f t="shared" si="75"/>
        <v>-1.5460055200932606E-3</v>
      </c>
    </row>
    <row r="2440" spans="2:7" x14ac:dyDescent="0.25">
      <c r="B2440" s="10">
        <v>41841</v>
      </c>
      <c r="C2440" s="2">
        <v>5.4</v>
      </c>
      <c r="D2440" s="5">
        <v>10482</v>
      </c>
      <c r="F2440" s="16">
        <f t="shared" ref="F2440:F2503" si="76">(C2440-C2439)/C2439</f>
        <v>0</v>
      </c>
      <c r="G2440" s="13">
        <f t="shared" ref="G2440:G2503" si="77">(D2440-D2439)/D2439</f>
        <v>-4.2747221430607012E-3</v>
      </c>
    </row>
    <row r="2441" spans="2:7" x14ac:dyDescent="0.25">
      <c r="B2441" s="10">
        <v>41842</v>
      </c>
      <c r="C2441" s="2">
        <v>5.47</v>
      </c>
      <c r="D2441" s="5">
        <v>10648.9</v>
      </c>
      <c r="F2441" s="16">
        <f t="shared" si="76"/>
        <v>1.296296296296285E-2</v>
      </c>
      <c r="G2441" s="13">
        <f t="shared" si="77"/>
        <v>1.5922533867582488E-2</v>
      </c>
    </row>
    <row r="2442" spans="2:7" x14ac:dyDescent="0.25">
      <c r="B2442" s="10">
        <v>41843</v>
      </c>
      <c r="C2442" s="2">
        <v>5.49</v>
      </c>
      <c r="D2442" s="5">
        <v>10659.1</v>
      </c>
      <c r="F2442" s="16">
        <f t="shared" si="76"/>
        <v>3.6563071297989877E-3</v>
      </c>
      <c r="G2442" s="13">
        <f t="shared" si="77"/>
        <v>9.5784541126320353E-4</v>
      </c>
    </row>
    <row r="2443" spans="2:7" x14ac:dyDescent="0.25">
      <c r="B2443" s="10">
        <v>41844</v>
      </c>
      <c r="C2443" s="2">
        <v>5.62</v>
      </c>
      <c r="D2443" s="5">
        <v>10860.7</v>
      </c>
      <c r="F2443" s="16">
        <f t="shared" si="76"/>
        <v>2.3679417122040053E-2</v>
      </c>
      <c r="G2443" s="13">
        <f t="shared" si="77"/>
        <v>1.8913416704975126E-2</v>
      </c>
    </row>
    <row r="2444" spans="2:7" x14ac:dyDescent="0.25">
      <c r="B2444" s="10">
        <v>41845</v>
      </c>
      <c r="C2444" s="2">
        <v>5.61</v>
      </c>
      <c r="D2444" s="5">
        <v>10888.1</v>
      </c>
      <c r="F2444" s="16">
        <f t="shared" si="76"/>
        <v>-1.7793594306049442E-3</v>
      </c>
      <c r="G2444" s="13">
        <f t="shared" si="77"/>
        <v>2.5228576426933472E-3</v>
      </c>
    </row>
    <row r="2445" spans="2:7" x14ac:dyDescent="0.25">
      <c r="B2445" s="10">
        <v>41848</v>
      </c>
      <c r="C2445" s="2">
        <v>5.6</v>
      </c>
      <c r="D2445" s="5">
        <v>10879.8</v>
      </c>
      <c r="F2445" s="16">
        <f t="shared" si="76"/>
        <v>-1.7825311942960204E-3</v>
      </c>
      <c r="G2445" s="13">
        <f t="shared" si="77"/>
        <v>-7.6230012582554263E-4</v>
      </c>
    </row>
    <row r="2446" spans="2:7" x14ac:dyDescent="0.25">
      <c r="B2446" s="10">
        <v>41849</v>
      </c>
      <c r="C2446" s="2">
        <v>5.63</v>
      </c>
      <c r="D2446" s="5">
        <v>10901.2</v>
      </c>
      <c r="F2446" s="16">
        <f t="shared" si="76"/>
        <v>5.3571428571429023E-3</v>
      </c>
      <c r="G2446" s="13">
        <f t="shared" si="77"/>
        <v>1.9669479218369324E-3</v>
      </c>
    </row>
    <row r="2447" spans="2:7" x14ac:dyDescent="0.25">
      <c r="B2447" s="10">
        <v>41850</v>
      </c>
      <c r="C2447" s="2">
        <v>5.64</v>
      </c>
      <c r="D2447" s="5">
        <v>10937.4</v>
      </c>
      <c r="F2447" s="16">
        <f t="shared" si="76"/>
        <v>1.7761989342806016E-3</v>
      </c>
      <c r="G2447" s="13">
        <f t="shared" si="77"/>
        <v>3.3207353318899669E-3</v>
      </c>
    </row>
    <row r="2448" spans="2:7" x14ac:dyDescent="0.25">
      <c r="B2448" s="10">
        <v>41851</v>
      </c>
      <c r="C2448" s="2">
        <v>5.57</v>
      </c>
      <c r="D2448" s="5">
        <v>10707.2</v>
      </c>
      <c r="F2448" s="16">
        <f t="shared" si="76"/>
        <v>-1.2411347517730389E-2</v>
      </c>
      <c r="G2448" s="13">
        <f t="shared" si="77"/>
        <v>-2.1047049573024567E-2</v>
      </c>
    </row>
    <row r="2449" spans="2:7" x14ac:dyDescent="0.25">
      <c r="B2449" s="10">
        <v>41852</v>
      </c>
      <c r="C2449" s="2">
        <v>5.5</v>
      </c>
      <c r="D2449" s="5">
        <v>10514</v>
      </c>
      <c r="F2449" s="16">
        <f t="shared" si="76"/>
        <v>-1.2567324955116747E-2</v>
      </c>
      <c r="G2449" s="13">
        <f t="shared" si="77"/>
        <v>-1.8043933054393373E-2</v>
      </c>
    </row>
    <row r="2450" spans="2:7" x14ac:dyDescent="0.25">
      <c r="B2450" s="10">
        <v>41855</v>
      </c>
      <c r="C2450" s="2">
        <v>5.55</v>
      </c>
      <c r="D2450" s="5">
        <v>10496.2</v>
      </c>
      <c r="F2450" s="16">
        <f t="shared" si="76"/>
        <v>9.0909090909090592E-3</v>
      </c>
      <c r="G2450" s="13">
        <f t="shared" si="77"/>
        <v>-1.6929807875213309E-3</v>
      </c>
    </row>
    <row r="2451" spans="2:7" x14ac:dyDescent="0.25">
      <c r="B2451" s="10">
        <v>41856</v>
      </c>
      <c r="C2451" s="2">
        <v>5.51</v>
      </c>
      <c r="D2451" s="5">
        <v>10353.799999999999</v>
      </c>
      <c r="F2451" s="16">
        <f t="shared" si="76"/>
        <v>-7.2072072072072143E-3</v>
      </c>
      <c r="G2451" s="13">
        <f t="shared" si="77"/>
        <v>-1.356681465673305E-2</v>
      </c>
    </row>
    <row r="2452" spans="2:7" x14ac:dyDescent="0.25">
      <c r="B2452" s="10">
        <v>41857</v>
      </c>
      <c r="C2452" s="2">
        <v>5.44</v>
      </c>
      <c r="D2452" s="5">
        <v>10246.200000000001</v>
      </c>
      <c r="F2452" s="16">
        <f t="shared" si="76"/>
        <v>-1.2704174228675027E-2</v>
      </c>
      <c r="G2452" s="13">
        <f t="shared" si="77"/>
        <v>-1.0392319728022422E-2</v>
      </c>
    </row>
    <row r="2453" spans="2:7" x14ac:dyDescent="0.25">
      <c r="B2453" s="10">
        <v>41858</v>
      </c>
      <c r="C2453" s="2">
        <v>5.39</v>
      </c>
      <c r="D2453" s="5">
        <v>10078.6</v>
      </c>
      <c r="F2453" s="16">
        <f t="shared" si="76"/>
        <v>-9.1911764705883657E-3</v>
      </c>
      <c r="G2453" s="13">
        <f t="shared" si="77"/>
        <v>-1.6357283675899392E-2</v>
      </c>
    </row>
    <row r="2454" spans="2:7" x14ac:dyDescent="0.25">
      <c r="B2454" s="10">
        <v>41859</v>
      </c>
      <c r="C2454" s="2">
        <v>5.36</v>
      </c>
      <c r="D2454" s="5">
        <v>10104.799999999999</v>
      </c>
      <c r="F2454" s="16">
        <f t="shared" si="76"/>
        <v>-5.5658627087197335E-3</v>
      </c>
      <c r="G2454" s="13">
        <f t="shared" si="77"/>
        <v>2.5995674002340513E-3</v>
      </c>
    </row>
    <row r="2455" spans="2:7" x14ac:dyDescent="0.25">
      <c r="B2455" s="10">
        <v>41862</v>
      </c>
      <c r="C2455" s="2">
        <v>5.37</v>
      </c>
      <c r="D2455" s="5">
        <v>10193.5</v>
      </c>
      <c r="F2455" s="16">
        <f t="shared" si="76"/>
        <v>1.8656716417910048E-3</v>
      </c>
      <c r="G2455" s="13">
        <f t="shared" si="77"/>
        <v>8.7780064919642884E-3</v>
      </c>
    </row>
    <row r="2456" spans="2:7" x14ac:dyDescent="0.25">
      <c r="B2456" s="10">
        <v>41863</v>
      </c>
      <c r="C2456" s="2">
        <v>5.37</v>
      </c>
      <c r="D2456" s="5">
        <v>10241.5</v>
      </c>
      <c r="F2456" s="16">
        <f t="shared" si="76"/>
        <v>0</v>
      </c>
      <c r="G2456" s="13">
        <f t="shared" si="77"/>
        <v>4.7088831117869231E-3</v>
      </c>
    </row>
    <row r="2457" spans="2:7" x14ac:dyDescent="0.25">
      <c r="B2457" s="10">
        <v>41864</v>
      </c>
      <c r="C2457" s="2">
        <v>5.4</v>
      </c>
      <c r="D2457" s="5">
        <v>10304</v>
      </c>
      <c r="F2457" s="16">
        <f t="shared" si="76"/>
        <v>5.5865921787709959E-3</v>
      </c>
      <c r="G2457" s="13">
        <f t="shared" si="77"/>
        <v>6.1026216862764245E-3</v>
      </c>
    </row>
    <row r="2458" spans="2:7" x14ac:dyDescent="0.25">
      <c r="B2458" s="10">
        <v>41865</v>
      </c>
      <c r="C2458" s="2">
        <v>5.41</v>
      </c>
      <c r="D2458" s="5">
        <v>10294.799999999999</v>
      </c>
      <c r="F2458" s="16">
        <f t="shared" si="76"/>
        <v>1.8518518518518122E-3</v>
      </c>
      <c r="G2458" s="13">
        <f t="shared" si="77"/>
        <v>-8.9285714285721352E-4</v>
      </c>
    </row>
    <row r="2459" spans="2:7" x14ac:dyDescent="0.25">
      <c r="B2459" s="10">
        <v>41866</v>
      </c>
      <c r="C2459" s="2">
        <v>5.41</v>
      </c>
      <c r="D2459" s="5">
        <v>10222.200000000001</v>
      </c>
      <c r="F2459" s="16">
        <f t="shared" si="76"/>
        <v>0</v>
      </c>
      <c r="G2459" s="13">
        <f t="shared" si="77"/>
        <v>-7.0521039748220994E-3</v>
      </c>
    </row>
    <row r="2460" spans="2:7" x14ac:dyDescent="0.25">
      <c r="B2460" s="10">
        <v>41869</v>
      </c>
      <c r="C2460" s="2">
        <v>5.44</v>
      </c>
      <c r="D2460" s="5">
        <v>10353.4</v>
      </c>
      <c r="F2460" s="16">
        <f t="shared" si="76"/>
        <v>5.5452865064695468E-3</v>
      </c>
      <c r="G2460" s="13">
        <f t="shared" si="77"/>
        <v>1.2834810510457524E-2</v>
      </c>
    </row>
    <row r="2461" spans="2:7" x14ac:dyDescent="0.25">
      <c r="B2461" s="10">
        <v>41870</v>
      </c>
      <c r="C2461" s="2">
        <v>5.44</v>
      </c>
      <c r="D2461" s="5">
        <v>10386.5</v>
      </c>
      <c r="F2461" s="16">
        <f t="shared" si="76"/>
        <v>0</v>
      </c>
      <c r="G2461" s="13">
        <f t="shared" si="77"/>
        <v>3.1970174049104996E-3</v>
      </c>
    </row>
    <row r="2462" spans="2:7" x14ac:dyDescent="0.25">
      <c r="B2462" s="10">
        <v>41871</v>
      </c>
      <c r="C2462" s="2">
        <v>5.46</v>
      </c>
      <c r="D2462" s="5">
        <v>10420.9</v>
      </c>
      <c r="F2462" s="16">
        <f t="shared" si="76"/>
        <v>3.6764705882352156E-3</v>
      </c>
      <c r="G2462" s="13">
        <f t="shared" si="77"/>
        <v>3.3119915274634993E-3</v>
      </c>
    </row>
    <row r="2463" spans="2:7" x14ac:dyDescent="0.25">
      <c r="B2463" s="10">
        <v>41872</v>
      </c>
      <c r="C2463" s="2">
        <v>5.52</v>
      </c>
      <c r="D2463" s="5">
        <v>10556.4</v>
      </c>
      <c r="F2463" s="16">
        <f t="shared" si="76"/>
        <v>1.0989010989010917E-2</v>
      </c>
      <c r="G2463" s="13">
        <f t="shared" si="77"/>
        <v>1.3002715696341007E-2</v>
      </c>
    </row>
    <row r="2464" spans="2:7" x14ac:dyDescent="0.25">
      <c r="B2464" s="10">
        <v>41873</v>
      </c>
      <c r="C2464" s="2">
        <v>5.49</v>
      </c>
      <c r="D2464" s="5">
        <v>10500.2</v>
      </c>
      <c r="F2464" s="16">
        <f t="shared" si="76"/>
        <v>-5.4347826086955367E-3</v>
      </c>
      <c r="G2464" s="13">
        <f t="shared" si="77"/>
        <v>-5.3237846235458025E-3</v>
      </c>
    </row>
    <row r="2465" spans="2:7" x14ac:dyDescent="0.25">
      <c r="B2465" s="10">
        <v>41876</v>
      </c>
      <c r="C2465" s="2">
        <v>5.56</v>
      </c>
      <c r="D2465" s="5">
        <v>10690.1</v>
      </c>
      <c r="F2465" s="16">
        <f t="shared" si="76"/>
        <v>1.2750455373406083E-2</v>
      </c>
      <c r="G2465" s="13">
        <f t="shared" si="77"/>
        <v>1.8085369802479916E-2</v>
      </c>
    </row>
    <row r="2466" spans="2:7" x14ac:dyDescent="0.25">
      <c r="B2466" s="10">
        <v>41877</v>
      </c>
      <c r="C2466" s="2">
        <v>5.59</v>
      </c>
      <c r="D2466" s="5">
        <v>10826.9</v>
      </c>
      <c r="F2466" s="16">
        <f t="shared" si="76"/>
        <v>5.3956834532374555E-3</v>
      </c>
      <c r="G2466" s="13">
        <f t="shared" si="77"/>
        <v>1.2796886839225009E-2</v>
      </c>
    </row>
    <row r="2467" spans="2:7" x14ac:dyDescent="0.25">
      <c r="B2467" s="10">
        <v>41878</v>
      </c>
      <c r="C2467" s="2">
        <v>5.59</v>
      </c>
      <c r="D2467" s="5">
        <v>10837.4</v>
      </c>
      <c r="F2467" s="16">
        <f t="shared" si="76"/>
        <v>0</v>
      </c>
      <c r="G2467" s="13">
        <f t="shared" si="77"/>
        <v>9.6980668520075001E-4</v>
      </c>
    </row>
    <row r="2468" spans="2:7" x14ac:dyDescent="0.25">
      <c r="B2468" s="10">
        <v>41879</v>
      </c>
      <c r="C2468" s="2">
        <v>5.58</v>
      </c>
      <c r="D2468" s="5">
        <v>10722.2</v>
      </c>
      <c r="F2468" s="16">
        <f t="shared" si="76"/>
        <v>-1.7889087656529135E-3</v>
      </c>
      <c r="G2468" s="13">
        <f t="shared" si="77"/>
        <v>-1.0629855869488891E-2</v>
      </c>
    </row>
    <row r="2469" spans="2:7" x14ac:dyDescent="0.25">
      <c r="B2469" s="10">
        <v>41880</v>
      </c>
      <c r="C2469" s="2">
        <v>5.59</v>
      </c>
      <c r="D2469" s="5">
        <v>10728.8</v>
      </c>
      <c r="F2469" s="16">
        <f t="shared" si="76"/>
        <v>1.7921146953404636E-3</v>
      </c>
      <c r="G2469" s="13">
        <f t="shared" si="77"/>
        <v>6.1554531719223147E-4</v>
      </c>
    </row>
    <row r="2470" spans="2:7" x14ac:dyDescent="0.25">
      <c r="B2470" s="10">
        <v>41883</v>
      </c>
      <c r="C2470" s="2">
        <v>5.59</v>
      </c>
      <c r="D2470" s="5">
        <v>10746.5</v>
      </c>
      <c r="F2470" s="16">
        <f t="shared" si="76"/>
        <v>0</v>
      </c>
      <c r="G2470" s="13">
        <f t="shared" si="77"/>
        <v>1.6497651181866311E-3</v>
      </c>
    </row>
    <row r="2471" spans="2:7" x14ac:dyDescent="0.25">
      <c r="B2471" s="10">
        <v>41884</v>
      </c>
      <c r="C2471" s="2">
        <v>5.57</v>
      </c>
      <c r="D2471" s="5">
        <v>10755</v>
      </c>
      <c r="F2471" s="16">
        <f t="shared" si="76"/>
        <v>-3.5778175313058271E-3</v>
      </c>
      <c r="G2471" s="13">
        <f t="shared" si="77"/>
        <v>7.9095519471455826E-4</v>
      </c>
    </row>
    <row r="2472" spans="2:7" x14ac:dyDescent="0.25">
      <c r="B2472" s="10">
        <v>41885</v>
      </c>
      <c r="C2472" s="2">
        <v>5.65</v>
      </c>
      <c r="D2472" s="5">
        <v>10886.8</v>
      </c>
      <c r="F2472" s="16">
        <f t="shared" si="76"/>
        <v>1.4362657091561952E-2</v>
      </c>
      <c r="G2472" s="13">
        <f t="shared" si="77"/>
        <v>1.2254765225476454E-2</v>
      </c>
    </row>
    <row r="2473" spans="2:7" x14ac:dyDescent="0.25">
      <c r="B2473" s="10">
        <v>41886</v>
      </c>
      <c r="C2473" s="2">
        <v>5.71</v>
      </c>
      <c r="D2473" s="5">
        <v>11100.1</v>
      </c>
      <c r="F2473" s="16">
        <f t="shared" si="76"/>
        <v>1.0619469026548603E-2</v>
      </c>
      <c r="G2473" s="13">
        <f t="shared" si="77"/>
        <v>1.959253407796608E-2</v>
      </c>
    </row>
    <row r="2474" spans="2:7" x14ac:dyDescent="0.25">
      <c r="B2474" s="10">
        <v>41887</v>
      </c>
      <c r="C2474" s="2">
        <v>5.75</v>
      </c>
      <c r="D2474" s="5">
        <v>11148.9</v>
      </c>
      <c r="F2474" s="16">
        <f t="shared" si="76"/>
        <v>7.0052539404553476E-3</v>
      </c>
      <c r="G2474" s="13">
        <f t="shared" si="77"/>
        <v>4.3963567895784067E-3</v>
      </c>
    </row>
    <row r="2475" spans="2:7" x14ac:dyDescent="0.25">
      <c r="B2475" s="10">
        <v>41890</v>
      </c>
      <c r="C2475" s="2">
        <v>5.69</v>
      </c>
      <c r="D2475" s="5">
        <v>11102.6</v>
      </c>
      <c r="F2475" s="16">
        <f t="shared" si="76"/>
        <v>-1.0434782608695584E-2</v>
      </c>
      <c r="G2475" s="13">
        <f t="shared" si="77"/>
        <v>-4.1528760684909965E-3</v>
      </c>
    </row>
    <row r="2476" spans="2:7" x14ac:dyDescent="0.25">
      <c r="B2476" s="10">
        <v>41891</v>
      </c>
      <c r="C2476" s="2">
        <v>5.61</v>
      </c>
      <c r="D2476" s="5">
        <v>10951.6</v>
      </c>
      <c r="F2476" s="16">
        <f t="shared" si="76"/>
        <v>-1.4059753954305811E-2</v>
      </c>
      <c r="G2476" s="13">
        <f t="shared" si="77"/>
        <v>-1.3600417920126817E-2</v>
      </c>
    </row>
    <row r="2477" spans="2:7" x14ac:dyDescent="0.25">
      <c r="B2477" s="10">
        <v>41892</v>
      </c>
      <c r="C2477" s="2">
        <v>5.58</v>
      </c>
      <c r="D2477" s="5">
        <v>10937.8</v>
      </c>
      <c r="F2477" s="16">
        <f t="shared" si="76"/>
        <v>-5.3475935828877445E-3</v>
      </c>
      <c r="G2477" s="13">
        <f t="shared" si="77"/>
        <v>-1.260089849885048E-3</v>
      </c>
    </row>
    <row r="2478" spans="2:7" x14ac:dyDescent="0.25">
      <c r="B2478" s="10">
        <v>41893</v>
      </c>
      <c r="C2478" s="2">
        <v>5.58</v>
      </c>
      <c r="D2478" s="5">
        <v>10886.3</v>
      </c>
      <c r="F2478" s="16">
        <f t="shared" si="76"/>
        <v>0</v>
      </c>
      <c r="G2478" s="13">
        <f t="shared" si="77"/>
        <v>-4.70844228272596E-3</v>
      </c>
    </row>
    <row r="2479" spans="2:7" x14ac:dyDescent="0.25">
      <c r="B2479" s="10">
        <v>41894</v>
      </c>
      <c r="C2479" s="2">
        <v>5.56</v>
      </c>
      <c r="D2479" s="5">
        <v>10888.9</v>
      </c>
      <c r="F2479" s="16">
        <f t="shared" si="76"/>
        <v>-3.5842293906810864E-3</v>
      </c>
      <c r="G2479" s="13">
        <f t="shared" si="77"/>
        <v>2.3883229380049825E-4</v>
      </c>
    </row>
    <row r="2480" spans="2:7" x14ac:dyDescent="0.25">
      <c r="B2480" s="10">
        <v>41897</v>
      </c>
      <c r="C2480" s="2">
        <v>5.55</v>
      </c>
      <c r="D2480" s="5">
        <v>10841.3</v>
      </c>
      <c r="F2480" s="16">
        <f t="shared" si="76"/>
        <v>-1.7985611510790984E-3</v>
      </c>
      <c r="G2480" s="13">
        <f t="shared" si="77"/>
        <v>-4.3714241107917573E-3</v>
      </c>
    </row>
    <row r="2481" spans="2:7" x14ac:dyDescent="0.25">
      <c r="B2481" s="10">
        <v>41898</v>
      </c>
      <c r="C2481" s="2">
        <v>5.51</v>
      </c>
      <c r="D2481" s="5">
        <v>10798.7</v>
      </c>
      <c r="F2481" s="16">
        <f t="shared" si="76"/>
        <v>-7.2072072072072143E-3</v>
      </c>
      <c r="G2481" s="13">
        <f t="shared" si="77"/>
        <v>-3.9294180587197613E-3</v>
      </c>
    </row>
    <row r="2482" spans="2:7" x14ac:dyDescent="0.25">
      <c r="B2482" s="10">
        <v>41899</v>
      </c>
      <c r="C2482" s="2">
        <v>5.54</v>
      </c>
      <c r="D2482" s="5">
        <v>10907.4</v>
      </c>
      <c r="F2482" s="16">
        <f t="shared" si="76"/>
        <v>5.4446460980036755E-3</v>
      </c>
      <c r="G2482" s="13">
        <f t="shared" si="77"/>
        <v>1.0066026466148601E-2</v>
      </c>
    </row>
    <row r="2483" spans="2:7" x14ac:dyDescent="0.25">
      <c r="B2483" s="10">
        <v>41900</v>
      </c>
      <c r="C2483" s="2">
        <v>5.58</v>
      </c>
      <c r="D2483" s="5">
        <v>10991</v>
      </c>
      <c r="F2483" s="16">
        <f t="shared" si="76"/>
        <v>7.2202166064982013E-3</v>
      </c>
      <c r="G2483" s="13">
        <f t="shared" si="77"/>
        <v>7.6645213341401588E-3</v>
      </c>
    </row>
    <row r="2484" spans="2:7" x14ac:dyDescent="0.25">
      <c r="B2484" s="10">
        <v>41901</v>
      </c>
      <c r="C2484" s="2">
        <v>5.62</v>
      </c>
      <c r="D2484" s="5">
        <v>11001.9</v>
      </c>
      <c r="F2484" s="16">
        <f t="shared" si="76"/>
        <v>7.1684587813620132E-3</v>
      </c>
      <c r="G2484" s="13">
        <f t="shared" si="77"/>
        <v>9.9172049858972221E-4</v>
      </c>
    </row>
    <row r="2485" spans="2:7" x14ac:dyDescent="0.25">
      <c r="B2485" s="10">
        <v>41904</v>
      </c>
      <c r="C2485" s="2">
        <v>5.62</v>
      </c>
      <c r="D2485" s="5">
        <v>10947.9</v>
      </c>
      <c r="F2485" s="16">
        <f t="shared" si="76"/>
        <v>0</v>
      </c>
      <c r="G2485" s="13">
        <f t="shared" si="77"/>
        <v>-4.9082431216426253E-3</v>
      </c>
    </row>
    <row r="2486" spans="2:7" x14ac:dyDescent="0.25">
      <c r="B2486" s="10">
        <v>41905</v>
      </c>
      <c r="C2486" s="2">
        <v>5.58</v>
      </c>
      <c r="D2486" s="5">
        <v>10801.8</v>
      </c>
      <c r="F2486" s="16">
        <f t="shared" si="76"/>
        <v>-7.1174377224199354E-3</v>
      </c>
      <c r="G2486" s="13">
        <f t="shared" si="77"/>
        <v>-1.3345025073301762E-2</v>
      </c>
    </row>
    <row r="2487" spans="2:7" x14ac:dyDescent="0.25">
      <c r="B2487" s="10">
        <v>41906</v>
      </c>
      <c r="C2487" s="2">
        <v>5.6</v>
      </c>
      <c r="D2487" s="5">
        <v>10856.9</v>
      </c>
      <c r="F2487" s="16">
        <f t="shared" si="76"/>
        <v>3.5842293906809273E-3</v>
      </c>
      <c r="G2487" s="13">
        <f t="shared" si="77"/>
        <v>5.1010016849044014E-3</v>
      </c>
    </row>
    <row r="2488" spans="2:7" x14ac:dyDescent="0.25">
      <c r="B2488" s="10">
        <v>41907</v>
      </c>
      <c r="C2488" s="2">
        <v>5.57</v>
      </c>
      <c r="D2488" s="5">
        <v>10783.1</v>
      </c>
      <c r="F2488" s="16">
        <f t="shared" si="76"/>
        <v>-5.3571428571427436E-3</v>
      </c>
      <c r="G2488" s="13">
        <f t="shared" si="77"/>
        <v>-6.7975204708525709E-3</v>
      </c>
    </row>
    <row r="2489" spans="2:7" x14ac:dyDescent="0.25">
      <c r="B2489" s="10">
        <v>41908</v>
      </c>
      <c r="C2489" s="2">
        <v>5.6</v>
      </c>
      <c r="D2489" s="5">
        <v>10851.4</v>
      </c>
      <c r="F2489" s="16">
        <f t="shared" si="76"/>
        <v>5.3859964093356119E-3</v>
      </c>
      <c r="G2489" s="13">
        <f t="shared" si="77"/>
        <v>6.3339855885598088E-3</v>
      </c>
    </row>
    <row r="2490" spans="2:7" x14ac:dyDescent="0.25">
      <c r="B2490" s="10">
        <v>41911</v>
      </c>
      <c r="C2490" s="2">
        <v>5.58</v>
      </c>
      <c r="D2490" s="5">
        <v>10686</v>
      </c>
      <c r="F2490" s="16">
        <f t="shared" si="76"/>
        <v>-3.5714285714284954E-3</v>
      </c>
      <c r="G2490" s="13">
        <f t="shared" si="77"/>
        <v>-1.5242272886447798E-2</v>
      </c>
    </row>
    <row r="2491" spans="2:7" x14ac:dyDescent="0.25">
      <c r="B2491" s="10">
        <v>41912</v>
      </c>
      <c r="C2491" s="2">
        <v>5.67</v>
      </c>
      <c r="D2491" s="5">
        <v>10825.5</v>
      </c>
      <c r="F2491" s="16">
        <f t="shared" si="76"/>
        <v>1.6129032258064491E-2</v>
      </c>
      <c r="G2491" s="13">
        <f t="shared" si="77"/>
        <v>1.3054463784390792E-2</v>
      </c>
    </row>
    <row r="2492" spans="2:7" x14ac:dyDescent="0.25">
      <c r="B2492" s="10">
        <v>41913</v>
      </c>
      <c r="C2492" s="2">
        <v>5.65</v>
      </c>
      <c r="D2492" s="5">
        <v>10753.2</v>
      </c>
      <c r="F2492" s="16">
        <f t="shared" si="76"/>
        <v>-3.5273368606701188E-3</v>
      </c>
      <c r="G2492" s="13">
        <f t="shared" si="77"/>
        <v>-6.6786753498682995E-3</v>
      </c>
    </row>
    <row r="2493" spans="2:7" x14ac:dyDescent="0.25">
      <c r="B2493" s="10">
        <v>41914</v>
      </c>
      <c r="C2493" s="2">
        <v>5.53</v>
      </c>
      <c r="D2493" s="5">
        <v>10418.1</v>
      </c>
      <c r="F2493" s="16">
        <f t="shared" si="76"/>
        <v>-2.1238938053097362E-2</v>
      </c>
      <c r="G2493" s="13">
        <f t="shared" si="77"/>
        <v>-3.1162816649927497E-2</v>
      </c>
    </row>
    <row r="2494" spans="2:7" x14ac:dyDescent="0.25">
      <c r="B2494" s="10">
        <v>41915</v>
      </c>
      <c r="C2494" s="2">
        <v>5.55</v>
      </c>
      <c r="D2494" s="5">
        <v>10567.6</v>
      </c>
      <c r="F2494" s="16">
        <f t="shared" si="76"/>
        <v>3.6166365280288558E-3</v>
      </c>
      <c r="G2494" s="13">
        <f t="shared" si="77"/>
        <v>1.4350025436499938E-2</v>
      </c>
    </row>
    <row r="2495" spans="2:7" x14ac:dyDescent="0.25">
      <c r="B2495" s="10">
        <v>41918</v>
      </c>
      <c r="C2495" s="2">
        <v>5.56</v>
      </c>
      <c r="D2495" s="5">
        <v>10645.7</v>
      </c>
      <c r="F2495" s="16">
        <f t="shared" si="76"/>
        <v>1.8018018018017634E-3</v>
      </c>
      <c r="G2495" s="13">
        <f t="shared" si="77"/>
        <v>7.3905144025133767E-3</v>
      </c>
    </row>
    <row r="2496" spans="2:7" x14ac:dyDescent="0.25">
      <c r="B2496" s="10">
        <v>41919</v>
      </c>
      <c r="C2496" s="2">
        <v>5.5</v>
      </c>
      <c r="D2496" s="5">
        <v>10430.700000000001</v>
      </c>
      <c r="F2496" s="16">
        <f t="shared" si="76"/>
        <v>-1.0791366906474751E-2</v>
      </c>
      <c r="G2496" s="13">
        <f t="shared" si="77"/>
        <v>-2.0195947659618435E-2</v>
      </c>
    </row>
    <row r="2497" spans="2:7" x14ac:dyDescent="0.25">
      <c r="B2497" s="10">
        <v>41920</v>
      </c>
      <c r="C2497" s="2">
        <v>5.47</v>
      </c>
      <c r="D2497" s="5">
        <v>10339</v>
      </c>
      <c r="F2497" s="16">
        <f t="shared" si="76"/>
        <v>-5.4545454545455001E-3</v>
      </c>
      <c r="G2497" s="13">
        <f t="shared" si="77"/>
        <v>-8.7913562848131697E-3</v>
      </c>
    </row>
    <row r="2498" spans="2:7" x14ac:dyDescent="0.25">
      <c r="B2498" s="10">
        <v>41921</v>
      </c>
      <c r="C2498" s="2">
        <v>5.45</v>
      </c>
      <c r="D2498" s="5">
        <v>10273.700000000001</v>
      </c>
      <c r="F2498" s="16">
        <f t="shared" si="76"/>
        <v>-3.6563071297988255E-3</v>
      </c>
      <c r="G2498" s="13">
        <f t="shared" si="77"/>
        <v>-6.3158912854240521E-3</v>
      </c>
    </row>
    <row r="2499" spans="2:7" x14ac:dyDescent="0.25">
      <c r="B2499" s="10">
        <v>41922</v>
      </c>
      <c r="C2499" s="2">
        <v>5.41</v>
      </c>
      <c r="D2499" s="5">
        <v>10150.5</v>
      </c>
      <c r="F2499" s="16">
        <f t="shared" si="76"/>
        <v>-7.3394495412844101E-3</v>
      </c>
      <c r="G2499" s="13">
        <f t="shared" si="77"/>
        <v>-1.1991784848691388E-2</v>
      </c>
    </row>
    <row r="2500" spans="2:7" x14ac:dyDescent="0.25">
      <c r="B2500" s="10">
        <v>41925</v>
      </c>
      <c r="C2500" s="2">
        <v>5.44</v>
      </c>
      <c r="D2500" s="5">
        <v>10187.299999999999</v>
      </c>
      <c r="F2500" s="16">
        <f t="shared" si="76"/>
        <v>5.5452865064695468E-3</v>
      </c>
      <c r="G2500" s="13">
        <f t="shared" si="77"/>
        <v>3.6254371705826583E-3</v>
      </c>
    </row>
    <row r="2501" spans="2:7" x14ac:dyDescent="0.25">
      <c r="B2501" s="10">
        <v>41926</v>
      </c>
      <c r="C2501" s="2">
        <v>5.47</v>
      </c>
      <c r="D2501" s="5">
        <v>10204.9</v>
      </c>
      <c r="F2501" s="16">
        <f t="shared" si="76"/>
        <v>5.5147058823528236E-3</v>
      </c>
      <c r="G2501" s="13">
        <f t="shared" si="77"/>
        <v>1.7276412788472279E-3</v>
      </c>
    </row>
    <row r="2502" spans="2:7" x14ac:dyDescent="0.25">
      <c r="B2502" s="10">
        <v>41927</v>
      </c>
      <c r="C2502" s="2">
        <v>5.34</v>
      </c>
      <c r="D2502" s="5">
        <v>9838.5</v>
      </c>
      <c r="F2502" s="16">
        <f t="shared" si="76"/>
        <v>-2.3765996343692853E-2</v>
      </c>
      <c r="G2502" s="13">
        <f t="shared" si="77"/>
        <v>-3.5904320473497994E-2</v>
      </c>
    </row>
    <row r="2503" spans="2:7" x14ac:dyDescent="0.25">
      <c r="B2503" s="10">
        <v>41928</v>
      </c>
      <c r="C2503" s="2">
        <v>5.23</v>
      </c>
      <c r="D2503" s="5">
        <v>9669.7000000000007</v>
      </c>
      <c r="F2503" s="16">
        <f t="shared" si="76"/>
        <v>-2.0599250936329482E-2</v>
      </c>
      <c r="G2503" s="13">
        <f t="shared" si="77"/>
        <v>-1.7157086954312069E-2</v>
      </c>
    </row>
    <row r="2504" spans="2:7" x14ac:dyDescent="0.25">
      <c r="B2504" s="10">
        <v>41929</v>
      </c>
      <c r="C2504" s="2">
        <v>5.27</v>
      </c>
      <c r="D2504" s="5">
        <v>9956.7999999999993</v>
      </c>
      <c r="F2504" s="16">
        <f t="shared" ref="F2504:F2532" si="78">(C2504-C2503)/C2503</f>
        <v>7.6481835564051904E-3</v>
      </c>
      <c r="G2504" s="13">
        <f t="shared" ref="G2504:G2532" si="79">(D2504-D2503)/D2503</f>
        <v>2.9690683268353571E-2</v>
      </c>
    </row>
    <row r="2505" spans="2:7" x14ac:dyDescent="0.25">
      <c r="B2505" s="10">
        <v>41932</v>
      </c>
      <c r="C2505" s="2">
        <v>5.31</v>
      </c>
      <c r="D2505" s="5">
        <v>9915.2000000000007</v>
      </c>
      <c r="F2505" s="16">
        <f t="shared" si="78"/>
        <v>7.5901328273244853E-3</v>
      </c>
      <c r="G2505" s="13">
        <f t="shared" si="79"/>
        <v>-4.1780491724247295E-3</v>
      </c>
    </row>
    <row r="2506" spans="2:7" x14ac:dyDescent="0.25">
      <c r="B2506" s="10">
        <v>41933</v>
      </c>
      <c r="C2506" s="2">
        <v>5.4</v>
      </c>
      <c r="D2506" s="5">
        <v>10152.1</v>
      </c>
      <c r="F2506" s="16">
        <f t="shared" si="78"/>
        <v>1.6949152542373024E-2</v>
      </c>
      <c r="G2506" s="13">
        <f t="shared" si="79"/>
        <v>2.3892609327093715E-2</v>
      </c>
    </row>
    <row r="2507" spans="2:7" x14ac:dyDescent="0.25">
      <c r="B2507" s="10">
        <v>41934</v>
      </c>
      <c r="C2507" s="2">
        <v>5.44</v>
      </c>
      <c r="D2507" s="5">
        <v>10249.9</v>
      </c>
      <c r="F2507" s="16">
        <f t="shared" si="78"/>
        <v>7.4074074074074138E-3</v>
      </c>
      <c r="G2507" s="13">
        <f t="shared" si="79"/>
        <v>9.6334748475684108E-3</v>
      </c>
    </row>
    <row r="2508" spans="2:7" x14ac:dyDescent="0.25">
      <c r="B2508" s="10">
        <v>41935</v>
      </c>
      <c r="C2508" s="2">
        <v>5.49</v>
      </c>
      <c r="D2508" s="5">
        <v>10333.700000000001</v>
      </c>
      <c r="F2508" s="16">
        <f t="shared" si="78"/>
        <v>9.1911764705882026E-3</v>
      </c>
      <c r="G2508" s="13">
        <f t="shared" si="79"/>
        <v>8.1756895189222419E-3</v>
      </c>
    </row>
    <row r="2509" spans="2:7" x14ac:dyDescent="0.25">
      <c r="B2509" s="10">
        <v>41936</v>
      </c>
      <c r="C2509" s="2">
        <v>5.49</v>
      </c>
      <c r="D2509" s="5">
        <v>10339.299999999999</v>
      </c>
      <c r="F2509" s="16">
        <f t="shared" si="78"/>
        <v>0</v>
      </c>
      <c r="G2509" s="13">
        <f t="shared" si="79"/>
        <v>5.4191625458437391E-4</v>
      </c>
    </row>
    <row r="2510" spans="2:7" x14ac:dyDescent="0.25">
      <c r="B2510" s="10">
        <v>41939</v>
      </c>
      <c r="C2510" s="2">
        <v>5.47</v>
      </c>
      <c r="D2510" s="5">
        <v>10195.200000000001</v>
      </c>
      <c r="F2510" s="16">
        <f t="shared" si="78"/>
        <v>-3.6429872495447107E-3</v>
      </c>
      <c r="G2510" s="13">
        <f t="shared" si="79"/>
        <v>-1.3937113731103514E-2</v>
      </c>
    </row>
    <row r="2511" spans="2:7" x14ac:dyDescent="0.25">
      <c r="B2511" s="10">
        <v>41940</v>
      </c>
      <c r="C2511" s="2">
        <v>5.54</v>
      </c>
      <c r="D2511" s="5">
        <v>10394.799999999999</v>
      </c>
      <c r="F2511" s="16">
        <f t="shared" si="78"/>
        <v>1.2797074954296214E-2</v>
      </c>
      <c r="G2511" s="13">
        <f t="shared" si="79"/>
        <v>1.9577840552416681E-2</v>
      </c>
    </row>
    <row r="2512" spans="2:7" x14ac:dyDescent="0.25">
      <c r="B2512" s="10">
        <v>41941</v>
      </c>
      <c r="C2512" s="2">
        <v>5.53</v>
      </c>
      <c r="D2512" s="5">
        <v>10247.799999999999</v>
      </c>
      <c r="F2512" s="16">
        <f t="shared" si="78"/>
        <v>-1.8050541516245102E-3</v>
      </c>
      <c r="G2512" s="13">
        <f t="shared" si="79"/>
        <v>-1.4141686227729251E-2</v>
      </c>
    </row>
    <row r="2513" spans="2:7" x14ac:dyDescent="0.25">
      <c r="B2513" s="10">
        <v>41942</v>
      </c>
      <c r="C2513" s="2">
        <v>5.54</v>
      </c>
      <c r="D2513" s="5">
        <v>10263.700000000001</v>
      </c>
      <c r="F2513" s="16">
        <f t="shared" si="78"/>
        <v>1.8083182640144279E-3</v>
      </c>
      <c r="G2513" s="13">
        <f t="shared" si="79"/>
        <v>1.5515525283476899E-3</v>
      </c>
    </row>
    <row r="2514" spans="2:7" x14ac:dyDescent="0.25">
      <c r="B2514" s="10">
        <v>41943</v>
      </c>
      <c r="C2514" s="2">
        <v>5.64</v>
      </c>
      <c r="D2514" s="5">
        <v>10477.799999999999</v>
      </c>
      <c r="F2514" s="16">
        <f t="shared" si="78"/>
        <v>1.8050541516245425E-2</v>
      </c>
      <c r="G2514" s="13">
        <f t="shared" si="79"/>
        <v>2.0859923809152501E-2</v>
      </c>
    </row>
    <row r="2515" spans="2:7" x14ac:dyDescent="0.25">
      <c r="B2515" s="10">
        <v>41946</v>
      </c>
      <c r="C2515" s="2">
        <v>5.57</v>
      </c>
      <c r="D2515" s="5">
        <v>10374.4</v>
      </c>
      <c r="F2515" s="16">
        <f t="shared" si="78"/>
        <v>-1.2411347517730389E-2</v>
      </c>
      <c r="G2515" s="13">
        <f t="shared" si="79"/>
        <v>-9.8684838420278718E-3</v>
      </c>
    </row>
    <row r="2516" spans="2:7" x14ac:dyDescent="0.25">
      <c r="B2516" s="10">
        <v>41947</v>
      </c>
      <c r="C2516" s="2">
        <v>5.53</v>
      </c>
      <c r="D2516" s="5">
        <v>10154.4</v>
      </c>
      <c r="F2516" s="16">
        <f t="shared" si="78"/>
        <v>-7.1813285457809758E-3</v>
      </c>
      <c r="G2516" s="13">
        <f t="shared" si="79"/>
        <v>-2.1206045650832821E-2</v>
      </c>
    </row>
    <row r="2517" spans="2:7" x14ac:dyDescent="0.25">
      <c r="B2517" s="10">
        <v>41948</v>
      </c>
      <c r="C2517" s="2">
        <v>5.56</v>
      </c>
      <c r="D2517" s="5">
        <v>10276.9</v>
      </c>
      <c r="F2517" s="16">
        <f t="shared" si="78"/>
        <v>5.4249547920432835E-3</v>
      </c>
      <c r="G2517" s="13">
        <f t="shared" si="79"/>
        <v>1.2063735917434808E-2</v>
      </c>
    </row>
    <row r="2518" spans="2:7" x14ac:dyDescent="0.25">
      <c r="B2518" s="10">
        <v>41949</v>
      </c>
      <c r="C2518" s="2">
        <v>5.6</v>
      </c>
      <c r="D2518" s="5">
        <v>10261.799999999999</v>
      </c>
      <c r="F2518" s="16">
        <f t="shared" si="78"/>
        <v>7.1942446043165541E-3</v>
      </c>
      <c r="G2518" s="13">
        <f t="shared" si="79"/>
        <v>-1.4693146766048481E-3</v>
      </c>
    </row>
    <row r="2519" spans="2:7" x14ac:dyDescent="0.25">
      <c r="B2519" s="10">
        <v>41950</v>
      </c>
      <c r="C2519" s="2">
        <v>5.52</v>
      </c>
      <c r="D2519" s="5">
        <v>10126.299999999999</v>
      </c>
      <c r="F2519" s="16">
        <f t="shared" si="78"/>
        <v>-1.4285714285714299E-2</v>
      </c>
      <c r="G2519" s="13">
        <f t="shared" si="79"/>
        <v>-1.3204311134498822E-2</v>
      </c>
    </row>
    <row r="2520" spans="2:7" x14ac:dyDescent="0.25">
      <c r="B2520" s="10">
        <v>41953</v>
      </c>
      <c r="C2520" s="2">
        <v>5.57</v>
      </c>
      <c r="D2520" s="5">
        <v>10273</v>
      </c>
      <c r="F2520" s="16">
        <f t="shared" si="78"/>
        <v>9.0579710144928823E-3</v>
      </c>
      <c r="G2520" s="13">
        <f t="shared" si="79"/>
        <v>1.4487028825928595E-2</v>
      </c>
    </row>
    <row r="2521" spans="2:7" x14ac:dyDescent="0.25">
      <c r="B2521" s="10">
        <v>41954</v>
      </c>
      <c r="C2521" s="2">
        <v>5.58</v>
      </c>
      <c r="D2521" s="5">
        <v>10338.799999999999</v>
      </c>
      <c r="F2521" s="16">
        <f t="shared" si="78"/>
        <v>1.7953321364452041E-3</v>
      </c>
      <c r="G2521" s="13">
        <f t="shared" si="79"/>
        <v>6.4051396865569231E-3</v>
      </c>
    </row>
    <row r="2522" spans="2:7" x14ac:dyDescent="0.25">
      <c r="B2522" s="10">
        <v>41955</v>
      </c>
      <c r="C2522" s="2">
        <v>5.51</v>
      </c>
      <c r="D2522" s="5">
        <v>10157.299999999999</v>
      </c>
      <c r="F2522" s="16">
        <f t="shared" si="78"/>
        <v>-1.2544802867383563E-2</v>
      </c>
      <c r="G2522" s="13">
        <f t="shared" si="79"/>
        <v>-1.7555228846674664E-2</v>
      </c>
    </row>
    <row r="2523" spans="2:7" x14ac:dyDescent="0.25">
      <c r="B2523" s="10">
        <v>41956</v>
      </c>
      <c r="C2523" s="2">
        <v>5.49</v>
      </c>
      <c r="D2523" s="5">
        <v>10140.4</v>
      </c>
      <c r="F2523" s="16">
        <f t="shared" si="78"/>
        <v>-3.6297640653356758E-3</v>
      </c>
      <c r="G2523" s="13">
        <f t="shared" si="79"/>
        <v>-1.6638279857835879E-3</v>
      </c>
    </row>
    <row r="2524" spans="2:7" x14ac:dyDescent="0.25">
      <c r="B2524" s="10">
        <v>41957</v>
      </c>
      <c r="C2524" s="2">
        <v>5.49</v>
      </c>
      <c r="D2524" s="5">
        <v>10148</v>
      </c>
      <c r="F2524" s="16">
        <f t="shared" si="78"/>
        <v>0</v>
      </c>
      <c r="G2524" s="13">
        <f t="shared" si="79"/>
        <v>7.4947733817210015E-4</v>
      </c>
    </row>
    <row r="2525" spans="2:7" x14ac:dyDescent="0.25">
      <c r="B2525" s="10">
        <v>41960</v>
      </c>
      <c r="C2525" s="2">
        <v>5.54</v>
      </c>
      <c r="D2525" s="5">
        <v>10309</v>
      </c>
      <c r="F2525" s="16">
        <f t="shared" si="78"/>
        <v>9.1074681238615344E-3</v>
      </c>
      <c r="G2525" s="13">
        <f t="shared" si="79"/>
        <v>1.5865195112337405E-2</v>
      </c>
    </row>
    <row r="2526" spans="2:7" x14ac:dyDescent="0.25">
      <c r="B2526" s="10">
        <v>41961</v>
      </c>
      <c r="C2526" s="2">
        <v>5.59</v>
      </c>
      <c r="D2526" s="5">
        <v>10432.9</v>
      </c>
      <c r="F2526" s="16">
        <f t="shared" si="78"/>
        <v>9.0252707581227123E-3</v>
      </c>
      <c r="G2526" s="13">
        <f t="shared" si="79"/>
        <v>1.2018624502861543E-2</v>
      </c>
    </row>
    <row r="2527" spans="2:7" x14ac:dyDescent="0.25">
      <c r="B2527" s="10">
        <v>41962</v>
      </c>
      <c r="C2527" s="2">
        <v>5.62</v>
      </c>
      <c r="D2527" s="5">
        <v>10376.799999999999</v>
      </c>
      <c r="F2527" s="16">
        <f t="shared" si="78"/>
        <v>5.3667262969588998E-3</v>
      </c>
      <c r="G2527" s="13">
        <f t="shared" si="79"/>
        <v>-5.3772201401336506E-3</v>
      </c>
    </row>
    <row r="2528" spans="2:7" x14ac:dyDescent="0.25">
      <c r="B2528" s="10">
        <v>41963</v>
      </c>
      <c r="C2528" s="2">
        <v>5.57</v>
      </c>
      <c r="D2528" s="5">
        <v>10209.200000000001</v>
      </c>
      <c r="F2528" s="16">
        <f t="shared" si="78"/>
        <v>-8.8967971530248789E-3</v>
      </c>
      <c r="G2528" s="13">
        <f t="shared" si="79"/>
        <v>-1.6151414694317957E-2</v>
      </c>
    </row>
    <row r="2529" spans="2:7" x14ac:dyDescent="0.25">
      <c r="B2529" s="10">
        <v>41964</v>
      </c>
      <c r="C2529" s="2">
        <v>5.75</v>
      </c>
      <c r="D2529" s="5">
        <v>10520.8</v>
      </c>
      <c r="F2529" s="16">
        <f t="shared" si="78"/>
        <v>3.2315978456014312E-2</v>
      </c>
      <c r="G2529" s="13">
        <f t="shared" si="79"/>
        <v>3.052149042040498E-2</v>
      </c>
    </row>
    <row r="2530" spans="2:7" x14ac:dyDescent="0.25">
      <c r="B2530" s="10">
        <v>41967</v>
      </c>
      <c r="C2530" s="2">
        <v>5.84</v>
      </c>
      <c r="D2530" s="5">
        <v>10642.5</v>
      </c>
      <c r="F2530" s="16">
        <f t="shared" si="78"/>
        <v>1.5652173913043455E-2</v>
      </c>
      <c r="G2530" s="13">
        <f t="shared" si="79"/>
        <v>1.156756140217481E-2</v>
      </c>
    </row>
    <row r="2531" spans="2:7" x14ac:dyDescent="0.25">
      <c r="B2531" s="10">
        <v>41968</v>
      </c>
      <c r="C2531" s="2">
        <v>5.87</v>
      </c>
      <c r="D2531" s="5">
        <v>10699.6</v>
      </c>
      <c r="F2531" s="16">
        <f t="shared" si="78"/>
        <v>5.1369863013699061E-3</v>
      </c>
      <c r="G2531" s="13">
        <f t="shared" si="79"/>
        <v>5.3652807141179575E-3</v>
      </c>
    </row>
    <row r="2532" spans="2:7" ht="15.75" thickBot="1" x14ac:dyDescent="0.3">
      <c r="B2532" s="11">
        <v>41969</v>
      </c>
      <c r="C2532" s="6">
        <v>5.86</v>
      </c>
      <c r="D2532" s="7">
        <v>10647</v>
      </c>
      <c r="F2532" s="17">
        <f t="shared" si="78"/>
        <v>-1.7035775127767949E-3</v>
      </c>
      <c r="G2532" s="14">
        <f t="shared" si="79"/>
        <v>-4.916071628845972E-3</v>
      </c>
    </row>
  </sheetData>
  <mergeCells count="6">
    <mergeCell ref="G4:G5"/>
    <mergeCell ref="C2:D3"/>
    <mergeCell ref="F2:G3"/>
    <mergeCell ref="D4:D5"/>
    <mergeCell ref="F4:F5"/>
    <mergeCell ref="C4:C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F467-374F-4ADC-B6FB-8137EAC4F6C1}">
  <dimension ref="A3:H94"/>
  <sheetViews>
    <sheetView workbookViewId="0">
      <selection activeCell="G10" sqref="G10"/>
    </sheetView>
  </sheetViews>
  <sheetFormatPr baseColWidth="10" defaultRowHeight="12.75" x14ac:dyDescent="0.2"/>
  <sheetData>
    <row r="3" spans="1:8" ht="15" x14ac:dyDescent="0.25">
      <c r="A3" s="1"/>
      <c r="B3" s="1" t="s">
        <v>4</v>
      </c>
      <c r="C3" s="18">
        <f>AVERAGE('Series-datos'!D6:D2532)</f>
        <v>10541.03419074</v>
      </c>
      <c r="D3" s="1"/>
      <c r="E3" s="1" t="s">
        <v>13</v>
      </c>
      <c r="F3" s="1"/>
      <c r="H3" s="1">
        <f>CORREL('Series-datos'!F7:F2532,'Series-datos'!G7:G2532)</f>
        <v>0.84185468167043154</v>
      </c>
    </row>
    <row r="4" spans="1:8" ht="15" x14ac:dyDescent="0.25">
      <c r="A4" s="1"/>
      <c r="B4" s="1" t="s">
        <v>5</v>
      </c>
      <c r="C4" s="1">
        <f>STDEV('Series-datos'!D6:D2532)</f>
        <v>2162.6052984259613</v>
      </c>
      <c r="D4" s="1"/>
      <c r="E4" s="1" t="s">
        <v>14</v>
      </c>
      <c r="F4" s="1"/>
      <c r="H4">
        <v>0.7087</v>
      </c>
    </row>
    <row r="5" spans="1:8" ht="15" x14ac:dyDescent="0.25">
      <c r="A5" s="1"/>
      <c r="B5" s="1" t="s">
        <v>6</v>
      </c>
      <c r="C5" s="19">
        <f>MAX('Series-datos'!G7:G2532)</f>
        <v>0.14434949867898864</v>
      </c>
      <c r="D5" s="1"/>
      <c r="E5" s="1"/>
      <c r="F5" s="1"/>
    </row>
    <row r="6" spans="1:8" ht="15" x14ac:dyDescent="0.25">
      <c r="A6" s="1"/>
      <c r="B6" s="1" t="s">
        <v>7</v>
      </c>
      <c r="C6" s="19">
        <f>MIN('Series-datos'!G7:G2532)</f>
        <v>-9.140756748023296E-2</v>
      </c>
      <c r="D6" s="1"/>
      <c r="E6" s="1"/>
      <c r="F6" s="1"/>
    </row>
    <row r="7" spans="1:8" ht="15" x14ac:dyDescent="0.25">
      <c r="A7" s="1"/>
      <c r="B7" s="1"/>
      <c r="C7" s="1"/>
      <c r="D7" s="1"/>
      <c r="E7" s="1"/>
      <c r="F7" s="1"/>
    </row>
    <row r="8" spans="1:8" ht="15" x14ac:dyDescent="0.25">
      <c r="A8" s="1"/>
      <c r="B8" s="1" t="s">
        <v>8</v>
      </c>
      <c r="C8" s="1"/>
      <c r="D8" s="1"/>
      <c r="E8" s="1"/>
      <c r="F8" s="1"/>
    </row>
    <row r="9" spans="1:8" ht="15" x14ac:dyDescent="0.25">
      <c r="A9" s="1"/>
      <c r="B9" s="1" t="s">
        <v>11</v>
      </c>
      <c r="C9" s="1" t="s">
        <v>10</v>
      </c>
      <c r="D9" s="1" t="s">
        <v>12</v>
      </c>
      <c r="E9" s="1" t="s">
        <v>9</v>
      </c>
      <c r="F9" s="1"/>
    </row>
    <row r="10" spans="1:8" ht="15" x14ac:dyDescent="0.25">
      <c r="A10" s="1">
        <v>1</v>
      </c>
      <c r="B10" s="19">
        <f t="shared" ref="B10:B41" si="0">($C$5-$C$6)*$A10/60+$C$6</f>
        <v>-8.747828304424593E-2</v>
      </c>
      <c r="C10" s="20">
        <f>(C6+B10/2)</f>
        <v>-0.13514670900235592</v>
      </c>
      <c r="D10" s="1">
        <f>COUNTIF('Series-datos'!G7:G2532, "&lt;="&amp;B10)</f>
        <v>1</v>
      </c>
      <c r="E10" s="1">
        <f>D10</f>
        <v>1</v>
      </c>
      <c r="F10" s="1"/>
    </row>
    <row r="11" spans="1:8" ht="15" x14ac:dyDescent="0.25">
      <c r="A11" s="1">
        <v>2</v>
      </c>
      <c r="B11" s="19">
        <f t="shared" si="0"/>
        <v>-8.3548998608258901E-2</v>
      </c>
      <c r="C11" s="20">
        <f t="shared" ref="C11:C42" si="1">(B11+B10)/2</f>
        <v>-8.5513640826252416E-2</v>
      </c>
      <c r="D11" s="21">
        <f>COUNTIF('Series-datos'!$G$7:$G$2532, "&lt;="&amp;B11)</f>
        <v>1</v>
      </c>
      <c r="E11" s="1">
        <f t="shared" ref="E11:E42" si="2">D11-D10</f>
        <v>0</v>
      </c>
      <c r="F11" s="1"/>
    </row>
    <row r="12" spans="1:8" ht="15" x14ac:dyDescent="0.25">
      <c r="A12" s="1">
        <v>3</v>
      </c>
      <c r="B12" s="19">
        <f t="shared" si="0"/>
        <v>-7.9619714172271885E-2</v>
      </c>
      <c r="C12" s="20">
        <f t="shared" si="1"/>
        <v>-8.15843563902654E-2</v>
      </c>
      <c r="D12" s="21">
        <f>COUNTIF('Series-datos'!$G$7:$G$2532, "&lt;="&amp;B12)</f>
        <v>2</v>
      </c>
      <c r="E12" s="1">
        <f t="shared" si="2"/>
        <v>1</v>
      </c>
      <c r="F12" s="1"/>
    </row>
    <row r="13" spans="1:8" ht="15" x14ac:dyDescent="0.25">
      <c r="A13" s="1">
        <v>4</v>
      </c>
      <c r="B13" s="19">
        <f t="shared" si="0"/>
        <v>-7.5690429736284856E-2</v>
      </c>
      <c r="C13" s="20">
        <f t="shared" si="1"/>
        <v>-7.7655071954278371E-2</v>
      </c>
      <c r="D13" s="21">
        <f>COUNTIF('Series-datos'!$G$7:$G$2532, "&lt;="&amp;B13)</f>
        <v>2</v>
      </c>
      <c r="E13" s="1">
        <f t="shared" si="2"/>
        <v>0</v>
      </c>
      <c r="F13" s="1"/>
    </row>
    <row r="14" spans="1:8" ht="15" x14ac:dyDescent="0.25">
      <c r="A14" s="1">
        <v>5</v>
      </c>
      <c r="B14" s="19">
        <f t="shared" si="0"/>
        <v>-7.1761145300297827E-2</v>
      </c>
      <c r="C14" s="20">
        <f t="shared" si="1"/>
        <v>-7.3725787518291341E-2</v>
      </c>
      <c r="D14" s="21">
        <f>COUNTIF('Series-datos'!$G$7:$G$2532, "&lt;="&amp;B14)</f>
        <v>3</v>
      </c>
      <c r="E14" s="1">
        <f t="shared" si="2"/>
        <v>1</v>
      </c>
      <c r="F14" s="1"/>
    </row>
    <row r="15" spans="1:8" ht="15" x14ac:dyDescent="0.25">
      <c r="A15" s="1">
        <v>6</v>
      </c>
      <c r="B15" s="19">
        <f t="shared" si="0"/>
        <v>-6.7831860864310797E-2</v>
      </c>
      <c r="C15" s="20">
        <f t="shared" si="1"/>
        <v>-6.9796503082304312E-2</v>
      </c>
      <c r="D15" s="21">
        <f>COUNTIF('Series-datos'!$G$7:$G$2532, "&lt;="&amp;B15)</f>
        <v>3</v>
      </c>
      <c r="E15" s="1">
        <f t="shared" si="2"/>
        <v>0</v>
      </c>
      <c r="F15" s="1"/>
    </row>
    <row r="16" spans="1:8" ht="15" x14ac:dyDescent="0.25">
      <c r="A16" s="1">
        <v>7</v>
      </c>
      <c r="B16" s="19">
        <f t="shared" si="0"/>
        <v>-6.3902576428323782E-2</v>
      </c>
      <c r="C16" s="20">
        <f t="shared" si="1"/>
        <v>-6.5867218646317283E-2</v>
      </c>
      <c r="D16" s="21">
        <f>COUNTIF('Series-datos'!$G$7:$G$2532, "&lt;="&amp;B16)</f>
        <v>4</v>
      </c>
      <c r="E16" s="1">
        <f t="shared" si="2"/>
        <v>1</v>
      </c>
      <c r="F16" s="1"/>
    </row>
    <row r="17" spans="1:6" ht="15" x14ac:dyDescent="0.25">
      <c r="A17" s="1">
        <v>8</v>
      </c>
      <c r="B17" s="19">
        <f t="shared" si="0"/>
        <v>-5.9973291992336746E-2</v>
      </c>
      <c r="C17" s="20">
        <f t="shared" si="1"/>
        <v>-6.1937934210330267E-2</v>
      </c>
      <c r="D17" s="21">
        <f>COUNTIF('Series-datos'!$G$7:$G$2532, "&lt;="&amp;B17)</f>
        <v>6</v>
      </c>
      <c r="E17" s="1">
        <f t="shared" si="2"/>
        <v>2</v>
      </c>
      <c r="F17" s="1"/>
    </row>
    <row r="18" spans="1:6" ht="15" x14ac:dyDescent="0.25">
      <c r="A18" s="1">
        <v>9</v>
      </c>
      <c r="B18" s="19">
        <f t="shared" si="0"/>
        <v>-5.6044007556349716E-2</v>
      </c>
      <c r="C18" s="20">
        <f t="shared" si="1"/>
        <v>-5.8008649774343231E-2</v>
      </c>
      <c r="D18" s="21">
        <f>COUNTIF('Series-datos'!$G$7:$G$2532, "&lt;="&amp;B18)</f>
        <v>8</v>
      </c>
      <c r="E18" s="1">
        <f t="shared" si="2"/>
        <v>2</v>
      </c>
      <c r="F18" s="1"/>
    </row>
    <row r="19" spans="1:6" ht="15" x14ac:dyDescent="0.25">
      <c r="A19" s="1">
        <v>10</v>
      </c>
      <c r="B19" s="19">
        <f t="shared" si="0"/>
        <v>-5.2114723120362694E-2</v>
      </c>
      <c r="C19" s="20">
        <f t="shared" si="1"/>
        <v>-5.4079365338356208E-2</v>
      </c>
      <c r="D19" s="21">
        <f>COUNTIF('Series-datos'!$G$7:$G$2532, "&lt;="&amp;B19)</f>
        <v>11</v>
      </c>
      <c r="E19" s="1">
        <f t="shared" si="2"/>
        <v>3</v>
      </c>
      <c r="F19" s="1"/>
    </row>
    <row r="20" spans="1:6" ht="15" x14ac:dyDescent="0.25">
      <c r="A20" s="1">
        <v>11</v>
      </c>
      <c r="B20" s="19">
        <f t="shared" si="0"/>
        <v>-4.8185438684375664E-2</v>
      </c>
      <c r="C20" s="20">
        <f t="shared" si="1"/>
        <v>-5.0150080902369179E-2</v>
      </c>
      <c r="D20" s="21">
        <f>COUNTIF('Series-datos'!$G$7:$G$2532, "&lt;="&amp;B20)</f>
        <v>16</v>
      </c>
      <c r="E20" s="1">
        <f t="shared" si="2"/>
        <v>5</v>
      </c>
      <c r="F20" s="1"/>
    </row>
    <row r="21" spans="1:6" ht="15" x14ac:dyDescent="0.25">
      <c r="A21" s="1">
        <v>12</v>
      </c>
      <c r="B21" s="19">
        <f t="shared" si="0"/>
        <v>-4.4256154248388642E-2</v>
      </c>
      <c r="C21" s="20">
        <f t="shared" si="1"/>
        <v>-4.622079646638215E-2</v>
      </c>
      <c r="D21" s="21">
        <f>COUNTIF('Series-datos'!$G$7:$G$2532, "&lt;="&amp;B21)</f>
        <v>25</v>
      </c>
      <c r="E21" s="1">
        <f t="shared" si="2"/>
        <v>9</v>
      </c>
      <c r="F21" s="1"/>
    </row>
    <row r="22" spans="1:6" ht="15" x14ac:dyDescent="0.25">
      <c r="A22" s="1">
        <v>13</v>
      </c>
      <c r="B22" s="19">
        <f t="shared" si="0"/>
        <v>-4.0326869812401619E-2</v>
      </c>
      <c r="C22" s="20">
        <f t="shared" si="1"/>
        <v>-4.2291512030395134E-2</v>
      </c>
      <c r="D22" s="21">
        <f>COUNTIF('Series-datos'!$G$7:$G$2532, "&lt;="&amp;B22)</f>
        <v>31</v>
      </c>
      <c r="E22" s="1">
        <f t="shared" si="2"/>
        <v>6</v>
      </c>
      <c r="F22" s="1"/>
    </row>
    <row r="23" spans="1:6" ht="15" x14ac:dyDescent="0.25">
      <c r="A23" s="1">
        <v>14</v>
      </c>
      <c r="B23" s="19">
        <f t="shared" si="0"/>
        <v>-3.639758537641459E-2</v>
      </c>
      <c r="C23" s="20">
        <f t="shared" si="1"/>
        <v>-3.8362227594408105E-2</v>
      </c>
      <c r="D23" s="21">
        <f>COUNTIF('Series-datos'!$G$7:$G$2532, "&lt;="&amp;B23)</f>
        <v>44</v>
      </c>
      <c r="E23" s="1">
        <f t="shared" si="2"/>
        <v>13</v>
      </c>
      <c r="F23" s="1"/>
    </row>
    <row r="24" spans="1:6" ht="15" x14ac:dyDescent="0.25">
      <c r="A24" s="1">
        <v>15</v>
      </c>
      <c r="B24" s="19">
        <f t="shared" si="0"/>
        <v>-3.2468300940427561E-2</v>
      </c>
      <c r="C24" s="20">
        <f t="shared" si="1"/>
        <v>-3.4432943158421075E-2</v>
      </c>
      <c r="D24" s="21">
        <f>COUNTIF('Series-datos'!$G$7:$G$2532, "&lt;="&amp;B24)</f>
        <v>59</v>
      </c>
      <c r="E24" s="1">
        <f t="shared" si="2"/>
        <v>15</v>
      </c>
      <c r="F24" s="1"/>
    </row>
    <row r="25" spans="1:6" ht="15" x14ac:dyDescent="0.25">
      <c r="A25" s="1">
        <v>16</v>
      </c>
      <c r="B25" s="19">
        <f t="shared" si="0"/>
        <v>-2.8539016504440531E-2</v>
      </c>
      <c r="C25" s="20">
        <f t="shared" si="1"/>
        <v>-3.0503658722434046E-2</v>
      </c>
      <c r="D25" s="21">
        <f>COUNTIF('Series-datos'!$G$7:$G$2532, "&lt;="&amp;B25)</f>
        <v>86</v>
      </c>
      <c r="E25" s="1">
        <f t="shared" si="2"/>
        <v>27</v>
      </c>
      <c r="F25" s="1"/>
    </row>
    <row r="26" spans="1:6" ht="15" x14ac:dyDescent="0.25">
      <c r="A26" s="1">
        <v>17</v>
      </c>
      <c r="B26" s="19">
        <f t="shared" si="0"/>
        <v>-2.4609732068453502E-2</v>
      </c>
      <c r="C26" s="20">
        <f t="shared" si="1"/>
        <v>-2.6574374286447017E-2</v>
      </c>
      <c r="D26" s="21">
        <f>COUNTIF('Series-datos'!$G$7:$G$2532, "&lt;="&amp;B26)</f>
        <v>122</v>
      </c>
      <c r="E26" s="1">
        <f t="shared" si="2"/>
        <v>36</v>
      </c>
      <c r="F26" s="1"/>
    </row>
    <row r="27" spans="1:6" ht="15" x14ac:dyDescent="0.25">
      <c r="A27" s="1">
        <v>18</v>
      </c>
      <c r="B27" s="19">
        <f t="shared" si="0"/>
        <v>-2.0680447632466473E-2</v>
      </c>
      <c r="C27" s="20">
        <f t="shared" si="1"/>
        <v>-2.2645089850459987E-2</v>
      </c>
      <c r="D27" s="21">
        <f>COUNTIF('Series-datos'!$G$7:$G$2532, "&lt;="&amp;B27)</f>
        <v>178</v>
      </c>
      <c r="E27" s="1">
        <f t="shared" si="2"/>
        <v>56</v>
      </c>
      <c r="F27" s="1"/>
    </row>
    <row r="28" spans="1:6" ht="15" x14ac:dyDescent="0.25">
      <c r="A28" s="1">
        <v>19</v>
      </c>
      <c r="B28" s="19">
        <f t="shared" si="0"/>
        <v>-1.6751163196479457E-2</v>
      </c>
      <c r="C28" s="20">
        <f t="shared" si="1"/>
        <v>-1.8715805414472965E-2</v>
      </c>
      <c r="D28" s="21">
        <f>COUNTIF('Series-datos'!$G$7:$G$2532, "&lt;="&amp;B28)</f>
        <v>247</v>
      </c>
      <c r="E28" s="1">
        <f t="shared" si="2"/>
        <v>69</v>
      </c>
      <c r="F28" s="1"/>
    </row>
    <row r="29" spans="1:6" ht="15" x14ac:dyDescent="0.25">
      <c r="A29" s="1">
        <v>20</v>
      </c>
      <c r="B29" s="19">
        <f t="shared" si="0"/>
        <v>-1.2821878760492428E-2</v>
      </c>
      <c r="C29" s="20">
        <f t="shared" si="1"/>
        <v>-1.4786520978485942E-2</v>
      </c>
      <c r="D29" s="21">
        <f>COUNTIF('Series-datos'!$G$7:$G$2532, "&lt;="&amp;B29)</f>
        <v>375</v>
      </c>
      <c r="E29" s="1">
        <f t="shared" si="2"/>
        <v>128</v>
      </c>
      <c r="F29" s="1"/>
    </row>
    <row r="30" spans="1:6" ht="15" x14ac:dyDescent="0.25">
      <c r="A30" s="1">
        <v>21</v>
      </c>
      <c r="B30" s="19">
        <f t="shared" si="0"/>
        <v>-8.8925943245053984E-3</v>
      </c>
      <c r="C30" s="20">
        <f t="shared" si="1"/>
        <v>-1.0857236542498913E-2</v>
      </c>
      <c r="D30" s="21">
        <f>COUNTIF('Series-datos'!$G$7:$G$2532, "&lt;="&amp;B30)</f>
        <v>525</v>
      </c>
      <c r="E30" s="1">
        <f t="shared" si="2"/>
        <v>150</v>
      </c>
      <c r="F30" s="1"/>
    </row>
    <row r="31" spans="1:6" ht="15" x14ac:dyDescent="0.25">
      <c r="A31" s="1">
        <v>22</v>
      </c>
      <c r="B31" s="19">
        <f t="shared" si="0"/>
        <v>-4.9633098885183691E-3</v>
      </c>
      <c r="C31" s="20">
        <f t="shared" si="1"/>
        <v>-6.9279521065118838E-3</v>
      </c>
      <c r="D31" s="21">
        <f>COUNTIF('Series-datos'!$G$7:$G$2532, "&lt;="&amp;B31)</f>
        <v>782</v>
      </c>
      <c r="E31" s="1">
        <f t="shared" si="2"/>
        <v>257</v>
      </c>
      <c r="F31" s="1"/>
    </row>
    <row r="32" spans="1:6" ht="15" x14ac:dyDescent="0.25">
      <c r="A32" s="1">
        <v>23</v>
      </c>
      <c r="B32" s="19">
        <f t="shared" si="0"/>
        <v>-1.0340254525313397E-3</v>
      </c>
      <c r="C32" s="20">
        <f t="shared" si="1"/>
        <v>-2.9986676705248544E-3</v>
      </c>
      <c r="D32" s="21">
        <f>COUNTIF('Series-datos'!$G$7:$G$2532, "&lt;="&amp;B32)</f>
        <v>1108</v>
      </c>
      <c r="E32" s="1">
        <f t="shared" si="2"/>
        <v>326</v>
      </c>
      <c r="F32" s="1"/>
    </row>
    <row r="33" spans="1:6" ht="15" x14ac:dyDescent="0.25">
      <c r="A33" s="1">
        <v>24</v>
      </c>
      <c r="B33" s="19">
        <f t="shared" si="0"/>
        <v>2.8952589834556758E-3</v>
      </c>
      <c r="C33" s="20">
        <f t="shared" si="1"/>
        <v>9.3061676546216804E-4</v>
      </c>
      <c r="D33" s="21">
        <f>COUNTIF('Series-datos'!$G$7:$G$2532, "&lt;="&amp;B33)</f>
        <v>1490</v>
      </c>
      <c r="E33" s="1">
        <f t="shared" si="2"/>
        <v>382</v>
      </c>
      <c r="F33" s="1"/>
    </row>
    <row r="34" spans="1:6" ht="15" x14ac:dyDescent="0.25">
      <c r="A34" s="1">
        <v>25</v>
      </c>
      <c r="B34" s="19">
        <f t="shared" si="0"/>
        <v>6.8245434194427051E-3</v>
      </c>
      <c r="C34" s="20">
        <f t="shared" si="1"/>
        <v>4.8599012014491905E-3</v>
      </c>
      <c r="D34" s="21">
        <f>COUNTIF('Series-datos'!$G$7:$G$2532, "&lt;="&amp;B34)</f>
        <v>1849</v>
      </c>
      <c r="E34" s="1">
        <f t="shared" si="2"/>
        <v>359</v>
      </c>
      <c r="F34" s="1"/>
    </row>
    <row r="35" spans="1:6" ht="15" x14ac:dyDescent="0.25">
      <c r="A35" s="1">
        <v>26</v>
      </c>
      <c r="B35" s="19">
        <f t="shared" si="0"/>
        <v>1.0753827855429721E-2</v>
      </c>
      <c r="C35" s="20">
        <f t="shared" si="1"/>
        <v>8.7891856374362129E-3</v>
      </c>
      <c r="D35" s="21">
        <f>COUNTIF('Series-datos'!$G$7:$G$2532, "&lt;="&amp;B35)</f>
        <v>2080</v>
      </c>
      <c r="E35" s="1">
        <f t="shared" si="2"/>
        <v>231</v>
      </c>
      <c r="F35" s="1"/>
    </row>
    <row r="36" spans="1:6" ht="15" x14ac:dyDescent="0.25">
      <c r="A36" s="1">
        <v>27</v>
      </c>
      <c r="B36" s="19">
        <f t="shared" si="0"/>
        <v>1.468311229141675E-2</v>
      </c>
      <c r="C36" s="20">
        <f t="shared" si="1"/>
        <v>1.2718470073423235E-2</v>
      </c>
      <c r="D36" s="21">
        <f>COUNTIF('Series-datos'!$G$7:$G$2532, "&lt;="&amp;B36)</f>
        <v>2218</v>
      </c>
      <c r="E36" s="1">
        <f t="shared" si="2"/>
        <v>138</v>
      </c>
      <c r="F36" s="1"/>
    </row>
    <row r="37" spans="1:6" ht="15" x14ac:dyDescent="0.25">
      <c r="A37" s="1">
        <v>28</v>
      </c>
      <c r="B37" s="19">
        <f t="shared" si="0"/>
        <v>1.8612396727403779E-2</v>
      </c>
      <c r="C37" s="20">
        <f t="shared" si="1"/>
        <v>1.6647754509410265E-2</v>
      </c>
      <c r="D37" s="21">
        <f>COUNTIF('Series-datos'!$G$7:$G$2532, "&lt;="&amp;B37)</f>
        <v>2321</v>
      </c>
      <c r="E37" s="1">
        <f t="shared" si="2"/>
        <v>103</v>
      </c>
      <c r="F37" s="1"/>
    </row>
    <row r="38" spans="1:6" ht="15" x14ac:dyDescent="0.25">
      <c r="A38" s="1">
        <v>29</v>
      </c>
      <c r="B38" s="19">
        <f t="shared" si="0"/>
        <v>2.2541681163390809E-2</v>
      </c>
      <c r="C38" s="20">
        <f t="shared" si="1"/>
        <v>2.0577038945397294E-2</v>
      </c>
      <c r="D38" s="21">
        <f>COUNTIF('Series-datos'!$G$7:$G$2532, "&lt;="&amp;B38)</f>
        <v>2397</v>
      </c>
      <c r="E38" s="1">
        <f t="shared" si="2"/>
        <v>76</v>
      </c>
      <c r="F38" s="1"/>
    </row>
    <row r="39" spans="1:6" ht="15" x14ac:dyDescent="0.25">
      <c r="A39" s="1">
        <v>30</v>
      </c>
      <c r="B39" s="19">
        <f t="shared" si="0"/>
        <v>2.6470965599377838E-2</v>
      </c>
      <c r="C39" s="20">
        <f t="shared" si="1"/>
        <v>2.4506323381384323E-2</v>
      </c>
      <c r="D39" s="21">
        <f>COUNTIF('Series-datos'!$G$7:$G$2532, "&lt;="&amp;B39)</f>
        <v>2434</v>
      </c>
      <c r="E39" s="1">
        <f t="shared" si="2"/>
        <v>37</v>
      </c>
      <c r="F39" s="1"/>
    </row>
    <row r="40" spans="1:6" ht="15" x14ac:dyDescent="0.25">
      <c r="A40" s="1">
        <v>31</v>
      </c>
      <c r="B40" s="19">
        <f t="shared" si="0"/>
        <v>3.0400250035364867E-2</v>
      </c>
      <c r="C40" s="20">
        <f t="shared" si="1"/>
        <v>2.8435607817371353E-2</v>
      </c>
      <c r="D40" s="21">
        <f>COUNTIF('Series-datos'!$G$7:$G$2532, "&lt;="&amp;B40)</f>
        <v>2465</v>
      </c>
      <c r="E40" s="1">
        <f t="shared" si="2"/>
        <v>31</v>
      </c>
      <c r="F40" s="1"/>
    </row>
    <row r="41" spans="1:6" ht="15" x14ac:dyDescent="0.25">
      <c r="A41" s="1">
        <v>32</v>
      </c>
      <c r="B41" s="19">
        <f t="shared" si="0"/>
        <v>3.4329534471351897E-2</v>
      </c>
      <c r="C41" s="20">
        <f t="shared" si="1"/>
        <v>3.2364892253358382E-2</v>
      </c>
      <c r="D41" s="21">
        <f>COUNTIF('Series-datos'!$G$7:$G$2532, "&lt;="&amp;B41)</f>
        <v>2486</v>
      </c>
      <c r="E41" s="1">
        <f t="shared" si="2"/>
        <v>21</v>
      </c>
      <c r="F41" s="1"/>
    </row>
    <row r="42" spans="1:6" ht="15" x14ac:dyDescent="0.25">
      <c r="A42" s="1">
        <v>33</v>
      </c>
      <c r="B42" s="19">
        <f t="shared" ref="B42:B69" si="3">($C$5-$C$6)*$A42/60+$C$6</f>
        <v>3.8258818907338926E-2</v>
      </c>
      <c r="C42" s="20">
        <f t="shared" si="1"/>
        <v>3.6294176689345412E-2</v>
      </c>
      <c r="D42" s="21">
        <f>COUNTIF('Series-datos'!$G$7:$G$2532, "&lt;="&amp;B42)</f>
        <v>2498</v>
      </c>
      <c r="E42" s="1">
        <f t="shared" si="2"/>
        <v>12</v>
      </c>
      <c r="F42" s="1"/>
    </row>
    <row r="43" spans="1:6" ht="15" x14ac:dyDescent="0.25">
      <c r="A43" s="1">
        <v>34</v>
      </c>
      <c r="B43" s="19">
        <f t="shared" si="3"/>
        <v>4.2188103343325956E-2</v>
      </c>
      <c r="C43" s="20">
        <f t="shared" ref="C43:C69" si="4">(B43+B42)/2</f>
        <v>4.0223461125332441E-2</v>
      </c>
      <c r="D43" s="21">
        <f>COUNTIF('Series-datos'!$G$7:$G$2532, "&lt;="&amp;B43)</f>
        <v>2506</v>
      </c>
      <c r="E43" s="1">
        <f t="shared" ref="E43:E69" si="5">D43-D42</f>
        <v>8</v>
      </c>
      <c r="F43" s="1"/>
    </row>
    <row r="44" spans="1:6" ht="15" x14ac:dyDescent="0.25">
      <c r="A44" s="1">
        <v>35</v>
      </c>
      <c r="B44" s="19">
        <f t="shared" si="3"/>
        <v>4.6117387779312985E-2</v>
      </c>
      <c r="C44" s="20">
        <f t="shared" si="4"/>
        <v>4.415274556131947E-2</v>
      </c>
      <c r="D44" s="21">
        <f>COUNTIF('Series-datos'!$G$7:$G$2532, "&lt;="&amp;B44)</f>
        <v>2509</v>
      </c>
      <c r="E44" s="1">
        <f t="shared" si="5"/>
        <v>3</v>
      </c>
      <c r="F44" s="1"/>
    </row>
    <row r="45" spans="1:6" ht="15" x14ac:dyDescent="0.25">
      <c r="A45" s="1">
        <v>36</v>
      </c>
      <c r="B45" s="19">
        <f t="shared" si="3"/>
        <v>5.0046672215300014E-2</v>
      </c>
      <c r="C45" s="20">
        <f t="shared" si="4"/>
        <v>4.80820299973065E-2</v>
      </c>
      <c r="D45" s="21">
        <f>COUNTIF('Series-datos'!$G$7:$G$2532, "&lt;="&amp;B45)</f>
        <v>2514</v>
      </c>
      <c r="E45" s="1">
        <f t="shared" si="5"/>
        <v>5</v>
      </c>
      <c r="F45" s="1"/>
    </row>
    <row r="46" spans="1:6" ht="15" x14ac:dyDescent="0.25">
      <c r="A46" s="1">
        <v>37</v>
      </c>
      <c r="B46" s="19">
        <f t="shared" si="3"/>
        <v>5.3975956651287016E-2</v>
      </c>
      <c r="C46" s="20">
        <f t="shared" si="4"/>
        <v>5.2011314433293515E-2</v>
      </c>
      <c r="D46" s="21">
        <f>COUNTIF('Series-datos'!$G$7:$G$2532, "&lt;="&amp;B46)</f>
        <v>2515</v>
      </c>
      <c r="E46" s="1">
        <f t="shared" si="5"/>
        <v>1</v>
      </c>
      <c r="F46" s="1"/>
    </row>
    <row r="47" spans="1:6" ht="15" x14ac:dyDescent="0.25">
      <c r="A47" s="1">
        <v>38</v>
      </c>
      <c r="B47" s="19">
        <f t="shared" si="3"/>
        <v>5.7905241087274045E-2</v>
      </c>
      <c r="C47" s="20">
        <f t="shared" si="4"/>
        <v>5.5940598869280531E-2</v>
      </c>
      <c r="D47" s="21">
        <f>COUNTIF('Series-datos'!$G$7:$G$2532, "&lt;="&amp;B47)</f>
        <v>2517</v>
      </c>
      <c r="E47" s="1">
        <f t="shared" si="5"/>
        <v>2</v>
      </c>
      <c r="F47" s="1"/>
    </row>
    <row r="48" spans="1:6" ht="15" x14ac:dyDescent="0.25">
      <c r="A48" s="1">
        <v>39</v>
      </c>
      <c r="B48" s="19">
        <f t="shared" si="3"/>
        <v>6.1834525523261075E-2</v>
      </c>
      <c r="C48" s="20">
        <f t="shared" si="4"/>
        <v>5.986988330526756E-2</v>
      </c>
      <c r="D48" s="21">
        <f>COUNTIF('Series-datos'!$G$7:$G$2532, "&lt;="&amp;B48)</f>
        <v>2519</v>
      </c>
      <c r="E48" s="1">
        <f t="shared" si="5"/>
        <v>2</v>
      </c>
      <c r="F48" s="1"/>
    </row>
    <row r="49" spans="1:6" ht="15" x14ac:dyDescent="0.25">
      <c r="A49" s="1">
        <v>40</v>
      </c>
      <c r="B49" s="19">
        <f t="shared" si="3"/>
        <v>6.5763809959248104E-2</v>
      </c>
      <c r="C49" s="20">
        <f t="shared" si="4"/>
        <v>6.3799167741254589E-2</v>
      </c>
      <c r="D49" s="21">
        <f>COUNTIF('Series-datos'!$G$7:$G$2532, "&lt;="&amp;B49)</f>
        <v>2520</v>
      </c>
      <c r="E49" s="1">
        <f t="shared" si="5"/>
        <v>1</v>
      </c>
      <c r="F49" s="1"/>
    </row>
    <row r="50" spans="1:6" ht="15" x14ac:dyDescent="0.25">
      <c r="A50" s="1">
        <v>41</v>
      </c>
      <c r="B50" s="19">
        <f t="shared" si="3"/>
        <v>6.9693094395235133E-2</v>
      </c>
      <c r="C50" s="20">
        <f t="shared" si="4"/>
        <v>6.7728452177241619E-2</v>
      </c>
      <c r="D50" s="21">
        <f>COUNTIF('Series-datos'!$G$7:$G$2532, "&lt;="&amp;B50)</f>
        <v>2521</v>
      </c>
      <c r="E50" s="1">
        <f t="shared" si="5"/>
        <v>1</v>
      </c>
      <c r="F50" s="1"/>
    </row>
    <row r="51" spans="1:6" ht="15" x14ac:dyDescent="0.25">
      <c r="A51" s="1">
        <v>42</v>
      </c>
      <c r="B51" s="19">
        <f t="shared" si="3"/>
        <v>7.3622378831222163E-2</v>
      </c>
      <c r="C51" s="20">
        <f t="shared" si="4"/>
        <v>7.1657736613228648E-2</v>
      </c>
      <c r="D51" s="21">
        <f>COUNTIF('Series-datos'!$G$7:$G$2532, "&lt;="&amp;B51)</f>
        <v>2521</v>
      </c>
      <c r="E51" s="1">
        <f t="shared" si="5"/>
        <v>0</v>
      </c>
      <c r="F51" s="1"/>
    </row>
    <row r="52" spans="1:6" ht="15" x14ac:dyDescent="0.25">
      <c r="A52" s="1">
        <v>43</v>
      </c>
      <c r="B52" s="19">
        <f t="shared" si="3"/>
        <v>7.7551663267209192E-2</v>
      </c>
      <c r="C52" s="20">
        <f t="shared" si="4"/>
        <v>7.5587021049215677E-2</v>
      </c>
      <c r="D52" s="21">
        <f>COUNTIF('Series-datos'!$G$7:$G$2532, "&lt;="&amp;B52)</f>
        <v>2521</v>
      </c>
      <c r="E52" s="1">
        <f t="shared" si="5"/>
        <v>0</v>
      </c>
      <c r="F52" s="1"/>
    </row>
    <row r="53" spans="1:6" ht="15" x14ac:dyDescent="0.25">
      <c r="A53" s="1">
        <v>44</v>
      </c>
      <c r="B53" s="19">
        <f t="shared" si="3"/>
        <v>8.1480947703196221E-2</v>
      </c>
      <c r="C53" s="20">
        <f t="shared" si="4"/>
        <v>7.9516305485202707E-2</v>
      </c>
      <c r="D53" s="21">
        <f>COUNTIF('Series-datos'!$G$7:$G$2532, "&lt;="&amp;B53)</f>
        <v>2522</v>
      </c>
      <c r="E53" s="1">
        <f t="shared" si="5"/>
        <v>1</v>
      </c>
      <c r="F53" s="1"/>
    </row>
    <row r="54" spans="1:6" ht="15" x14ac:dyDescent="0.25">
      <c r="A54" s="1">
        <v>45</v>
      </c>
      <c r="B54" s="19">
        <f t="shared" si="3"/>
        <v>8.5410232139183251E-2</v>
      </c>
      <c r="C54" s="20">
        <f t="shared" si="4"/>
        <v>8.3445589921189736E-2</v>
      </c>
      <c r="D54" s="21">
        <f>COUNTIF('Series-datos'!$G$7:$G$2532, "&lt;="&amp;B54)</f>
        <v>2522</v>
      </c>
      <c r="E54" s="1">
        <f t="shared" si="5"/>
        <v>0</v>
      </c>
      <c r="F54" s="1"/>
    </row>
    <row r="55" spans="1:6" ht="15" x14ac:dyDescent="0.25">
      <c r="A55" s="1">
        <v>46</v>
      </c>
      <c r="B55" s="19">
        <f t="shared" si="3"/>
        <v>8.933951657517028E-2</v>
      </c>
      <c r="C55" s="20">
        <f t="shared" si="4"/>
        <v>8.7374874357176766E-2</v>
      </c>
      <c r="D55" s="21">
        <f>COUNTIF('Series-datos'!$G$7:$G$2532, "&lt;="&amp;B55)</f>
        <v>2523</v>
      </c>
      <c r="E55" s="1">
        <f t="shared" si="5"/>
        <v>1</v>
      </c>
      <c r="F55" s="1"/>
    </row>
    <row r="56" spans="1:6" ht="15" x14ac:dyDescent="0.25">
      <c r="A56" s="1">
        <v>47</v>
      </c>
      <c r="B56" s="19">
        <f t="shared" si="3"/>
        <v>9.326880101115731E-2</v>
      </c>
      <c r="C56" s="20">
        <f t="shared" si="4"/>
        <v>9.1304158793163795E-2</v>
      </c>
      <c r="D56" s="21">
        <f>COUNTIF('Series-datos'!$G$7:$G$2532, "&lt;="&amp;B56)</f>
        <v>2523</v>
      </c>
      <c r="E56" s="1">
        <f t="shared" si="5"/>
        <v>0</v>
      </c>
      <c r="F56" s="1"/>
    </row>
    <row r="57" spans="1:6" ht="15" x14ac:dyDescent="0.25">
      <c r="A57" s="1">
        <v>48</v>
      </c>
      <c r="B57" s="19">
        <f t="shared" si="3"/>
        <v>9.7198085447144311E-2</v>
      </c>
      <c r="C57" s="20">
        <f t="shared" si="4"/>
        <v>9.523344322915081E-2</v>
      </c>
      <c r="D57" s="21">
        <f>COUNTIF('Series-datos'!$G$7:$G$2532, "&lt;="&amp;B57)</f>
        <v>2524</v>
      </c>
      <c r="E57" s="1">
        <f t="shared" si="5"/>
        <v>1</v>
      </c>
      <c r="F57" s="1"/>
    </row>
    <row r="58" spans="1:6" ht="15" x14ac:dyDescent="0.25">
      <c r="A58" s="1">
        <v>49</v>
      </c>
      <c r="B58" s="19">
        <f t="shared" si="3"/>
        <v>0.10112736988313134</v>
      </c>
      <c r="C58" s="20">
        <f t="shared" si="4"/>
        <v>9.9162727665137826E-2</v>
      </c>
      <c r="D58" s="21">
        <f>COUNTIF('Series-datos'!$G$7:$G$2532, "&lt;="&amp;B58)</f>
        <v>2524</v>
      </c>
      <c r="E58" s="1">
        <f t="shared" si="5"/>
        <v>0</v>
      </c>
      <c r="F58" s="1"/>
    </row>
    <row r="59" spans="1:6" ht="15" x14ac:dyDescent="0.25">
      <c r="A59" s="1">
        <v>50</v>
      </c>
      <c r="B59" s="19">
        <f t="shared" si="3"/>
        <v>0.10505665431911837</v>
      </c>
      <c r="C59" s="20">
        <f t="shared" si="4"/>
        <v>0.10309201210112486</v>
      </c>
      <c r="D59" s="21">
        <f>COUNTIF('Series-datos'!$G$7:$G$2532, "&lt;="&amp;B59)</f>
        <v>2524</v>
      </c>
      <c r="E59" s="1">
        <f t="shared" si="5"/>
        <v>0</v>
      </c>
      <c r="F59" s="1"/>
    </row>
    <row r="60" spans="1:6" ht="15" x14ac:dyDescent="0.25">
      <c r="A60" s="1">
        <v>51</v>
      </c>
      <c r="B60" s="19">
        <f t="shared" si="3"/>
        <v>0.10898593875510537</v>
      </c>
      <c r="C60" s="20">
        <f t="shared" si="4"/>
        <v>0.10702129653711187</v>
      </c>
      <c r="D60" s="21">
        <f>COUNTIF('Series-datos'!$G$7:$G$2532, "&lt;="&amp;B60)</f>
        <v>2525</v>
      </c>
      <c r="E60" s="1">
        <f t="shared" si="5"/>
        <v>1</v>
      </c>
      <c r="F60" s="1"/>
    </row>
    <row r="61" spans="1:6" ht="15" x14ac:dyDescent="0.25">
      <c r="A61" s="1">
        <v>52</v>
      </c>
      <c r="B61" s="19">
        <f t="shared" si="3"/>
        <v>0.1129152231910924</v>
      </c>
      <c r="C61" s="20">
        <f t="shared" si="4"/>
        <v>0.11095058097309889</v>
      </c>
      <c r="D61" s="21">
        <f>COUNTIF('Series-datos'!$G$7:$G$2532, "&lt;="&amp;B61)</f>
        <v>2525</v>
      </c>
      <c r="E61" s="1">
        <f t="shared" si="5"/>
        <v>0</v>
      </c>
      <c r="F61" s="1"/>
    </row>
    <row r="62" spans="1:6" ht="15" x14ac:dyDescent="0.25">
      <c r="A62" s="1">
        <v>53</v>
      </c>
      <c r="B62" s="19">
        <f t="shared" si="3"/>
        <v>0.11684450762707943</v>
      </c>
      <c r="C62" s="20">
        <f t="shared" si="4"/>
        <v>0.11487986540908592</v>
      </c>
      <c r="D62" s="21">
        <f>COUNTIF('Series-datos'!$G$7:$G$2532, "&lt;="&amp;B62)</f>
        <v>2525</v>
      </c>
      <c r="E62" s="1">
        <f t="shared" si="5"/>
        <v>0</v>
      </c>
      <c r="F62" s="1"/>
    </row>
    <row r="63" spans="1:6" ht="15" x14ac:dyDescent="0.25">
      <c r="A63" s="1">
        <v>54</v>
      </c>
      <c r="B63" s="19">
        <f t="shared" si="3"/>
        <v>0.12077379206306646</v>
      </c>
      <c r="C63" s="20">
        <f t="shared" si="4"/>
        <v>0.11880914984507294</v>
      </c>
      <c r="D63" s="21">
        <f>COUNTIF('Series-datos'!$G$7:$G$2532, "&lt;="&amp;B63)</f>
        <v>2525</v>
      </c>
      <c r="E63" s="1">
        <f t="shared" si="5"/>
        <v>0</v>
      </c>
      <c r="F63" s="1"/>
    </row>
    <row r="64" spans="1:6" ht="15" x14ac:dyDescent="0.25">
      <c r="A64" s="1">
        <v>55</v>
      </c>
      <c r="B64" s="19">
        <f t="shared" si="3"/>
        <v>0.12470307649905349</v>
      </c>
      <c r="C64" s="20">
        <f t="shared" si="4"/>
        <v>0.12273843428105997</v>
      </c>
      <c r="D64" s="21">
        <f>COUNTIF('Series-datos'!$G$7:$G$2532, "&lt;="&amp;B64)</f>
        <v>2525</v>
      </c>
      <c r="E64" s="1">
        <f t="shared" si="5"/>
        <v>0</v>
      </c>
      <c r="F64" s="1"/>
    </row>
    <row r="65" spans="1:6" ht="15" x14ac:dyDescent="0.25">
      <c r="A65" s="1">
        <v>56</v>
      </c>
      <c r="B65" s="19">
        <f t="shared" si="3"/>
        <v>0.12863236093504052</v>
      </c>
      <c r="C65" s="20">
        <f t="shared" si="4"/>
        <v>0.12666771871704702</v>
      </c>
      <c r="D65" s="21">
        <f>COUNTIF('Series-datos'!$G$7:$G$2532, "&lt;="&amp;B65)</f>
        <v>2525</v>
      </c>
      <c r="E65" s="1">
        <f t="shared" si="5"/>
        <v>0</v>
      </c>
      <c r="F65" s="1"/>
    </row>
    <row r="66" spans="1:6" ht="15" x14ac:dyDescent="0.25">
      <c r="A66" s="1">
        <v>57</v>
      </c>
      <c r="B66" s="19">
        <f t="shared" si="3"/>
        <v>0.13256164537102755</v>
      </c>
      <c r="C66" s="20">
        <f t="shared" si="4"/>
        <v>0.13059700315303402</v>
      </c>
      <c r="D66" s="21">
        <f>COUNTIF('Series-datos'!$G$7:$G$2532, "&lt;="&amp;B66)</f>
        <v>2525</v>
      </c>
      <c r="E66" s="1">
        <f t="shared" si="5"/>
        <v>0</v>
      </c>
      <c r="F66" s="1"/>
    </row>
    <row r="67" spans="1:6" ht="15" x14ac:dyDescent="0.25">
      <c r="A67" s="1">
        <v>58</v>
      </c>
      <c r="B67" s="19">
        <f t="shared" si="3"/>
        <v>0.13649092980701458</v>
      </c>
      <c r="C67" s="20">
        <f t="shared" si="4"/>
        <v>0.13452628758902108</v>
      </c>
      <c r="D67" s="21">
        <f>COUNTIF('Series-datos'!$G$7:$G$2532, "&lt;="&amp;B67)</f>
        <v>2525</v>
      </c>
      <c r="E67" s="1">
        <f t="shared" si="5"/>
        <v>0</v>
      </c>
      <c r="F67" s="1"/>
    </row>
    <row r="68" spans="1:6" ht="15" x14ac:dyDescent="0.25">
      <c r="A68" s="1">
        <v>59</v>
      </c>
      <c r="B68" s="19">
        <f t="shared" si="3"/>
        <v>0.14042021424300161</v>
      </c>
      <c r="C68" s="20">
        <f t="shared" si="4"/>
        <v>0.13845557202500808</v>
      </c>
      <c r="D68" s="21">
        <f>COUNTIF('Series-datos'!$G$7:$G$2532, "&lt;="&amp;B68)</f>
        <v>2525</v>
      </c>
      <c r="E68" s="1">
        <f t="shared" si="5"/>
        <v>0</v>
      </c>
      <c r="F68" s="1"/>
    </row>
    <row r="69" spans="1:6" ht="15" x14ac:dyDescent="0.25">
      <c r="A69" s="1">
        <v>60</v>
      </c>
      <c r="B69" s="19">
        <f t="shared" si="3"/>
        <v>0.14434949867898864</v>
      </c>
      <c r="C69" s="20">
        <f t="shared" si="4"/>
        <v>0.14238485646099514</v>
      </c>
      <c r="D69" s="21">
        <f>COUNTIF('Series-datos'!$G$7:$G$2532, "&lt;="&amp;B69)</f>
        <v>2526</v>
      </c>
      <c r="E69" s="1">
        <f t="shared" si="5"/>
        <v>1</v>
      </c>
      <c r="F69" s="1"/>
    </row>
    <row r="70" spans="1:6" ht="15" x14ac:dyDescent="0.25">
      <c r="A70" s="1"/>
      <c r="B70" s="1"/>
      <c r="C70" s="1"/>
      <c r="D70" s="1"/>
      <c r="E70" s="1"/>
      <c r="F70" s="1"/>
    </row>
    <row r="71" spans="1:6" ht="15" x14ac:dyDescent="0.25">
      <c r="A71" s="1"/>
      <c r="B71" s="1"/>
      <c r="C71" s="1"/>
      <c r="D71" s="1"/>
      <c r="E71" s="1"/>
      <c r="F71" s="1"/>
    </row>
    <row r="72" spans="1:6" ht="15" x14ac:dyDescent="0.25">
      <c r="A72" s="1"/>
      <c r="B72" s="1"/>
      <c r="C72" s="1"/>
      <c r="D72" s="1"/>
      <c r="E72" s="1"/>
      <c r="F72" s="1"/>
    </row>
    <row r="73" spans="1:6" ht="15" x14ac:dyDescent="0.25">
      <c r="A73" s="1"/>
      <c r="B73" s="1"/>
      <c r="C73" s="1"/>
      <c r="D73" s="1"/>
      <c r="E73" s="1"/>
      <c r="F73" s="1"/>
    </row>
    <row r="74" spans="1:6" ht="15" x14ac:dyDescent="0.25">
      <c r="A74" s="1"/>
      <c r="B74" s="1"/>
      <c r="C74" s="1"/>
      <c r="D74" s="1"/>
      <c r="E74" s="1"/>
      <c r="F74" s="1"/>
    </row>
    <row r="75" spans="1:6" ht="15" x14ac:dyDescent="0.25">
      <c r="A75" s="1"/>
      <c r="B75" s="1"/>
      <c r="C75" s="1"/>
      <c r="D75" s="1"/>
      <c r="E75" s="1"/>
      <c r="F75" s="1"/>
    </row>
    <row r="76" spans="1:6" ht="15" x14ac:dyDescent="0.25">
      <c r="A76" s="1"/>
      <c r="B76" s="1"/>
      <c r="C76" s="1"/>
      <c r="D76" s="1"/>
      <c r="E76" s="1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DA0A-111E-4470-8EE7-B1C2F624080A}">
  <dimension ref="B2:G24"/>
  <sheetViews>
    <sheetView workbookViewId="0">
      <selection activeCell="C18" sqref="C18"/>
    </sheetView>
  </sheetViews>
  <sheetFormatPr baseColWidth="10" defaultRowHeight="12.75" x14ac:dyDescent="0.2"/>
  <cols>
    <col min="2" max="2" width="28.5703125" customWidth="1"/>
  </cols>
  <sheetData>
    <row r="2" spans="2:7" x14ac:dyDescent="0.2">
      <c r="F2" t="s">
        <v>21</v>
      </c>
    </row>
    <row r="3" spans="2:7" ht="13.5" thickBot="1" x14ac:dyDescent="0.25"/>
    <row r="4" spans="2:7" x14ac:dyDescent="0.2">
      <c r="B4" s="33"/>
      <c r="C4" s="23" t="s">
        <v>17</v>
      </c>
      <c r="D4" s="23"/>
      <c r="E4" s="30"/>
      <c r="F4" s="23" t="s">
        <v>1</v>
      </c>
      <c r="G4" s="24"/>
    </row>
    <row r="5" spans="2:7" x14ac:dyDescent="0.2">
      <c r="B5" s="34" t="s">
        <v>16</v>
      </c>
      <c r="C5" s="25">
        <f>COUNT('Series-datos'!F7:F2532)</f>
        <v>2526</v>
      </c>
      <c r="D5" s="25"/>
      <c r="E5" s="31"/>
      <c r="F5" s="25">
        <f>COUNT('Series-datos'!G7:G2532)</f>
        <v>2526</v>
      </c>
      <c r="G5" s="26"/>
    </row>
    <row r="6" spans="2:7" x14ac:dyDescent="0.2">
      <c r="B6" s="34" t="s">
        <v>5</v>
      </c>
      <c r="C6" s="25">
        <f>STDEV('Series-datos'!F7:F2532)</f>
        <v>1.9205194703892575E-2</v>
      </c>
      <c r="D6" s="25"/>
      <c r="E6" s="31"/>
      <c r="F6" s="25">
        <f>STDEV('Series-datos'!G7:G2532)</f>
        <v>1.5336871803418009E-2</v>
      </c>
      <c r="G6" s="26"/>
    </row>
    <row r="7" spans="2:7" x14ac:dyDescent="0.2">
      <c r="B7" s="34" t="s">
        <v>18</v>
      </c>
      <c r="C7" s="27">
        <v>0.05</v>
      </c>
      <c r="D7" s="25"/>
      <c r="E7" s="31"/>
      <c r="F7" s="27">
        <v>0.01</v>
      </c>
      <c r="G7" s="26"/>
    </row>
    <row r="8" spans="2:7" x14ac:dyDescent="0.2">
      <c r="B8" s="34" t="s">
        <v>19</v>
      </c>
      <c r="C8" s="41">
        <f>_xlfn.CONFIDENCE.NORM(C7,C6,C5)</f>
        <v>7.4894535628861622E-4</v>
      </c>
      <c r="D8" s="25"/>
      <c r="E8" s="31"/>
      <c r="F8" s="41">
        <f>_xlfn.CONFIDENCE.NORM(F7,F6,F5)</f>
        <v>7.8602651063923207E-4</v>
      </c>
      <c r="G8" s="26"/>
    </row>
    <row r="9" spans="2:7" x14ac:dyDescent="0.2">
      <c r="B9" s="34" t="s">
        <v>4</v>
      </c>
      <c r="C9" s="41">
        <f>AVERAGE('Series-datos'!F7:F2532)</f>
        <v>2.772232304733972E-4</v>
      </c>
      <c r="D9" s="25"/>
      <c r="E9" s="31"/>
      <c r="F9" s="41">
        <f>AVERAGE('Series-datos'!G7:G2532)</f>
        <v>1.7837995733163505E-4</v>
      </c>
      <c r="G9" s="26"/>
    </row>
    <row r="10" spans="2:7" x14ac:dyDescent="0.2">
      <c r="B10" s="34"/>
      <c r="C10" s="25"/>
      <c r="D10" s="25"/>
      <c r="E10" s="31"/>
      <c r="F10" s="25"/>
      <c r="G10" s="26"/>
    </row>
    <row r="11" spans="2:7" x14ac:dyDescent="0.2">
      <c r="B11" s="34" t="s">
        <v>15</v>
      </c>
      <c r="C11" s="25">
        <f>C9-C8</f>
        <v>-4.7172212581521902E-4</v>
      </c>
      <c r="D11" s="25">
        <f>C9+C8</f>
        <v>1.0261685867620134E-3</v>
      </c>
      <c r="E11" s="31"/>
      <c r="F11" s="25">
        <f>F9-F8</f>
        <v>-6.0764655330759699E-4</v>
      </c>
      <c r="G11" s="26">
        <f>F9+F8</f>
        <v>9.6440646797086714E-4</v>
      </c>
    </row>
    <row r="12" spans="2:7" ht="13.5" thickBot="1" x14ac:dyDescent="0.25">
      <c r="B12" s="35"/>
      <c r="C12" s="28"/>
      <c r="D12" s="28"/>
      <c r="E12" s="32"/>
      <c r="F12" s="28" t="s">
        <v>20</v>
      </c>
      <c r="G12" s="29"/>
    </row>
    <row r="15" spans="2:7" x14ac:dyDescent="0.2">
      <c r="B15" t="s">
        <v>22</v>
      </c>
    </row>
    <row r="16" spans="2:7" x14ac:dyDescent="0.2">
      <c r="B16" t="s">
        <v>18</v>
      </c>
      <c r="C16" s="22">
        <v>0.05</v>
      </c>
    </row>
    <row r="17" spans="2:4" x14ac:dyDescent="0.2">
      <c r="C17" t="s">
        <v>17</v>
      </c>
      <c r="D17" t="s">
        <v>1</v>
      </c>
    </row>
    <row r="18" spans="2:4" x14ac:dyDescent="0.2">
      <c r="B18" s="25" t="s">
        <v>23</v>
      </c>
      <c r="C18" s="42">
        <f>C6^2</f>
        <v>3.6883950361442337E-4</v>
      </c>
      <c r="D18">
        <f>F6^2</f>
        <v>2.352196367144784E-4</v>
      </c>
    </row>
    <row r="19" spans="2:4" x14ac:dyDescent="0.2">
      <c r="B19" s="36" t="s">
        <v>24</v>
      </c>
      <c r="C19">
        <f>_xlfn.F.INV.RT(C16,C5-1,F5-1)</f>
        <v>1.0676713308802881</v>
      </c>
    </row>
    <row r="21" spans="2:4" x14ac:dyDescent="0.2">
      <c r="B21" t="s">
        <v>25</v>
      </c>
      <c r="C21">
        <f>C18/D18</f>
        <v>1.5680642516344823</v>
      </c>
    </row>
    <row r="22" spans="2:4" x14ac:dyDescent="0.2">
      <c r="B22" t="s">
        <v>26</v>
      </c>
    </row>
    <row r="23" spans="2:4" x14ac:dyDescent="0.2">
      <c r="B23" t="s">
        <v>27</v>
      </c>
    </row>
    <row r="24" spans="2:4" x14ac:dyDescent="0.2">
      <c r="B2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F7-797E-46F1-9506-7FCE566C6B5A}">
  <dimension ref="B2:N3003"/>
  <sheetViews>
    <sheetView topLeftCell="B2975" workbookViewId="0">
      <selection activeCell="G11" sqref="G11"/>
    </sheetView>
  </sheetViews>
  <sheetFormatPr baseColWidth="10" defaultRowHeight="12.75" x14ac:dyDescent="0.2"/>
  <cols>
    <col min="6" max="6" width="27.28515625" customWidth="1"/>
  </cols>
  <sheetData>
    <row r="2" spans="2:14" x14ac:dyDescent="0.2">
      <c r="C2" t="s">
        <v>33</v>
      </c>
      <c r="D2" t="s">
        <v>49</v>
      </c>
      <c r="I2" t="s">
        <v>50</v>
      </c>
      <c r="M2" t="s">
        <v>51</v>
      </c>
    </row>
    <row r="3" spans="2:14" x14ac:dyDescent="0.2">
      <c r="B3" t="s">
        <v>28</v>
      </c>
      <c r="C3">
        <f ca="1">RAND()</f>
        <v>0.51404292838940169</v>
      </c>
      <c r="D3">
        <f ca="1">_xlfn.NORM.INV(C3,1,SQRT(2))</f>
        <v>1.049791169783324</v>
      </c>
      <c r="F3" t="s">
        <v>4</v>
      </c>
      <c r="G3">
        <f ca="1">AVERAGE(D3:D22)</f>
        <v>0.68989902421578386</v>
      </c>
      <c r="J3">
        <f ca="1">G3</f>
        <v>0.68989902421578386</v>
      </c>
      <c r="K3">
        <f ca="1">G5</f>
        <v>1.6259022505744087</v>
      </c>
      <c r="M3" t="s">
        <v>4</v>
      </c>
      <c r="N3" t="s">
        <v>23</v>
      </c>
    </row>
    <row r="4" spans="2:14" x14ac:dyDescent="0.2">
      <c r="B4" t="s">
        <v>29</v>
      </c>
      <c r="C4">
        <f t="shared" ref="C4:C22" ca="1" si="0">RAND()</f>
        <v>0.69929472906157686</v>
      </c>
      <c r="D4">
        <f t="shared" ref="D4:D22" ca="1" si="1">_xlfn.NORM.INV(C4,1,SQRT(2))</f>
        <v>1.7387472033356697</v>
      </c>
      <c r="F4" t="s">
        <v>5</v>
      </c>
      <c r="G4">
        <f ca="1">STDEV(D3:D22)</f>
        <v>1.2751087210800531</v>
      </c>
      <c r="I4">
        <v>1</v>
      </c>
      <c r="J4">
        <f t="dataTable" ref="J4:K3003" dt2D="0" dtr="0" r1="I3" ca="1"/>
        <v>1.2968336405796541</v>
      </c>
      <c r="K4">
        <v>2.6866461973355213</v>
      </c>
      <c r="M4">
        <v>0.79700039683090107</v>
      </c>
      <c r="N4">
        <v>1.813243518062071</v>
      </c>
    </row>
    <row r="5" spans="2:14" x14ac:dyDescent="0.2">
      <c r="B5" t="s">
        <v>30</v>
      </c>
      <c r="C5">
        <f t="shared" ca="1" si="0"/>
        <v>0.77239826062993044</v>
      </c>
      <c r="D5">
        <f t="shared" ca="1" si="1"/>
        <v>2.0560897523740729</v>
      </c>
      <c r="F5" t="s">
        <v>23</v>
      </c>
      <c r="G5">
        <f ca="1">G4^2</f>
        <v>1.6259022505744087</v>
      </c>
      <c r="I5">
        <v>2</v>
      </c>
      <c r="J5">
        <v>0.81470938938112103</v>
      </c>
      <c r="K5">
        <v>2.2048206804200849</v>
      </c>
      <c r="M5">
        <v>0.85132016598866966</v>
      </c>
      <c r="N5">
        <v>2.6705593739448075</v>
      </c>
    </row>
    <row r="6" spans="2:14" x14ac:dyDescent="0.2">
      <c r="B6" t="s">
        <v>31</v>
      </c>
      <c r="C6">
        <f t="shared" ca="1" si="0"/>
        <v>0.13766834880067191</v>
      </c>
      <c r="D6">
        <f t="shared" ca="1" si="1"/>
        <v>-0.5427019135467317</v>
      </c>
      <c r="I6">
        <v>3</v>
      </c>
      <c r="J6">
        <v>0.8952841458438654</v>
      </c>
      <c r="K6">
        <v>1.606332033442369</v>
      </c>
      <c r="M6">
        <v>0.71543523145378995</v>
      </c>
      <c r="N6">
        <v>2.7508196713006194</v>
      </c>
    </row>
    <row r="7" spans="2:14" x14ac:dyDescent="0.2">
      <c r="B7" t="s">
        <v>32</v>
      </c>
      <c r="C7">
        <f t="shared" ca="1" si="0"/>
        <v>0.26493390214014123</v>
      </c>
      <c r="D7">
        <f t="shared" ca="1" si="1"/>
        <v>0.11157997258118324</v>
      </c>
      <c r="I7">
        <v>4</v>
      </c>
      <c r="J7">
        <v>1.038998833988146</v>
      </c>
      <c r="K7">
        <v>1.0731922519728145</v>
      </c>
      <c r="M7">
        <v>1.4072670505492773</v>
      </c>
      <c r="N7">
        <v>2.0728157111218306</v>
      </c>
    </row>
    <row r="8" spans="2:14" x14ac:dyDescent="0.2">
      <c r="B8" t="s">
        <v>34</v>
      </c>
      <c r="C8">
        <f t="shared" ca="1" si="0"/>
        <v>0.26719779924415699</v>
      </c>
      <c r="D8">
        <f t="shared" ca="1" si="1"/>
        <v>0.12133480630638671</v>
      </c>
      <c r="I8">
        <v>5</v>
      </c>
      <c r="J8">
        <v>1.0838459776337492</v>
      </c>
      <c r="K8">
        <v>2.4382528145468343</v>
      </c>
      <c r="M8">
        <v>1.4645040644551632</v>
      </c>
      <c r="N8">
        <v>2.9801829479669553</v>
      </c>
    </row>
    <row r="9" spans="2:14" x14ac:dyDescent="0.2">
      <c r="B9" t="s">
        <v>35</v>
      </c>
      <c r="C9">
        <f t="shared" ca="1" si="0"/>
        <v>1.7416601618327476E-2</v>
      </c>
      <c r="D9">
        <f t="shared" ca="1" si="1"/>
        <v>-1.9844037150479008</v>
      </c>
      <c r="I9">
        <v>6</v>
      </c>
      <c r="J9">
        <v>0.32553823233573753</v>
      </c>
      <c r="K9">
        <v>1.7065521010645504</v>
      </c>
      <c r="M9">
        <v>1.1847174068057096</v>
      </c>
      <c r="N9">
        <v>1.7720128917086511</v>
      </c>
    </row>
    <row r="10" spans="2:14" x14ac:dyDescent="0.2">
      <c r="B10" t="s">
        <v>36</v>
      </c>
      <c r="C10">
        <f t="shared" ca="1" si="0"/>
        <v>0.52520561383090569</v>
      </c>
      <c r="D10">
        <f t="shared" ca="1" si="1"/>
        <v>1.0894111041730308</v>
      </c>
      <c r="I10">
        <v>7</v>
      </c>
      <c r="J10">
        <v>0.97245262406268362</v>
      </c>
      <c r="K10">
        <v>1.298238721840477</v>
      </c>
      <c r="M10">
        <v>1.2570171861433892</v>
      </c>
      <c r="N10">
        <v>1.7459315120622354</v>
      </c>
    </row>
    <row r="11" spans="2:14" x14ac:dyDescent="0.2">
      <c r="B11" t="s">
        <v>37</v>
      </c>
      <c r="C11">
        <f t="shared" ca="1" si="0"/>
        <v>0.19299059944717423</v>
      </c>
      <c r="D11">
        <f t="shared" ca="1" si="1"/>
        <v>-0.22602201110063302</v>
      </c>
      <c r="I11">
        <v>8</v>
      </c>
      <c r="J11">
        <v>1.3067421453669745</v>
      </c>
      <c r="K11">
        <v>1.4361598411260297</v>
      </c>
      <c r="M11">
        <v>0.80158780659889695</v>
      </c>
      <c r="N11">
        <v>2.0394128873401569</v>
      </c>
    </row>
    <row r="12" spans="2:14" x14ac:dyDescent="0.2">
      <c r="B12" t="s">
        <v>38</v>
      </c>
      <c r="C12">
        <f t="shared" ca="1" si="0"/>
        <v>0.33109123768890403</v>
      </c>
      <c r="D12">
        <f t="shared" ca="1" si="1"/>
        <v>0.38212737136623598</v>
      </c>
      <c r="I12">
        <v>9</v>
      </c>
      <c r="J12">
        <v>1.0186336868511974</v>
      </c>
      <c r="K12">
        <v>2.3097688404719761</v>
      </c>
      <c r="M12">
        <v>0.64196049734263916</v>
      </c>
      <c r="N12">
        <v>1.4519015002190874</v>
      </c>
    </row>
    <row r="13" spans="2:14" x14ac:dyDescent="0.2">
      <c r="B13" t="s">
        <v>39</v>
      </c>
      <c r="C13">
        <f t="shared" ca="1" si="0"/>
        <v>0.69266214275590599</v>
      </c>
      <c r="D13">
        <f t="shared" ca="1" si="1"/>
        <v>1.7119299090236049</v>
      </c>
      <c r="I13">
        <v>10</v>
      </c>
      <c r="J13">
        <v>0.78385742780062828</v>
      </c>
      <c r="K13">
        <v>2.4151161036512945</v>
      </c>
      <c r="M13">
        <v>0.87193825368368594</v>
      </c>
      <c r="N13">
        <v>2.3591618253426194</v>
      </c>
    </row>
    <row r="14" spans="2:14" x14ac:dyDescent="0.2">
      <c r="B14" t="s">
        <v>40</v>
      </c>
      <c r="C14">
        <f t="shared" ca="1" si="0"/>
        <v>0.45795355676202087</v>
      </c>
      <c r="D14">
        <f t="shared" ca="1" si="1"/>
        <v>0.85067221728841724</v>
      </c>
      <c r="I14">
        <v>11</v>
      </c>
      <c r="J14">
        <v>0.88763354774554837</v>
      </c>
      <c r="K14">
        <v>1.5858374213243416</v>
      </c>
      <c r="M14">
        <v>1.2025871200623717</v>
      </c>
      <c r="N14">
        <v>2.202442661051939</v>
      </c>
    </row>
    <row r="15" spans="2:14" x14ac:dyDescent="0.2">
      <c r="B15" t="s">
        <v>41</v>
      </c>
      <c r="C15">
        <f t="shared" ca="1" si="0"/>
        <v>0.23740066297220075</v>
      </c>
      <c r="D15">
        <f t="shared" ca="1" si="1"/>
        <v>-1.0722671577282128E-2</v>
      </c>
      <c r="I15">
        <v>12</v>
      </c>
      <c r="J15">
        <v>1.3042150603420128</v>
      </c>
      <c r="K15">
        <v>2.6812992923138359</v>
      </c>
      <c r="M15">
        <v>1.1319909644975925</v>
      </c>
      <c r="N15">
        <v>1.7694165545640348</v>
      </c>
    </row>
    <row r="16" spans="2:14" x14ac:dyDescent="0.2">
      <c r="B16" t="s">
        <v>42</v>
      </c>
      <c r="C16">
        <f t="shared" ca="1" si="0"/>
        <v>0.73795740839578294</v>
      </c>
      <c r="D16">
        <f t="shared" ca="1" si="1"/>
        <v>1.9009401489072895</v>
      </c>
      <c r="I16">
        <v>13</v>
      </c>
      <c r="J16">
        <v>0.25286754060346944</v>
      </c>
      <c r="K16">
        <v>1.5221616448585611</v>
      </c>
      <c r="M16">
        <v>0.74742617258854949</v>
      </c>
      <c r="N16">
        <v>1.9163392941612607</v>
      </c>
    </row>
    <row r="17" spans="2:14" x14ac:dyDescent="0.2">
      <c r="B17" t="s">
        <v>43</v>
      </c>
      <c r="C17">
        <f t="shared" ca="1" si="0"/>
        <v>0.22553548875871399</v>
      </c>
      <c r="D17">
        <f t="shared" ca="1" si="1"/>
        <v>-6.5794820937208787E-2</v>
      </c>
      <c r="I17">
        <v>14</v>
      </c>
      <c r="J17">
        <v>1.4230700123519981</v>
      </c>
      <c r="K17">
        <v>1.6407451093054073</v>
      </c>
      <c r="M17">
        <v>1.1203093493805076</v>
      </c>
      <c r="N17">
        <v>3.0613563447767809</v>
      </c>
    </row>
    <row r="18" spans="2:14" x14ac:dyDescent="0.2">
      <c r="B18" t="s">
        <v>44</v>
      </c>
      <c r="C18">
        <f t="shared" ca="1" si="0"/>
        <v>0.50867455097270964</v>
      </c>
      <c r="D18">
        <f t="shared" ca="1" si="1"/>
        <v>1.030752906071946</v>
      </c>
      <c r="I18">
        <v>15</v>
      </c>
      <c r="J18">
        <v>1.2454939444794435</v>
      </c>
      <c r="K18">
        <v>2.052068017004772</v>
      </c>
      <c r="M18">
        <v>0.31615923181452033</v>
      </c>
      <c r="N18">
        <v>1.4213904667130794</v>
      </c>
    </row>
    <row r="19" spans="2:14" x14ac:dyDescent="0.2">
      <c r="B19" t="s">
        <v>45</v>
      </c>
      <c r="C19">
        <f t="shared" ca="1" si="0"/>
        <v>0.9819217414174396</v>
      </c>
      <c r="D19">
        <f t="shared" ca="1" si="1"/>
        <v>3.9630077385143432</v>
      </c>
      <c r="I19">
        <v>16</v>
      </c>
      <c r="J19">
        <v>1.3715267324818607</v>
      </c>
      <c r="K19">
        <v>2.06390716688332</v>
      </c>
      <c r="M19">
        <v>1.4649739751103315</v>
      </c>
      <c r="N19">
        <v>1.5876487757013986</v>
      </c>
    </row>
    <row r="20" spans="2:14" x14ac:dyDescent="0.2">
      <c r="B20" t="s">
        <v>46</v>
      </c>
      <c r="C20">
        <f t="shared" ca="1" si="0"/>
        <v>0.36388161076578962</v>
      </c>
      <c r="D20">
        <f t="shared" ca="1" si="1"/>
        <v>0.507708750987101</v>
      </c>
      <c r="I20">
        <v>17</v>
      </c>
      <c r="J20">
        <v>1.6186962681899235</v>
      </c>
      <c r="K20">
        <v>1.6306316051071379</v>
      </c>
      <c r="M20">
        <v>0.67013307605042749</v>
      </c>
      <c r="N20">
        <v>2.5575717816706183</v>
      </c>
    </row>
    <row r="21" spans="2:14" x14ac:dyDescent="0.2">
      <c r="B21" t="s">
        <v>47</v>
      </c>
      <c r="C21">
        <f t="shared" ca="1" si="0"/>
        <v>0.52369508324029845</v>
      </c>
      <c r="D21">
        <f t="shared" ca="1" si="1"/>
        <v>1.0840463306465407</v>
      </c>
      <c r="I21">
        <v>18</v>
      </c>
      <c r="J21">
        <v>1.0243379994613033</v>
      </c>
      <c r="K21">
        <v>1.8518708337497278</v>
      </c>
      <c r="M21">
        <v>0.72826584393977034</v>
      </c>
      <c r="N21">
        <v>1.4369069843190814</v>
      </c>
    </row>
    <row r="22" spans="2:14" x14ac:dyDescent="0.2">
      <c r="B22" t="s">
        <v>48</v>
      </c>
      <c r="C22">
        <f t="shared" ca="1" si="0"/>
        <v>8.1754926677075956E-2</v>
      </c>
      <c r="D22">
        <f t="shared" ca="1" si="1"/>
        <v>-0.97051376483371299</v>
      </c>
      <c r="I22">
        <v>19</v>
      </c>
      <c r="J22">
        <v>1.4930760007220354</v>
      </c>
      <c r="K22">
        <v>0.85887091403174354</v>
      </c>
      <c r="M22">
        <v>0.50451270550428173</v>
      </c>
      <c r="N22">
        <v>1.380509598934476</v>
      </c>
    </row>
    <row r="23" spans="2:14" x14ac:dyDescent="0.2">
      <c r="I23">
        <v>20</v>
      </c>
      <c r="J23">
        <v>0.30276150892581655</v>
      </c>
      <c r="K23">
        <v>2.4302739700571494</v>
      </c>
      <c r="M23">
        <v>0.6656871804353327</v>
      </c>
      <c r="N23">
        <v>2.1279964517115784</v>
      </c>
    </row>
    <row r="24" spans="2:14" x14ac:dyDescent="0.2">
      <c r="I24">
        <v>21</v>
      </c>
      <c r="J24">
        <v>0.95794223205331497</v>
      </c>
      <c r="K24">
        <v>2.3549301864569858</v>
      </c>
      <c r="M24">
        <v>1.2310261697714115</v>
      </c>
      <c r="N24">
        <v>1.2331489875480572</v>
      </c>
    </row>
    <row r="25" spans="2:14" x14ac:dyDescent="0.2">
      <c r="I25">
        <v>22</v>
      </c>
      <c r="J25">
        <v>0.89202678270729163</v>
      </c>
      <c r="K25">
        <v>1.7720159279691672</v>
      </c>
      <c r="M25">
        <v>0.86573194762967121</v>
      </c>
      <c r="N25">
        <v>1.1673716469572757</v>
      </c>
    </row>
    <row r="26" spans="2:14" x14ac:dyDescent="0.2">
      <c r="I26">
        <v>23</v>
      </c>
      <c r="J26">
        <v>1.3410387469628948</v>
      </c>
      <c r="K26">
        <v>1.7525167596242854</v>
      </c>
      <c r="M26">
        <v>1.2007319161660406</v>
      </c>
      <c r="N26">
        <v>2.0976025991579581</v>
      </c>
    </row>
    <row r="27" spans="2:14" x14ac:dyDescent="0.2">
      <c r="I27">
        <v>24</v>
      </c>
      <c r="J27">
        <v>0.7196598441082086</v>
      </c>
      <c r="K27">
        <v>1.9704423150750614</v>
      </c>
      <c r="M27">
        <v>0.67510608868108268</v>
      </c>
      <c r="N27">
        <v>2.380433513459296</v>
      </c>
    </row>
    <row r="28" spans="2:14" x14ac:dyDescent="0.2">
      <c r="I28">
        <v>25</v>
      </c>
      <c r="J28">
        <v>0.72077361660407946</v>
      </c>
      <c r="K28">
        <v>1.8983634058522383</v>
      </c>
      <c r="M28">
        <v>1.4314511921780844</v>
      </c>
      <c r="N28">
        <v>1.9357971227004052</v>
      </c>
    </row>
    <row r="29" spans="2:14" x14ac:dyDescent="0.2">
      <c r="I29">
        <v>26</v>
      </c>
      <c r="J29">
        <v>1.1097116374381559</v>
      </c>
      <c r="K29">
        <v>1.9390378391558127</v>
      </c>
      <c r="M29">
        <v>0.66464319546073214</v>
      </c>
      <c r="N29">
        <v>1.3454235486192272</v>
      </c>
    </row>
    <row r="30" spans="2:14" x14ac:dyDescent="0.2">
      <c r="I30">
        <v>27</v>
      </c>
      <c r="J30">
        <v>0.39598798258529666</v>
      </c>
      <c r="K30">
        <v>1.9356202928346822</v>
      </c>
      <c r="M30">
        <v>0.51295817944468669</v>
      </c>
      <c r="N30">
        <v>1.6338613963520026</v>
      </c>
    </row>
    <row r="31" spans="2:14" x14ac:dyDescent="0.2">
      <c r="I31">
        <v>28</v>
      </c>
      <c r="J31">
        <v>0.98574422116829363</v>
      </c>
      <c r="K31">
        <v>1.6965485435846344</v>
      </c>
      <c r="M31">
        <v>0.70973845902858912</v>
      </c>
      <c r="N31">
        <v>1.5900847653113459</v>
      </c>
    </row>
    <row r="32" spans="2:14" x14ac:dyDescent="0.2">
      <c r="I32">
        <v>29</v>
      </c>
      <c r="J32">
        <v>1.1767068485859056</v>
      </c>
      <c r="K32">
        <v>2.1692160029390148</v>
      </c>
      <c r="M32">
        <v>0.72142804501280133</v>
      </c>
      <c r="N32">
        <v>1.1544987872518688</v>
      </c>
    </row>
    <row r="33" spans="9:14" x14ac:dyDescent="0.2">
      <c r="I33">
        <v>30</v>
      </c>
      <c r="J33">
        <v>1.6561638831223473</v>
      </c>
      <c r="K33">
        <v>3.1491460214223954</v>
      </c>
      <c r="M33">
        <v>0.89617321375347481</v>
      </c>
      <c r="N33">
        <v>2.9903556625667647</v>
      </c>
    </row>
    <row r="34" spans="9:14" x14ac:dyDescent="0.2">
      <c r="I34">
        <v>31</v>
      </c>
      <c r="J34">
        <v>0.69929188147517962</v>
      </c>
      <c r="K34">
        <v>1.398280299457342</v>
      </c>
      <c r="M34">
        <v>1.080999326662037</v>
      </c>
      <c r="N34">
        <v>2.2131240404569938</v>
      </c>
    </row>
    <row r="35" spans="9:14" x14ac:dyDescent="0.2">
      <c r="I35">
        <v>32</v>
      </c>
      <c r="J35">
        <v>0.81539572054686216</v>
      </c>
      <c r="K35">
        <v>2.3465904834989977</v>
      </c>
      <c r="M35">
        <v>1.3761610140015335</v>
      </c>
      <c r="N35">
        <v>1.7539616075423814</v>
      </c>
    </row>
    <row r="36" spans="9:14" x14ac:dyDescent="0.2">
      <c r="I36">
        <v>33</v>
      </c>
      <c r="J36">
        <v>0.45208443968026735</v>
      </c>
      <c r="K36">
        <v>2.1239558436251986</v>
      </c>
      <c r="M36">
        <v>0.84104045995324217</v>
      </c>
      <c r="N36">
        <v>1.7807362917981544</v>
      </c>
    </row>
    <row r="37" spans="9:14" x14ac:dyDescent="0.2">
      <c r="I37">
        <v>34</v>
      </c>
      <c r="J37">
        <v>1.2971774298785774</v>
      </c>
      <c r="K37">
        <v>2.4574045762577046</v>
      </c>
      <c r="M37">
        <v>0.98235815601430843</v>
      </c>
      <c r="N37">
        <v>2.1518302233588451</v>
      </c>
    </row>
    <row r="38" spans="9:14" x14ac:dyDescent="0.2">
      <c r="I38">
        <v>35</v>
      </c>
      <c r="J38">
        <v>0.45810263421365177</v>
      </c>
      <c r="K38">
        <v>1.7448002271891778</v>
      </c>
      <c r="M38">
        <v>0.82558340795201135</v>
      </c>
      <c r="N38">
        <v>1.1462113080308285</v>
      </c>
    </row>
    <row r="39" spans="9:14" x14ac:dyDescent="0.2">
      <c r="I39">
        <v>36</v>
      </c>
      <c r="J39">
        <v>0.87002641743576314</v>
      </c>
      <c r="K39">
        <v>1.9583428315688634</v>
      </c>
      <c r="M39">
        <v>1.414512535240656</v>
      </c>
      <c r="N39">
        <v>1.5358544513160766</v>
      </c>
    </row>
    <row r="40" spans="9:14" x14ac:dyDescent="0.2">
      <c r="I40">
        <v>37</v>
      </c>
      <c r="J40">
        <v>1.0251972240472855</v>
      </c>
      <c r="K40">
        <v>1.5495036694112407</v>
      </c>
      <c r="M40">
        <v>0.77662290480494178</v>
      </c>
      <c r="N40">
        <v>1.8180839773695341</v>
      </c>
    </row>
    <row r="41" spans="9:14" x14ac:dyDescent="0.2">
      <c r="I41">
        <v>38</v>
      </c>
      <c r="J41">
        <v>1.2865641996157198</v>
      </c>
      <c r="K41">
        <v>3.2194696948477923</v>
      </c>
      <c r="M41">
        <v>0.88176364719766398</v>
      </c>
      <c r="N41">
        <v>1.9876352749107764</v>
      </c>
    </row>
    <row r="42" spans="9:14" x14ac:dyDescent="0.2">
      <c r="I42">
        <v>39</v>
      </c>
      <c r="J42">
        <v>1.3022977067100974</v>
      </c>
      <c r="K42">
        <v>0.94594400133473411</v>
      </c>
      <c r="M42">
        <v>1.4602399622879427</v>
      </c>
      <c r="N42">
        <v>2.3545033003346547</v>
      </c>
    </row>
    <row r="43" spans="9:14" x14ac:dyDescent="0.2">
      <c r="I43">
        <v>40</v>
      </c>
      <c r="J43">
        <v>1.040327990188477</v>
      </c>
      <c r="K43">
        <v>1.7053016376048662</v>
      </c>
      <c r="M43">
        <v>0.64061946835483463</v>
      </c>
      <c r="N43">
        <v>1.7705035256880048</v>
      </c>
    </row>
    <row r="44" spans="9:14" x14ac:dyDescent="0.2">
      <c r="I44">
        <v>41</v>
      </c>
      <c r="J44">
        <v>1.0129462168973316</v>
      </c>
      <c r="K44">
        <v>2.346528803912717</v>
      </c>
      <c r="M44">
        <v>1.1300945728564913</v>
      </c>
      <c r="N44">
        <v>1.4994796083060611</v>
      </c>
    </row>
    <row r="45" spans="9:14" x14ac:dyDescent="0.2">
      <c r="I45">
        <v>42</v>
      </c>
      <c r="J45">
        <v>1.1561036004881378</v>
      </c>
      <c r="K45">
        <v>1.2627006703232619</v>
      </c>
      <c r="M45">
        <v>1.1129307861991697</v>
      </c>
      <c r="N45">
        <v>1.6316734380753524</v>
      </c>
    </row>
    <row r="46" spans="9:14" x14ac:dyDescent="0.2">
      <c r="I46">
        <v>43</v>
      </c>
      <c r="J46">
        <v>1.3277026622462906</v>
      </c>
      <c r="K46">
        <v>1.5509200915304875</v>
      </c>
      <c r="M46">
        <v>1.1055497880116505</v>
      </c>
      <c r="N46">
        <v>1.1862837076658248</v>
      </c>
    </row>
    <row r="47" spans="9:14" x14ac:dyDescent="0.2">
      <c r="I47">
        <v>44</v>
      </c>
      <c r="J47">
        <v>1.2199486041053784</v>
      </c>
      <c r="K47">
        <v>1.8443040079843722</v>
      </c>
      <c r="M47">
        <v>0.98072173773625748</v>
      </c>
      <c r="N47">
        <v>1.5313665638712852</v>
      </c>
    </row>
    <row r="48" spans="9:14" x14ac:dyDescent="0.2">
      <c r="I48">
        <v>45</v>
      </c>
      <c r="J48">
        <v>0.82658671959643948</v>
      </c>
      <c r="K48">
        <v>2.0312340823201245</v>
      </c>
      <c r="M48">
        <v>0.73490478333949338</v>
      </c>
      <c r="N48">
        <v>5.0341927184504387</v>
      </c>
    </row>
    <row r="49" spans="9:14" x14ac:dyDescent="0.2">
      <c r="I49">
        <v>46</v>
      </c>
      <c r="J49">
        <v>1.5786723179693083</v>
      </c>
      <c r="K49">
        <v>1.8514935334582645</v>
      </c>
      <c r="M49">
        <v>0.92136253536479273</v>
      </c>
      <c r="N49">
        <v>1.6924114466808464</v>
      </c>
    </row>
    <row r="50" spans="9:14" x14ac:dyDescent="0.2">
      <c r="I50">
        <v>47</v>
      </c>
      <c r="J50">
        <v>0.86367064885058276</v>
      </c>
      <c r="K50">
        <v>1.9758387274422629</v>
      </c>
      <c r="M50">
        <v>1.1634986193984349</v>
      </c>
      <c r="N50">
        <v>2.0253516647805228</v>
      </c>
    </row>
    <row r="51" spans="9:14" x14ac:dyDescent="0.2">
      <c r="I51">
        <v>48</v>
      </c>
      <c r="J51">
        <v>1.3712177396689569</v>
      </c>
      <c r="K51">
        <v>2.2912957092706678</v>
      </c>
      <c r="M51">
        <v>0.8181965685586956</v>
      </c>
      <c r="N51">
        <v>1.9854249121296061</v>
      </c>
    </row>
    <row r="52" spans="9:14" x14ac:dyDescent="0.2">
      <c r="I52">
        <v>49</v>
      </c>
      <c r="J52">
        <v>1.4644457925205008</v>
      </c>
      <c r="K52">
        <v>1.5451866492575563</v>
      </c>
      <c r="M52">
        <v>0.96327709832088393</v>
      </c>
      <c r="N52">
        <v>2.1162261465775849</v>
      </c>
    </row>
    <row r="53" spans="9:14" x14ac:dyDescent="0.2">
      <c r="I53">
        <v>50</v>
      </c>
      <c r="J53">
        <v>1.5484843528065642</v>
      </c>
      <c r="K53">
        <v>1.3602485144762748</v>
      </c>
      <c r="M53">
        <v>1.0149371848113624</v>
      </c>
      <c r="N53">
        <v>2.3244637036579419</v>
      </c>
    </row>
    <row r="54" spans="9:14" x14ac:dyDescent="0.2">
      <c r="I54">
        <v>51</v>
      </c>
      <c r="J54">
        <v>1.6101966417387898</v>
      </c>
      <c r="K54">
        <v>1.1459693985828487</v>
      </c>
      <c r="M54">
        <v>1.198946092154058</v>
      </c>
      <c r="N54">
        <v>2.8484687976759524</v>
      </c>
    </row>
    <row r="55" spans="9:14" x14ac:dyDescent="0.2">
      <c r="I55">
        <v>52</v>
      </c>
      <c r="J55">
        <v>0.97791038536442676</v>
      </c>
      <c r="K55">
        <v>1.211357270457406</v>
      </c>
      <c r="M55">
        <v>0.83094099985005987</v>
      </c>
      <c r="N55">
        <v>1.2366463899512705</v>
      </c>
    </row>
    <row r="56" spans="9:14" x14ac:dyDescent="0.2">
      <c r="I56">
        <v>53</v>
      </c>
      <c r="J56">
        <v>1.3711540497154546</v>
      </c>
      <c r="K56">
        <v>1.8250551259727694</v>
      </c>
      <c r="M56">
        <v>0.60641649343970772</v>
      </c>
      <c r="N56">
        <v>3.1994595505434509</v>
      </c>
    </row>
    <row r="57" spans="9:14" x14ac:dyDescent="0.2">
      <c r="I57">
        <v>54</v>
      </c>
      <c r="J57">
        <v>1.131943442040112</v>
      </c>
      <c r="K57">
        <v>2.4409509705655434</v>
      </c>
      <c r="M57">
        <v>0.74020203795074935</v>
      </c>
      <c r="N57">
        <v>1.6621965591130179</v>
      </c>
    </row>
    <row r="58" spans="9:14" x14ac:dyDescent="0.2">
      <c r="I58">
        <v>55</v>
      </c>
      <c r="J58">
        <v>0.48463861182795898</v>
      </c>
      <c r="K58">
        <v>1.5344016616658789</v>
      </c>
      <c r="M58">
        <v>0.74505889787203317</v>
      </c>
      <c r="N58">
        <v>2.1205885556182253</v>
      </c>
    </row>
    <row r="59" spans="9:14" x14ac:dyDescent="0.2">
      <c r="I59">
        <v>56</v>
      </c>
      <c r="J59">
        <v>1.1807580480183906</v>
      </c>
      <c r="K59">
        <v>2.4201430986813812</v>
      </c>
      <c r="M59">
        <v>0.62884276894637803</v>
      </c>
      <c r="N59">
        <v>3.2044199556020181</v>
      </c>
    </row>
    <row r="60" spans="9:14" x14ac:dyDescent="0.2">
      <c r="I60">
        <v>57</v>
      </c>
      <c r="J60">
        <v>0.73473588269796808</v>
      </c>
      <c r="K60">
        <v>2.030686529260942</v>
      </c>
      <c r="M60">
        <v>0.50221245690204364</v>
      </c>
      <c r="N60">
        <v>2.0698930314502286</v>
      </c>
    </row>
    <row r="61" spans="9:14" x14ac:dyDescent="0.2">
      <c r="I61">
        <v>58</v>
      </c>
      <c r="J61">
        <v>0.9076762683525359</v>
      </c>
      <c r="K61">
        <v>1.5355685283117735</v>
      </c>
      <c r="M61">
        <v>1.0328336163795215</v>
      </c>
      <c r="N61">
        <v>1.4483708107845032</v>
      </c>
    </row>
    <row r="62" spans="9:14" x14ac:dyDescent="0.2">
      <c r="I62">
        <v>59</v>
      </c>
      <c r="J62">
        <v>1.2730347551666168</v>
      </c>
      <c r="K62">
        <v>2.7683371582128209</v>
      </c>
      <c r="M62">
        <v>0.83538882338413045</v>
      </c>
      <c r="N62">
        <v>1.8906471487505665</v>
      </c>
    </row>
    <row r="63" spans="9:14" x14ac:dyDescent="0.2">
      <c r="I63">
        <v>60</v>
      </c>
      <c r="J63">
        <v>0.94154541430154093</v>
      </c>
      <c r="K63">
        <v>2.1811422909763643</v>
      </c>
      <c r="M63">
        <v>1.3315453768863867</v>
      </c>
      <c r="N63">
        <v>1.870385825433273</v>
      </c>
    </row>
    <row r="64" spans="9:14" x14ac:dyDescent="0.2">
      <c r="I64">
        <v>61</v>
      </c>
      <c r="J64">
        <v>0.80560877623872573</v>
      </c>
      <c r="K64">
        <v>1.4798215247143036</v>
      </c>
      <c r="M64">
        <v>1.8033084398581849</v>
      </c>
      <c r="N64">
        <v>1.6448900172271852</v>
      </c>
    </row>
    <row r="65" spans="9:14" x14ac:dyDescent="0.2">
      <c r="I65">
        <v>62</v>
      </c>
      <c r="J65">
        <v>0.39736296826864115</v>
      </c>
      <c r="K65">
        <v>2.4286621989231461</v>
      </c>
      <c r="M65">
        <v>1.2550854395376778</v>
      </c>
      <c r="N65">
        <v>2.1224319016726878</v>
      </c>
    </row>
    <row r="66" spans="9:14" x14ac:dyDescent="0.2">
      <c r="I66">
        <v>63</v>
      </c>
      <c r="J66">
        <v>1.0075769578290088</v>
      </c>
      <c r="K66">
        <v>2.5487194917098841</v>
      </c>
      <c r="M66">
        <v>0.95686108251670421</v>
      </c>
      <c r="N66">
        <v>0.84109539026572344</v>
      </c>
    </row>
    <row r="67" spans="9:14" x14ac:dyDescent="0.2">
      <c r="I67">
        <v>64</v>
      </c>
      <c r="J67">
        <v>1.1441343857575381</v>
      </c>
      <c r="K67">
        <v>1.8230550959837912</v>
      </c>
      <c r="M67">
        <v>1.0314727619120108</v>
      </c>
      <c r="N67">
        <v>2.0432906223255034</v>
      </c>
    </row>
    <row r="68" spans="9:14" x14ac:dyDescent="0.2">
      <c r="I68">
        <v>65</v>
      </c>
      <c r="J68">
        <v>0.59890849243689592</v>
      </c>
      <c r="K68">
        <v>1.3201473539792576</v>
      </c>
      <c r="M68">
        <v>1.4365433142578581</v>
      </c>
      <c r="N68">
        <v>2.2771997114900544</v>
      </c>
    </row>
    <row r="69" spans="9:14" x14ac:dyDescent="0.2">
      <c r="I69">
        <v>66</v>
      </c>
      <c r="J69">
        <v>0.24618529394910676</v>
      </c>
      <c r="K69">
        <v>1.3248406895938412</v>
      </c>
      <c r="M69">
        <v>1.1154172561190676</v>
      </c>
      <c r="N69">
        <v>2.1885176262613015</v>
      </c>
    </row>
    <row r="70" spans="9:14" x14ac:dyDescent="0.2">
      <c r="I70">
        <v>67</v>
      </c>
      <c r="J70">
        <v>0.88695337719399991</v>
      </c>
      <c r="K70">
        <v>3.3535471355480979</v>
      </c>
      <c r="M70">
        <v>1.210058190407856</v>
      </c>
      <c r="N70">
        <v>4.5067366790014134</v>
      </c>
    </row>
    <row r="71" spans="9:14" x14ac:dyDescent="0.2">
      <c r="I71">
        <v>68</v>
      </c>
      <c r="J71">
        <v>0.84778708793939406</v>
      </c>
      <c r="K71">
        <v>1.436896811708241</v>
      </c>
      <c r="M71">
        <v>0.77463965181370753</v>
      </c>
      <c r="N71">
        <v>2.3443219993431561</v>
      </c>
    </row>
    <row r="72" spans="9:14" x14ac:dyDescent="0.2">
      <c r="I72">
        <v>69</v>
      </c>
      <c r="J72">
        <v>1.8147216641442698E-3</v>
      </c>
      <c r="K72">
        <v>2.1390372362645778</v>
      </c>
      <c r="M72">
        <v>0.91537277307680875</v>
      </c>
      <c r="N72">
        <v>2.8490107215037632</v>
      </c>
    </row>
    <row r="73" spans="9:14" x14ac:dyDescent="0.2">
      <c r="I73">
        <v>70</v>
      </c>
      <c r="J73">
        <v>0.91752513901974098</v>
      </c>
      <c r="K73">
        <v>1.7371702345066009</v>
      </c>
      <c r="M73">
        <v>0.66710737035086454</v>
      </c>
      <c r="N73">
        <v>2.1891248317489249</v>
      </c>
    </row>
    <row r="74" spans="9:14" x14ac:dyDescent="0.2">
      <c r="I74">
        <v>71</v>
      </c>
      <c r="J74">
        <v>0.61958485397769547</v>
      </c>
      <c r="K74">
        <v>1.8603118934751921</v>
      </c>
      <c r="M74">
        <v>0.52008459063754131</v>
      </c>
      <c r="N74">
        <v>2.4509474145738546</v>
      </c>
    </row>
    <row r="75" spans="9:14" x14ac:dyDescent="0.2">
      <c r="I75">
        <v>72</v>
      </c>
      <c r="J75">
        <v>1.1283622958271264</v>
      </c>
      <c r="K75">
        <v>1.2299428014134546</v>
      </c>
      <c r="M75">
        <v>1.2662901033140348</v>
      </c>
      <c r="N75">
        <v>1.1052924722669331</v>
      </c>
    </row>
    <row r="76" spans="9:14" x14ac:dyDescent="0.2">
      <c r="I76">
        <v>73</v>
      </c>
      <c r="J76">
        <v>0.90239390326107893</v>
      </c>
      <c r="K76">
        <v>2.1070539359658658</v>
      </c>
      <c r="M76">
        <v>1.2869960715449751</v>
      </c>
      <c r="N76">
        <v>1.8808053435159284</v>
      </c>
    </row>
    <row r="77" spans="9:14" x14ac:dyDescent="0.2">
      <c r="I77">
        <v>74</v>
      </c>
      <c r="J77">
        <v>0.58702529615479326</v>
      </c>
      <c r="K77">
        <v>2.0173844212679759</v>
      </c>
      <c r="M77">
        <v>0.95819357457614962</v>
      </c>
      <c r="N77">
        <v>2.6811625834893458</v>
      </c>
    </row>
    <row r="78" spans="9:14" x14ac:dyDescent="0.2">
      <c r="I78">
        <v>75</v>
      </c>
      <c r="J78">
        <v>0.79155612622738025</v>
      </c>
      <c r="K78">
        <v>2.5442052593900146</v>
      </c>
      <c r="M78">
        <v>1.7233531999198406</v>
      </c>
      <c r="N78">
        <v>1.6158412308661181</v>
      </c>
    </row>
    <row r="79" spans="9:14" x14ac:dyDescent="0.2">
      <c r="I79">
        <v>76</v>
      </c>
      <c r="J79">
        <v>0.28924433616961148</v>
      </c>
      <c r="K79">
        <v>1.9408614176198091</v>
      </c>
      <c r="M79">
        <v>0.7237062292747608</v>
      </c>
      <c r="N79">
        <v>2.81757915694465</v>
      </c>
    </row>
    <row r="80" spans="9:14" x14ac:dyDescent="0.2">
      <c r="I80">
        <v>77</v>
      </c>
      <c r="J80">
        <v>0.88724099339295004</v>
      </c>
      <c r="K80">
        <v>2.2248155262881837</v>
      </c>
      <c r="M80">
        <v>0.36654227170219156</v>
      </c>
      <c r="N80">
        <v>2.0565486345094421</v>
      </c>
    </row>
    <row r="81" spans="9:14" x14ac:dyDescent="0.2">
      <c r="I81">
        <v>78</v>
      </c>
      <c r="J81">
        <v>1.1222822475860166</v>
      </c>
      <c r="K81">
        <v>1.5005452620824813</v>
      </c>
      <c r="M81">
        <v>1.2845741572095233</v>
      </c>
      <c r="N81">
        <v>1.2657493166461184</v>
      </c>
    </row>
    <row r="82" spans="9:14" x14ac:dyDescent="0.2">
      <c r="I82">
        <v>79</v>
      </c>
      <c r="J82">
        <v>0.68712347527464135</v>
      </c>
      <c r="K82">
        <v>1.7032122154346556</v>
      </c>
      <c r="M82">
        <v>0.87146509377785952</v>
      </c>
      <c r="N82">
        <v>2.182592067683109</v>
      </c>
    </row>
    <row r="83" spans="9:14" x14ac:dyDescent="0.2">
      <c r="I83">
        <v>80</v>
      </c>
      <c r="J83">
        <v>1.1188754790213746</v>
      </c>
      <c r="K83">
        <v>1.894496434261264</v>
      </c>
      <c r="M83">
        <v>0.469292259901822</v>
      </c>
      <c r="N83">
        <v>1.5650369693831778</v>
      </c>
    </row>
    <row r="84" spans="9:14" x14ac:dyDescent="0.2">
      <c r="I84">
        <v>81</v>
      </c>
      <c r="J84">
        <v>1.3725502485358541</v>
      </c>
      <c r="K84">
        <v>2.3320211230961188</v>
      </c>
      <c r="M84">
        <v>0.77224429553602125</v>
      </c>
      <c r="N84">
        <v>1.7449070545984702</v>
      </c>
    </row>
    <row r="85" spans="9:14" x14ac:dyDescent="0.2">
      <c r="I85">
        <v>82</v>
      </c>
      <c r="J85">
        <v>1.2687696536530502</v>
      </c>
      <c r="K85">
        <v>1.5919712876908312</v>
      </c>
      <c r="M85">
        <v>0.87087293271938648</v>
      </c>
      <c r="N85">
        <v>1.7750297375899997</v>
      </c>
    </row>
    <row r="86" spans="9:14" x14ac:dyDescent="0.2">
      <c r="I86">
        <v>83</v>
      </c>
      <c r="J86">
        <v>0.62729232592578943</v>
      </c>
      <c r="K86">
        <v>2.6332860363002069</v>
      </c>
      <c r="M86">
        <v>0.87184305515616889</v>
      </c>
      <c r="N86">
        <v>1.4293783474467068</v>
      </c>
    </row>
    <row r="87" spans="9:14" x14ac:dyDescent="0.2">
      <c r="I87">
        <v>84</v>
      </c>
      <c r="J87">
        <v>0.84564388324553774</v>
      </c>
      <c r="K87">
        <v>1.9964001347247002</v>
      </c>
      <c r="M87">
        <v>1.5567316627073493</v>
      </c>
      <c r="N87">
        <v>1.5008497254749897</v>
      </c>
    </row>
    <row r="88" spans="9:14" x14ac:dyDescent="0.2">
      <c r="I88">
        <v>85</v>
      </c>
      <c r="J88">
        <v>0.39666491639139778</v>
      </c>
      <c r="K88">
        <v>1.8123912795290991</v>
      </c>
      <c r="M88">
        <v>1.0631203359078223</v>
      </c>
      <c r="N88">
        <v>1.1607073777172316</v>
      </c>
    </row>
    <row r="89" spans="9:14" x14ac:dyDescent="0.2">
      <c r="I89">
        <v>86</v>
      </c>
      <c r="J89">
        <v>0.72888678766284465</v>
      </c>
      <c r="K89">
        <v>2.1051497137083928</v>
      </c>
      <c r="M89">
        <v>1.4372028031589865</v>
      </c>
      <c r="N89">
        <v>2.0444395414564061</v>
      </c>
    </row>
    <row r="90" spans="9:14" x14ac:dyDescent="0.2">
      <c r="I90">
        <v>87</v>
      </c>
      <c r="J90">
        <v>1.6639361056820412</v>
      </c>
      <c r="K90">
        <v>2.6014948032302376</v>
      </c>
      <c r="M90">
        <v>0.94613191165301092</v>
      </c>
      <c r="N90">
        <v>1.8162340382652282</v>
      </c>
    </row>
    <row r="91" spans="9:14" x14ac:dyDescent="0.2">
      <c r="I91">
        <v>88</v>
      </c>
      <c r="J91">
        <v>1.5842420119206171</v>
      </c>
      <c r="K91">
        <v>0.80619638095419122</v>
      </c>
      <c r="M91">
        <v>1.7091183694820089</v>
      </c>
      <c r="N91">
        <v>2.6933291498548262</v>
      </c>
    </row>
    <row r="92" spans="9:14" x14ac:dyDescent="0.2">
      <c r="I92">
        <v>89</v>
      </c>
      <c r="J92">
        <v>0.84481430406866276</v>
      </c>
      <c r="K92">
        <v>3.0383561415240492</v>
      </c>
      <c r="M92">
        <v>1.0259727267877865</v>
      </c>
      <c r="N92">
        <v>2.0995342977673146</v>
      </c>
    </row>
    <row r="93" spans="9:14" x14ac:dyDescent="0.2">
      <c r="I93">
        <v>90</v>
      </c>
      <c r="J93">
        <v>0.85855648621967473</v>
      </c>
      <c r="K93">
        <v>0.94590912400437632</v>
      </c>
      <c r="M93">
        <v>1.0622576322963975</v>
      </c>
      <c r="N93">
        <v>0.82258955041589688</v>
      </c>
    </row>
    <row r="94" spans="9:14" x14ac:dyDescent="0.2">
      <c r="I94">
        <v>91</v>
      </c>
      <c r="J94">
        <v>0.96557000210681831</v>
      </c>
      <c r="K94">
        <v>1.7278593871727987</v>
      </c>
      <c r="M94">
        <v>1.2072187494625151</v>
      </c>
      <c r="N94">
        <v>1.3415546946075243</v>
      </c>
    </row>
    <row r="95" spans="9:14" x14ac:dyDescent="0.2">
      <c r="I95">
        <v>92</v>
      </c>
      <c r="J95">
        <v>0.47761232689842553</v>
      </c>
      <c r="K95">
        <v>2.1539891816501266</v>
      </c>
      <c r="M95">
        <v>0.7492785478362376</v>
      </c>
      <c r="N95">
        <v>1.9848212274106116</v>
      </c>
    </row>
    <row r="96" spans="9:14" x14ac:dyDescent="0.2">
      <c r="I96">
        <v>93</v>
      </c>
      <c r="J96">
        <v>0.66399733477348266</v>
      </c>
      <c r="K96">
        <v>1.772475996102719</v>
      </c>
      <c r="M96">
        <v>0.9488783158599553</v>
      </c>
      <c r="N96">
        <v>0.88300189793318096</v>
      </c>
    </row>
    <row r="97" spans="9:14" x14ac:dyDescent="0.2">
      <c r="I97">
        <v>94</v>
      </c>
      <c r="J97">
        <v>1.6970864278237006</v>
      </c>
      <c r="K97">
        <v>2.4994592116917462</v>
      </c>
      <c r="M97">
        <v>0.73076691662504989</v>
      </c>
      <c r="N97">
        <v>3.9384357792431426</v>
      </c>
    </row>
    <row r="98" spans="9:14" x14ac:dyDescent="0.2">
      <c r="I98">
        <v>95</v>
      </c>
      <c r="J98">
        <v>1.0878901636766674</v>
      </c>
      <c r="K98">
        <v>1.7025090599763137</v>
      </c>
      <c r="M98">
        <v>1.1626293228384352</v>
      </c>
      <c r="N98">
        <v>1.5964909194015262</v>
      </c>
    </row>
    <row r="99" spans="9:14" x14ac:dyDescent="0.2">
      <c r="I99">
        <v>96</v>
      </c>
      <c r="J99">
        <v>1.2492168159426387</v>
      </c>
      <c r="K99">
        <v>2.174519268004401</v>
      </c>
      <c r="M99">
        <v>0.75305642360208525</v>
      </c>
      <c r="N99">
        <v>1.8177038313688074</v>
      </c>
    </row>
    <row r="100" spans="9:14" x14ac:dyDescent="0.2">
      <c r="I100">
        <v>97</v>
      </c>
      <c r="J100">
        <v>1.0974799784936955</v>
      </c>
      <c r="K100">
        <v>2.2529348760420773</v>
      </c>
      <c r="M100">
        <v>1.2072260363733136</v>
      </c>
      <c r="N100">
        <v>3.0396814784216097</v>
      </c>
    </row>
    <row r="101" spans="9:14" x14ac:dyDescent="0.2">
      <c r="I101">
        <v>98</v>
      </c>
      <c r="J101">
        <v>0.77026288813194976</v>
      </c>
      <c r="K101">
        <v>1.599090419332633</v>
      </c>
      <c r="M101">
        <v>0.99784151647417807</v>
      </c>
      <c r="N101">
        <v>1.8497224888029304</v>
      </c>
    </row>
    <row r="102" spans="9:14" x14ac:dyDescent="0.2">
      <c r="I102">
        <v>99</v>
      </c>
      <c r="J102">
        <v>1.1567912184978226</v>
      </c>
      <c r="K102">
        <v>0.86583205312853528</v>
      </c>
      <c r="M102">
        <v>1.029650931855487</v>
      </c>
      <c r="N102">
        <v>2.6227629723720871</v>
      </c>
    </row>
    <row r="103" spans="9:14" x14ac:dyDescent="0.2">
      <c r="I103">
        <v>100</v>
      </c>
      <c r="J103">
        <v>1.2204887160865947</v>
      </c>
      <c r="K103">
        <v>1.4303289108668287</v>
      </c>
      <c r="M103">
        <v>0.67420052836651923</v>
      </c>
      <c r="N103">
        <v>1.4626846940297902</v>
      </c>
    </row>
    <row r="104" spans="9:14" x14ac:dyDescent="0.2">
      <c r="I104">
        <v>101</v>
      </c>
      <c r="J104">
        <v>1.2429566743710896</v>
      </c>
      <c r="K104">
        <v>2.1614864992604446</v>
      </c>
      <c r="M104">
        <v>0.65184932022908393</v>
      </c>
      <c r="N104">
        <v>1.7696229015379721</v>
      </c>
    </row>
    <row r="105" spans="9:14" x14ac:dyDescent="0.2">
      <c r="I105">
        <v>102</v>
      </c>
      <c r="J105">
        <v>0.86825924609961924</v>
      </c>
      <c r="K105">
        <v>2.5970426122962986</v>
      </c>
      <c r="M105">
        <v>1.1104501505006612</v>
      </c>
      <c r="N105">
        <v>3.0979323229691706</v>
      </c>
    </row>
    <row r="106" spans="9:14" x14ac:dyDescent="0.2">
      <c r="I106">
        <v>103</v>
      </c>
      <c r="J106">
        <v>0.79141341709530966</v>
      </c>
      <c r="K106">
        <v>3.9714561759949003</v>
      </c>
      <c r="M106">
        <v>0.43490868537780275</v>
      </c>
      <c r="N106">
        <v>3.0831061616076365</v>
      </c>
    </row>
    <row r="107" spans="9:14" x14ac:dyDescent="0.2">
      <c r="I107">
        <v>104</v>
      </c>
      <c r="J107">
        <v>1.1778150673194179</v>
      </c>
      <c r="K107">
        <v>2.4139541518245786</v>
      </c>
      <c r="M107">
        <v>1.2508004641778869</v>
      </c>
      <c r="N107">
        <v>2.2783442798938838</v>
      </c>
    </row>
    <row r="108" spans="9:14" x14ac:dyDescent="0.2">
      <c r="I108">
        <v>105</v>
      </c>
      <c r="J108">
        <v>0.75815436354375954</v>
      </c>
      <c r="K108">
        <v>2.3082531401687114</v>
      </c>
      <c r="M108">
        <v>1.2320460751346647</v>
      </c>
      <c r="N108">
        <v>1.7704596629889029</v>
      </c>
    </row>
    <row r="109" spans="9:14" x14ac:dyDescent="0.2">
      <c r="I109">
        <v>106</v>
      </c>
      <c r="J109">
        <v>0.92596831289916781</v>
      </c>
      <c r="K109">
        <v>2.2431118484847481</v>
      </c>
      <c r="M109">
        <v>1.1263569130421429</v>
      </c>
      <c r="N109">
        <v>1.2542809170975466</v>
      </c>
    </row>
    <row r="110" spans="9:14" x14ac:dyDescent="0.2">
      <c r="I110">
        <v>107</v>
      </c>
      <c r="J110">
        <v>0.80850032293169305</v>
      </c>
      <c r="K110">
        <v>1.7812788943607303</v>
      </c>
      <c r="M110">
        <v>0.79107582658135289</v>
      </c>
      <c r="N110">
        <v>2.0024311251338034</v>
      </c>
    </row>
    <row r="111" spans="9:14" x14ac:dyDescent="0.2">
      <c r="I111">
        <v>108</v>
      </c>
      <c r="J111">
        <v>1.400222899949191</v>
      </c>
      <c r="K111">
        <v>2.1874112308077844</v>
      </c>
      <c r="M111">
        <v>0.68444640706660331</v>
      </c>
      <c r="N111">
        <v>2.0554426508899386</v>
      </c>
    </row>
    <row r="112" spans="9:14" x14ac:dyDescent="0.2">
      <c r="I112">
        <v>109</v>
      </c>
      <c r="J112">
        <v>1.1603476580434799</v>
      </c>
      <c r="K112">
        <v>2.0387959173580921</v>
      </c>
      <c r="M112">
        <v>0.66398318820485291</v>
      </c>
      <c r="N112">
        <v>1.2663912836071569</v>
      </c>
    </row>
    <row r="113" spans="9:14" x14ac:dyDescent="0.2">
      <c r="I113">
        <v>110</v>
      </c>
      <c r="J113">
        <v>0.60849487468114716</v>
      </c>
      <c r="K113">
        <v>2.9422813887314292</v>
      </c>
      <c r="M113">
        <v>1.2045201749751613</v>
      </c>
      <c r="N113">
        <v>2.6086830567731569</v>
      </c>
    </row>
    <row r="114" spans="9:14" x14ac:dyDescent="0.2">
      <c r="I114">
        <v>111</v>
      </c>
      <c r="J114">
        <v>0.84954638478711364</v>
      </c>
      <c r="K114">
        <v>3.3924925540775925</v>
      </c>
      <c r="M114">
        <v>1.1446839626029284</v>
      </c>
      <c r="N114">
        <v>1.846203468394843</v>
      </c>
    </row>
    <row r="115" spans="9:14" x14ac:dyDescent="0.2">
      <c r="I115">
        <v>112</v>
      </c>
      <c r="J115">
        <v>0.70728779448894374</v>
      </c>
      <c r="K115">
        <v>1.8385647431707566</v>
      </c>
      <c r="M115">
        <v>0.73433461094529728</v>
      </c>
      <c r="N115">
        <v>1.3901671552837502</v>
      </c>
    </row>
    <row r="116" spans="9:14" x14ac:dyDescent="0.2">
      <c r="I116">
        <v>113</v>
      </c>
      <c r="J116">
        <v>1.1151929080049436</v>
      </c>
      <c r="K116">
        <v>3.1297374253590009</v>
      </c>
      <c r="M116">
        <v>1.2507664795409723</v>
      </c>
      <c r="N116">
        <v>1.1835174878065247</v>
      </c>
    </row>
    <row r="117" spans="9:14" x14ac:dyDescent="0.2">
      <c r="I117">
        <v>114</v>
      </c>
      <c r="J117">
        <v>1.2273227157944171</v>
      </c>
      <c r="K117">
        <v>2.993280949458101</v>
      </c>
      <c r="M117">
        <v>0.93467643590116489</v>
      </c>
      <c r="N117">
        <v>2.2899306526890753</v>
      </c>
    </row>
    <row r="118" spans="9:14" x14ac:dyDescent="0.2">
      <c r="I118">
        <v>115</v>
      </c>
      <c r="J118">
        <v>0.60273130551373377</v>
      </c>
      <c r="K118">
        <v>2.1172147189855308</v>
      </c>
      <c r="M118">
        <v>0.90589887359053323</v>
      </c>
      <c r="N118">
        <v>1.2975066526621795</v>
      </c>
    </row>
    <row r="119" spans="9:14" x14ac:dyDescent="0.2">
      <c r="I119">
        <v>116</v>
      </c>
      <c r="J119">
        <v>1.2678647465228865</v>
      </c>
      <c r="K119">
        <v>1.2435100092691873</v>
      </c>
      <c r="M119">
        <v>0.52699159652722727</v>
      </c>
      <c r="N119">
        <v>2.0589762818672415</v>
      </c>
    </row>
    <row r="120" spans="9:14" x14ac:dyDescent="0.2">
      <c r="I120">
        <v>117</v>
      </c>
      <c r="J120">
        <v>0.85368621818363355</v>
      </c>
      <c r="K120">
        <v>2.5380459610351807</v>
      </c>
      <c r="M120">
        <v>1.5510733593172659</v>
      </c>
      <c r="N120">
        <v>0.75644503538019192</v>
      </c>
    </row>
    <row r="121" spans="9:14" x14ac:dyDescent="0.2">
      <c r="I121">
        <v>118</v>
      </c>
      <c r="J121">
        <v>0.95296425529105222</v>
      </c>
      <c r="K121">
        <v>3.3920623823056606</v>
      </c>
      <c r="M121">
        <v>0.64119169647691199</v>
      </c>
      <c r="N121">
        <v>2.7898549231772032</v>
      </c>
    </row>
    <row r="122" spans="9:14" x14ac:dyDescent="0.2">
      <c r="I122">
        <v>119</v>
      </c>
      <c r="J122">
        <v>0.97818124139192675</v>
      </c>
      <c r="K122">
        <v>2.7043760058863389</v>
      </c>
      <c r="M122">
        <v>1.3145312552677604</v>
      </c>
      <c r="N122">
        <v>1.0569961771423786</v>
      </c>
    </row>
    <row r="123" spans="9:14" x14ac:dyDescent="0.2">
      <c r="I123">
        <v>120</v>
      </c>
      <c r="J123">
        <v>0.93847529377003769</v>
      </c>
      <c r="K123">
        <v>1.000968482371801</v>
      </c>
      <c r="M123">
        <v>1.2941654255574038</v>
      </c>
      <c r="N123">
        <v>2.8965341862474903</v>
      </c>
    </row>
    <row r="124" spans="9:14" x14ac:dyDescent="0.2">
      <c r="I124">
        <v>121</v>
      </c>
      <c r="J124">
        <v>1.1041307512825849</v>
      </c>
      <c r="K124">
        <v>2.2069364656493775</v>
      </c>
      <c r="M124">
        <v>0.963849044165632</v>
      </c>
      <c r="N124">
        <v>1.6271649082191815</v>
      </c>
    </row>
    <row r="125" spans="9:14" x14ac:dyDescent="0.2">
      <c r="I125">
        <v>122</v>
      </c>
      <c r="J125">
        <v>1.1647427267293673</v>
      </c>
      <c r="K125">
        <v>1.6504802727843251</v>
      </c>
      <c r="M125">
        <v>0.69607181169319321</v>
      </c>
      <c r="N125">
        <v>1.127746896072332</v>
      </c>
    </row>
    <row r="126" spans="9:14" x14ac:dyDescent="0.2">
      <c r="I126">
        <v>123</v>
      </c>
      <c r="J126">
        <v>0.85673972627644124</v>
      </c>
      <c r="K126">
        <v>2.8368921275519106</v>
      </c>
      <c r="M126">
        <v>1.3267953563215982</v>
      </c>
      <c r="N126">
        <v>2.1270478557242778</v>
      </c>
    </row>
    <row r="127" spans="9:14" x14ac:dyDescent="0.2">
      <c r="I127">
        <v>124</v>
      </c>
      <c r="J127">
        <v>0.74767941642949665</v>
      </c>
      <c r="K127">
        <v>3.2096034772497402</v>
      </c>
      <c r="M127">
        <v>1.4384000434917206</v>
      </c>
      <c r="N127">
        <v>1.6629733776669129</v>
      </c>
    </row>
    <row r="128" spans="9:14" x14ac:dyDescent="0.2">
      <c r="I128">
        <v>125</v>
      </c>
      <c r="J128">
        <v>0.92284965461604007</v>
      </c>
      <c r="K128">
        <v>2.2784943645502169</v>
      </c>
      <c r="M128">
        <v>1.2139496709330855</v>
      </c>
      <c r="N128">
        <v>3.2072563474801017</v>
      </c>
    </row>
    <row r="129" spans="9:14" x14ac:dyDescent="0.2">
      <c r="I129">
        <v>126</v>
      </c>
      <c r="J129">
        <v>0.50753372942412522</v>
      </c>
      <c r="K129">
        <v>0.61052468990312414</v>
      </c>
      <c r="M129">
        <v>0.79783275339164994</v>
      </c>
      <c r="N129">
        <v>1.7635722933580296</v>
      </c>
    </row>
    <row r="130" spans="9:14" x14ac:dyDescent="0.2">
      <c r="I130">
        <v>127</v>
      </c>
      <c r="J130">
        <v>0.67064201793198452</v>
      </c>
      <c r="K130">
        <v>1.7137341144130309</v>
      </c>
      <c r="M130">
        <v>0.75908541597576806</v>
      </c>
      <c r="N130">
        <v>1.9724860412809211</v>
      </c>
    </row>
    <row r="131" spans="9:14" x14ac:dyDescent="0.2">
      <c r="I131">
        <v>128</v>
      </c>
      <c r="J131">
        <v>0.81241571131481893</v>
      </c>
      <c r="K131">
        <v>2.1987427814633183</v>
      </c>
      <c r="M131">
        <v>1.1038083294589258</v>
      </c>
      <c r="N131">
        <v>1.2521428410019582</v>
      </c>
    </row>
    <row r="132" spans="9:14" x14ac:dyDescent="0.2">
      <c r="I132">
        <v>129</v>
      </c>
      <c r="J132">
        <v>0.63506159925045824</v>
      </c>
      <c r="K132">
        <v>2.3537224068905349</v>
      </c>
      <c r="M132">
        <v>0.24281703997980414</v>
      </c>
      <c r="N132">
        <v>3.4853883211845971</v>
      </c>
    </row>
    <row r="133" spans="9:14" x14ac:dyDescent="0.2">
      <c r="I133">
        <v>130</v>
      </c>
      <c r="J133">
        <v>1.2272780100943677</v>
      </c>
      <c r="K133">
        <v>0.86814202443122268</v>
      </c>
      <c r="M133">
        <v>0.73797734293444328</v>
      </c>
      <c r="N133">
        <v>1.5902638360847601</v>
      </c>
    </row>
    <row r="134" spans="9:14" x14ac:dyDescent="0.2">
      <c r="I134">
        <v>131</v>
      </c>
      <c r="J134">
        <v>0.76932785329794062</v>
      </c>
      <c r="K134">
        <v>1.5010108899697108</v>
      </c>
      <c r="M134">
        <v>0.97150729663147839</v>
      </c>
      <c r="N134">
        <v>1.577125652180168</v>
      </c>
    </row>
    <row r="135" spans="9:14" x14ac:dyDescent="0.2">
      <c r="I135">
        <v>132</v>
      </c>
      <c r="J135">
        <v>1.3257541956526464</v>
      </c>
      <c r="K135">
        <v>2.7735303879757867</v>
      </c>
      <c r="M135">
        <v>0.93349055818907389</v>
      </c>
      <c r="N135">
        <v>3.3791656922159468</v>
      </c>
    </row>
    <row r="136" spans="9:14" x14ac:dyDescent="0.2">
      <c r="I136">
        <v>133</v>
      </c>
      <c r="J136">
        <v>1.0009679126260338</v>
      </c>
      <c r="K136">
        <v>1.69011811341846</v>
      </c>
      <c r="M136">
        <v>1.255536032789639</v>
      </c>
      <c r="N136">
        <v>2.0037692915180658</v>
      </c>
    </row>
    <row r="137" spans="9:14" x14ac:dyDescent="0.2">
      <c r="I137">
        <v>134</v>
      </c>
      <c r="J137">
        <v>0.88007858231700775</v>
      </c>
      <c r="K137">
        <v>2.247270830361265</v>
      </c>
      <c r="M137">
        <v>0.94403352330524481</v>
      </c>
      <c r="N137">
        <v>1.1247243207646742</v>
      </c>
    </row>
    <row r="138" spans="9:14" x14ac:dyDescent="0.2">
      <c r="I138">
        <v>135</v>
      </c>
      <c r="J138">
        <v>1.0424189868334492</v>
      </c>
      <c r="K138">
        <v>2.3630495994178862</v>
      </c>
      <c r="M138">
        <v>1.3237070819575945</v>
      </c>
      <c r="N138">
        <v>1.8029999885283503</v>
      </c>
    </row>
    <row r="139" spans="9:14" x14ac:dyDescent="0.2">
      <c r="I139">
        <v>136</v>
      </c>
      <c r="J139">
        <v>0.4804022472690555</v>
      </c>
      <c r="K139">
        <v>1.8003875712801576</v>
      </c>
      <c r="M139">
        <v>1.0141285962031401</v>
      </c>
      <c r="N139">
        <v>1.7769048834700856</v>
      </c>
    </row>
    <row r="140" spans="9:14" x14ac:dyDescent="0.2">
      <c r="I140">
        <v>137</v>
      </c>
      <c r="J140">
        <v>0.64862618394366334</v>
      </c>
      <c r="K140">
        <v>1.7575940170340336</v>
      </c>
      <c r="M140">
        <v>1.1060320914774855</v>
      </c>
      <c r="N140">
        <v>1.6058029901347901</v>
      </c>
    </row>
    <row r="141" spans="9:14" x14ac:dyDescent="0.2">
      <c r="I141">
        <v>138</v>
      </c>
      <c r="J141">
        <v>1.0965614202749907</v>
      </c>
      <c r="K141">
        <v>2.9508066661417924</v>
      </c>
      <c r="M141">
        <v>0.80381319949153607</v>
      </c>
      <c r="N141">
        <v>2.5905899400660988</v>
      </c>
    </row>
    <row r="142" spans="9:14" x14ac:dyDescent="0.2">
      <c r="I142">
        <v>139</v>
      </c>
      <c r="J142">
        <v>1.242964488977794</v>
      </c>
      <c r="K142">
        <v>2.0963127785234579</v>
      </c>
      <c r="M142">
        <v>1.0267627232444632</v>
      </c>
      <c r="N142">
        <v>1.0171420889860294</v>
      </c>
    </row>
    <row r="143" spans="9:14" x14ac:dyDescent="0.2">
      <c r="I143">
        <v>140</v>
      </c>
      <c r="J143">
        <v>0.38267392791673993</v>
      </c>
      <c r="K143">
        <v>2.4833182822271747</v>
      </c>
      <c r="M143">
        <v>1.4954385227853744</v>
      </c>
      <c r="N143">
        <v>3.17401876743748</v>
      </c>
    </row>
    <row r="144" spans="9:14" x14ac:dyDescent="0.2">
      <c r="I144">
        <v>141</v>
      </c>
      <c r="J144">
        <v>1.0959989955613663</v>
      </c>
      <c r="K144">
        <v>3.2340446616932206</v>
      </c>
      <c r="M144">
        <v>1.0711198978091121</v>
      </c>
      <c r="N144">
        <v>3.5968648148579838</v>
      </c>
    </row>
    <row r="145" spans="9:14" x14ac:dyDescent="0.2">
      <c r="I145">
        <v>142</v>
      </c>
      <c r="J145">
        <v>1.0903855455589797</v>
      </c>
      <c r="K145">
        <v>2.5817416786398275</v>
      </c>
      <c r="M145">
        <v>1.0070375368032096</v>
      </c>
      <c r="N145">
        <v>2.9090629936663897</v>
      </c>
    </row>
    <row r="146" spans="9:14" x14ac:dyDescent="0.2">
      <c r="I146">
        <v>143</v>
      </c>
      <c r="J146">
        <v>0.50253472837466817</v>
      </c>
      <c r="K146">
        <v>1.2787865789475403</v>
      </c>
      <c r="M146">
        <v>0.7842184631082203</v>
      </c>
      <c r="N146">
        <v>2.9895201477457745</v>
      </c>
    </row>
    <row r="147" spans="9:14" x14ac:dyDescent="0.2">
      <c r="I147">
        <v>144</v>
      </c>
      <c r="J147">
        <v>0.96632082919242812</v>
      </c>
      <c r="K147">
        <v>1.4175479348759958</v>
      </c>
      <c r="M147">
        <v>1.1965952658664527</v>
      </c>
      <c r="N147">
        <v>2.7031179115004598</v>
      </c>
    </row>
    <row r="148" spans="9:14" x14ac:dyDescent="0.2">
      <c r="I148">
        <v>145</v>
      </c>
      <c r="J148">
        <v>0.84309681460322694</v>
      </c>
      <c r="K148">
        <v>2.9677489813999771</v>
      </c>
      <c r="M148">
        <v>1.5649834355756895</v>
      </c>
      <c r="N148">
        <v>1.1731314945262588</v>
      </c>
    </row>
    <row r="149" spans="9:14" x14ac:dyDescent="0.2">
      <c r="I149">
        <v>146</v>
      </c>
      <c r="J149">
        <v>0.81295924088181637</v>
      </c>
      <c r="K149">
        <v>2.8251697854266475</v>
      </c>
      <c r="M149">
        <v>0.89461903357286532</v>
      </c>
      <c r="N149">
        <v>1.7953295792864004</v>
      </c>
    </row>
    <row r="150" spans="9:14" x14ac:dyDescent="0.2">
      <c r="I150">
        <v>147</v>
      </c>
      <c r="J150">
        <v>1.0560711114155965</v>
      </c>
      <c r="K150">
        <v>3.58217474216683</v>
      </c>
      <c r="M150">
        <v>1.0897415576374891</v>
      </c>
      <c r="N150">
        <v>1.8270822040466654</v>
      </c>
    </row>
    <row r="151" spans="9:14" x14ac:dyDescent="0.2">
      <c r="I151">
        <v>148</v>
      </c>
      <c r="J151">
        <v>1.2577298758221929</v>
      </c>
      <c r="K151">
        <v>3.333352037032697</v>
      </c>
      <c r="M151">
        <v>0.46518006594679423</v>
      </c>
      <c r="N151">
        <v>0.85356730962664928</v>
      </c>
    </row>
    <row r="152" spans="9:14" x14ac:dyDescent="0.2">
      <c r="I152">
        <v>149</v>
      </c>
      <c r="J152">
        <v>1.0703446227831457</v>
      </c>
      <c r="K152">
        <v>1.4796957822903201</v>
      </c>
      <c r="M152">
        <v>1.0172147378652556</v>
      </c>
      <c r="N152">
        <v>2.7214495560199232</v>
      </c>
    </row>
    <row r="153" spans="9:14" x14ac:dyDescent="0.2">
      <c r="I153">
        <v>150</v>
      </c>
      <c r="J153">
        <v>0.90251708556703769</v>
      </c>
      <c r="K153">
        <v>1.1822510757865132</v>
      </c>
      <c r="M153">
        <v>0.70372810591218582</v>
      </c>
      <c r="N153">
        <v>1.0052326767237956</v>
      </c>
    </row>
    <row r="154" spans="9:14" x14ac:dyDescent="0.2">
      <c r="I154">
        <v>151</v>
      </c>
      <c r="J154">
        <v>0.77121747982109246</v>
      </c>
      <c r="K154">
        <v>2.106992699946669</v>
      </c>
      <c r="M154">
        <v>0.84965826019654889</v>
      </c>
      <c r="N154">
        <v>1.8325263733593371</v>
      </c>
    </row>
    <row r="155" spans="9:14" x14ac:dyDescent="0.2">
      <c r="I155">
        <v>152</v>
      </c>
      <c r="J155">
        <v>1.2196994160620265</v>
      </c>
      <c r="K155">
        <v>2.2712213373256103</v>
      </c>
      <c r="M155">
        <v>0.88767986195618709</v>
      </c>
      <c r="N155">
        <v>2.0382011830953459</v>
      </c>
    </row>
    <row r="156" spans="9:14" x14ac:dyDescent="0.2">
      <c r="I156">
        <v>153</v>
      </c>
      <c r="J156">
        <v>0.8464041518949601</v>
      </c>
      <c r="K156">
        <v>1.8409055957139788</v>
      </c>
      <c r="M156">
        <v>1.0401838971139137</v>
      </c>
      <c r="N156">
        <v>1.6838113353684117</v>
      </c>
    </row>
    <row r="157" spans="9:14" x14ac:dyDescent="0.2">
      <c r="I157">
        <v>154</v>
      </c>
      <c r="J157">
        <v>0.68293835823350124</v>
      </c>
      <c r="K157">
        <v>1.7975693611962742</v>
      </c>
      <c r="M157">
        <v>1.0971110869261824</v>
      </c>
      <c r="N157">
        <v>1.9876930382559841</v>
      </c>
    </row>
    <row r="158" spans="9:14" x14ac:dyDescent="0.2">
      <c r="I158">
        <v>155</v>
      </c>
      <c r="J158">
        <v>0.53443349237990179</v>
      </c>
      <c r="K158">
        <v>2.1582069447564796</v>
      </c>
      <c r="M158">
        <v>1.0843901789354193</v>
      </c>
      <c r="N158">
        <v>1.6922942446460247</v>
      </c>
    </row>
    <row r="159" spans="9:14" x14ac:dyDescent="0.2">
      <c r="I159">
        <v>156</v>
      </c>
      <c r="J159">
        <v>1.2140341260438059</v>
      </c>
      <c r="K159">
        <v>1.4746829325437742</v>
      </c>
      <c r="M159">
        <v>0.6221130494348952</v>
      </c>
      <c r="N159">
        <v>2.1509365906728557</v>
      </c>
    </row>
    <row r="160" spans="9:14" x14ac:dyDescent="0.2">
      <c r="I160">
        <v>157</v>
      </c>
      <c r="J160">
        <v>0.97384659726413092</v>
      </c>
      <c r="K160">
        <v>1.6029589740564616</v>
      </c>
      <c r="M160">
        <v>0.78441403284452327</v>
      </c>
      <c r="N160">
        <v>1.6680122364075058</v>
      </c>
    </row>
    <row r="161" spans="9:14" x14ac:dyDescent="0.2">
      <c r="I161">
        <v>158</v>
      </c>
      <c r="J161">
        <v>1.6434070524959825</v>
      </c>
      <c r="K161">
        <v>1.7123586580539818</v>
      </c>
      <c r="M161">
        <v>0.44349768217527397</v>
      </c>
      <c r="N161">
        <v>3.4358004317162831</v>
      </c>
    </row>
    <row r="162" spans="9:14" x14ac:dyDescent="0.2">
      <c r="I162">
        <v>159</v>
      </c>
      <c r="J162">
        <v>0.72128089814473073</v>
      </c>
      <c r="K162">
        <v>1.4375638738635328</v>
      </c>
      <c r="M162">
        <v>1.0738023476328586</v>
      </c>
      <c r="N162">
        <v>3.3844398599571397</v>
      </c>
    </row>
    <row r="163" spans="9:14" x14ac:dyDescent="0.2">
      <c r="I163">
        <v>160</v>
      </c>
      <c r="J163">
        <v>0.36143640900596663</v>
      </c>
      <c r="K163">
        <v>2.0382233085480919</v>
      </c>
      <c r="M163">
        <v>0.90902594234920109</v>
      </c>
      <c r="N163">
        <v>2.2845497288680203</v>
      </c>
    </row>
    <row r="164" spans="9:14" x14ac:dyDescent="0.2">
      <c r="I164">
        <v>161</v>
      </c>
      <c r="J164">
        <v>0.94475717249350333</v>
      </c>
      <c r="K164">
        <v>1.4165428253666328</v>
      </c>
      <c r="M164">
        <v>0.74555914981564153</v>
      </c>
      <c r="N164">
        <v>2.1904616091849012</v>
      </c>
    </row>
    <row r="165" spans="9:14" x14ac:dyDescent="0.2">
      <c r="I165">
        <v>162</v>
      </c>
      <c r="J165">
        <v>0.71633746264894094</v>
      </c>
      <c r="K165">
        <v>2.8327847986063177</v>
      </c>
      <c r="M165">
        <v>0.95080822500300832</v>
      </c>
      <c r="N165">
        <v>1.3308830505979192</v>
      </c>
    </row>
    <row r="166" spans="9:14" x14ac:dyDescent="0.2">
      <c r="I166">
        <v>163</v>
      </c>
      <c r="J166">
        <v>1.1896432746954253</v>
      </c>
      <c r="K166">
        <v>1.8343744850533226</v>
      </c>
      <c r="M166">
        <v>1.1776580141400335</v>
      </c>
      <c r="N166">
        <v>1.6354387986420444</v>
      </c>
    </row>
    <row r="167" spans="9:14" x14ac:dyDescent="0.2">
      <c r="I167">
        <v>164</v>
      </c>
      <c r="J167">
        <v>1.0442068153858621</v>
      </c>
      <c r="K167">
        <v>1.7343598846416655</v>
      </c>
      <c r="M167">
        <v>1.1539625816192769</v>
      </c>
      <c r="N167">
        <v>1.3178400186733688</v>
      </c>
    </row>
    <row r="168" spans="9:14" x14ac:dyDescent="0.2">
      <c r="I168">
        <v>165</v>
      </c>
      <c r="J168">
        <v>1.1887740074187725</v>
      </c>
      <c r="K168">
        <v>1.5563981780668403</v>
      </c>
      <c r="M168">
        <v>1.1412190239483264</v>
      </c>
      <c r="N168">
        <v>1.9006811178637946</v>
      </c>
    </row>
    <row r="169" spans="9:14" x14ac:dyDescent="0.2">
      <c r="I169">
        <v>166</v>
      </c>
      <c r="J169">
        <v>0.45323160103646448</v>
      </c>
      <c r="K169">
        <v>1.368576282651258</v>
      </c>
      <c r="M169">
        <v>0.61915325619388328</v>
      </c>
      <c r="N169">
        <v>1.9112778418397496</v>
      </c>
    </row>
    <row r="170" spans="9:14" x14ac:dyDescent="0.2">
      <c r="I170">
        <v>167</v>
      </c>
      <c r="J170">
        <v>0.85811211809062637</v>
      </c>
      <c r="K170">
        <v>1.8974621096456821</v>
      </c>
      <c r="M170">
        <v>0.84064014189365766</v>
      </c>
      <c r="N170">
        <v>3.0892847816580269</v>
      </c>
    </row>
    <row r="171" spans="9:14" x14ac:dyDescent="0.2">
      <c r="I171">
        <v>168</v>
      </c>
      <c r="J171">
        <v>1.1099935995527264</v>
      </c>
      <c r="K171">
        <v>1.2126409171359278</v>
      </c>
      <c r="M171">
        <v>1.0379575780442036</v>
      </c>
      <c r="N171">
        <v>1.8994207952768032</v>
      </c>
    </row>
    <row r="172" spans="9:14" x14ac:dyDescent="0.2">
      <c r="I172">
        <v>169</v>
      </c>
      <c r="J172">
        <v>1.1570704975290409</v>
      </c>
      <c r="K172">
        <v>2.6099112285399837</v>
      </c>
      <c r="M172">
        <v>1.2045667749698414</v>
      </c>
      <c r="N172">
        <v>2.0383224681855117</v>
      </c>
    </row>
    <row r="173" spans="9:14" x14ac:dyDescent="0.2">
      <c r="I173">
        <v>170</v>
      </c>
      <c r="J173">
        <v>0.29865259098665931</v>
      </c>
      <c r="K173">
        <v>1.5151283501479111</v>
      </c>
      <c r="M173">
        <v>1.4537675979778044</v>
      </c>
      <c r="N173">
        <v>1.9809848999575854</v>
      </c>
    </row>
    <row r="174" spans="9:14" x14ac:dyDescent="0.2">
      <c r="I174">
        <v>171</v>
      </c>
      <c r="J174">
        <v>0.36075302468990306</v>
      </c>
      <c r="K174">
        <v>2.0134887739338261</v>
      </c>
      <c r="M174">
        <v>0.74831772544090946</v>
      </c>
      <c r="N174">
        <v>1.6997672906872112</v>
      </c>
    </row>
    <row r="175" spans="9:14" x14ac:dyDescent="0.2">
      <c r="I175">
        <v>172</v>
      </c>
      <c r="J175">
        <v>1.6008605124580106</v>
      </c>
      <c r="K175">
        <v>1.1952247963174922</v>
      </c>
      <c r="M175">
        <v>0.86052916820552261</v>
      </c>
      <c r="N175">
        <v>1.052250501293623</v>
      </c>
    </row>
    <row r="176" spans="9:14" x14ac:dyDescent="0.2">
      <c r="I176">
        <v>173</v>
      </c>
      <c r="J176">
        <v>1.4945187334947116</v>
      </c>
      <c r="K176">
        <v>1.5113393102456032</v>
      </c>
      <c r="M176">
        <v>1.2144607193145767</v>
      </c>
      <c r="N176">
        <v>2.1626217627807143</v>
      </c>
    </row>
    <row r="177" spans="9:14" x14ac:dyDescent="0.2">
      <c r="I177">
        <v>174</v>
      </c>
      <c r="J177">
        <v>0.60393073892921834</v>
      </c>
      <c r="K177">
        <v>2.4041946282266728</v>
      </c>
      <c r="M177">
        <v>0.75441836367786774</v>
      </c>
      <c r="N177">
        <v>2.1365962912934942</v>
      </c>
    </row>
    <row r="178" spans="9:14" x14ac:dyDescent="0.2">
      <c r="I178">
        <v>175</v>
      </c>
      <c r="J178">
        <v>0.48451629944557906</v>
      </c>
      <c r="K178">
        <v>1.7315047451427044</v>
      </c>
      <c r="M178">
        <v>1.2631132640835623</v>
      </c>
      <c r="N178">
        <v>1.5333508206473054</v>
      </c>
    </row>
    <row r="179" spans="9:14" x14ac:dyDescent="0.2">
      <c r="I179">
        <v>176</v>
      </c>
      <c r="J179">
        <v>1.0436576215631823</v>
      </c>
      <c r="K179">
        <v>1.7981118365320925</v>
      </c>
      <c r="M179">
        <v>1.0592567314952854</v>
      </c>
      <c r="N179">
        <v>0.73021078659388738</v>
      </c>
    </row>
    <row r="180" spans="9:14" x14ac:dyDescent="0.2">
      <c r="I180">
        <v>177</v>
      </c>
      <c r="J180">
        <v>1.0849575473600137</v>
      </c>
      <c r="K180">
        <v>0.79120560487587621</v>
      </c>
      <c r="M180">
        <v>1.2026392666209396</v>
      </c>
      <c r="N180">
        <v>2.3316626472271804</v>
      </c>
    </row>
    <row r="181" spans="9:14" x14ac:dyDescent="0.2">
      <c r="I181">
        <v>178</v>
      </c>
      <c r="J181">
        <v>0.92128063348388822</v>
      </c>
      <c r="K181">
        <v>1.506060579283836</v>
      </c>
      <c r="M181">
        <v>0.85108743809449527</v>
      </c>
      <c r="N181">
        <v>2.4265136927388244</v>
      </c>
    </row>
    <row r="182" spans="9:14" x14ac:dyDescent="0.2">
      <c r="I182">
        <v>179</v>
      </c>
      <c r="J182">
        <v>1.3044535758768554</v>
      </c>
      <c r="K182">
        <v>1.7944185557939285</v>
      </c>
      <c r="M182">
        <v>1.2172314553833203</v>
      </c>
      <c r="N182">
        <v>2.122415872394706</v>
      </c>
    </row>
    <row r="183" spans="9:14" x14ac:dyDescent="0.2">
      <c r="I183">
        <v>180</v>
      </c>
      <c r="J183">
        <v>0.95985504784832165</v>
      </c>
      <c r="K183">
        <v>2.3679151581705291</v>
      </c>
      <c r="M183">
        <v>1.787858761554689</v>
      </c>
      <c r="N183">
        <v>2.3572375800351195</v>
      </c>
    </row>
    <row r="184" spans="9:14" x14ac:dyDescent="0.2">
      <c r="I184">
        <v>181</v>
      </c>
      <c r="J184">
        <v>0.80102295827203829</v>
      </c>
      <c r="K184">
        <v>1.3867781424930317</v>
      </c>
      <c r="M184">
        <v>1.0745298399884</v>
      </c>
      <c r="N184">
        <v>2.0071562199710278</v>
      </c>
    </row>
    <row r="185" spans="9:14" x14ac:dyDescent="0.2">
      <c r="I185">
        <v>182</v>
      </c>
      <c r="J185">
        <v>0.8088379674617272</v>
      </c>
      <c r="K185">
        <v>1.530404317191504</v>
      </c>
      <c r="M185">
        <v>0.98081004901878777</v>
      </c>
      <c r="N185">
        <v>1.8036072841165394</v>
      </c>
    </row>
    <row r="186" spans="9:14" x14ac:dyDescent="0.2">
      <c r="I186">
        <v>183</v>
      </c>
      <c r="J186">
        <v>0.97645934532947254</v>
      </c>
      <c r="K186">
        <v>2.3525400754311745</v>
      </c>
      <c r="M186">
        <v>0.7516185856456381</v>
      </c>
      <c r="N186">
        <v>1.0695782960812925</v>
      </c>
    </row>
    <row r="187" spans="9:14" x14ac:dyDescent="0.2">
      <c r="I187">
        <v>184</v>
      </c>
      <c r="J187">
        <v>0.87059603244108619</v>
      </c>
      <c r="K187">
        <v>1.5678695578331225</v>
      </c>
      <c r="M187">
        <v>1.4492565438672975</v>
      </c>
      <c r="N187">
        <v>1.6201060459989076</v>
      </c>
    </row>
    <row r="188" spans="9:14" x14ac:dyDescent="0.2">
      <c r="I188">
        <v>185</v>
      </c>
      <c r="J188">
        <v>1.3520472927181104</v>
      </c>
      <c r="K188">
        <v>1.2512878289117455</v>
      </c>
      <c r="M188">
        <v>1.0621656981361036</v>
      </c>
      <c r="N188">
        <v>1.2193505403373408</v>
      </c>
    </row>
    <row r="189" spans="9:14" x14ac:dyDescent="0.2">
      <c r="I189">
        <v>186</v>
      </c>
      <c r="J189">
        <v>1.3977826712831547</v>
      </c>
      <c r="K189">
        <v>2.3993678806181866</v>
      </c>
      <c r="M189">
        <v>1.6231472104329197</v>
      </c>
      <c r="N189">
        <v>1.7439678120467321</v>
      </c>
    </row>
    <row r="190" spans="9:14" x14ac:dyDescent="0.2">
      <c r="I190">
        <v>187</v>
      </c>
      <c r="J190">
        <v>1.1620466293346043</v>
      </c>
      <c r="K190">
        <v>1.8796520673155586</v>
      </c>
      <c r="M190">
        <v>1.0144086739275704</v>
      </c>
      <c r="N190">
        <v>1.4399929600695511</v>
      </c>
    </row>
    <row r="191" spans="9:14" x14ac:dyDescent="0.2">
      <c r="I191">
        <v>188</v>
      </c>
      <c r="J191">
        <v>1.1640155595123143</v>
      </c>
      <c r="K191">
        <v>1.3978428427422567</v>
      </c>
      <c r="M191">
        <v>0.69538275920272818</v>
      </c>
      <c r="N191">
        <v>0.67405192371385636</v>
      </c>
    </row>
    <row r="192" spans="9:14" x14ac:dyDescent="0.2">
      <c r="I192">
        <v>189</v>
      </c>
      <c r="J192">
        <v>0.66487345073975146</v>
      </c>
      <c r="K192">
        <v>1.967862994920544</v>
      </c>
      <c r="M192">
        <v>0.75831554085194453</v>
      </c>
      <c r="N192">
        <v>1.7924702660658249</v>
      </c>
    </row>
    <row r="193" spans="9:14" x14ac:dyDescent="0.2">
      <c r="I193">
        <v>190</v>
      </c>
      <c r="J193">
        <v>1.0711673891246627</v>
      </c>
      <c r="K193">
        <v>2.0641895167651527</v>
      </c>
      <c r="M193">
        <v>1.0910308236855375</v>
      </c>
      <c r="N193">
        <v>1.3787384028124621</v>
      </c>
    </row>
    <row r="194" spans="9:14" x14ac:dyDescent="0.2">
      <c r="I194">
        <v>191</v>
      </c>
      <c r="J194">
        <v>1.5733922696453206</v>
      </c>
      <c r="K194">
        <v>2.3768893595193243</v>
      </c>
      <c r="M194">
        <v>0.80953091992599835</v>
      </c>
      <c r="N194">
        <v>2.0044692396779236</v>
      </c>
    </row>
    <row r="195" spans="9:14" x14ac:dyDescent="0.2">
      <c r="I195">
        <v>192</v>
      </c>
      <c r="J195">
        <v>1.1475713123059736</v>
      </c>
      <c r="K195">
        <v>1.5246905754354745</v>
      </c>
      <c r="M195">
        <v>1.1938888637932874</v>
      </c>
      <c r="N195">
        <v>2.7718503871366149</v>
      </c>
    </row>
    <row r="196" spans="9:14" x14ac:dyDescent="0.2">
      <c r="I196">
        <v>193</v>
      </c>
      <c r="J196">
        <v>1.2086905117454543</v>
      </c>
      <c r="K196">
        <v>1.3188191358181445</v>
      </c>
      <c r="M196">
        <v>0.74805699728521535</v>
      </c>
      <c r="N196">
        <v>1.6137908193833443</v>
      </c>
    </row>
    <row r="197" spans="9:14" x14ac:dyDescent="0.2">
      <c r="I197">
        <v>194</v>
      </c>
      <c r="J197">
        <v>1.3049093823758366</v>
      </c>
      <c r="K197">
        <v>1.3566780153679976</v>
      </c>
      <c r="M197">
        <v>0.43029808511598644</v>
      </c>
      <c r="N197">
        <v>2.6569757231280722</v>
      </c>
    </row>
    <row r="198" spans="9:14" x14ac:dyDescent="0.2">
      <c r="I198">
        <v>195</v>
      </c>
      <c r="J198">
        <v>1.3903349750285183</v>
      </c>
      <c r="K198">
        <v>3.0071176644128266</v>
      </c>
      <c r="M198">
        <v>0.99484609663820112</v>
      </c>
      <c r="N198">
        <v>3.7476803163569832</v>
      </c>
    </row>
    <row r="199" spans="9:14" x14ac:dyDescent="0.2">
      <c r="I199">
        <v>196</v>
      </c>
      <c r="J199">
        <v>0.95071550632183788</v>
      </c>
      <c r="K199">
        <v>2.6916556495264281</v>
      </c>
      <c r="M199">
        <v>0.94126174422361752</v>
      </c>
      <c r="N199">
        <v>2.7390798104115746</v>
      </c>
    </row>
    <row r="200" spans="9:14" x14ac:dyDescent="0.2">
      <c r="I200">
        <v>197</v>
      </c>
      <c r="J200">
        <v>0.88617401832494003</v>
      </c>
      <c r="K200">
        <v>1.2285768525407881</v>
      </c>
      <c r="M200">
        <v>1.1751953070876628</v>
      </c>
      <c r="N200">
        <v>3.254496199023309</v>
      </c>
    </row>
    <row r="201" spans="9:14" x14ac:dyDescent="0.2">
      <c r="I201">
        <v>198</v>
      </c>
      <c r="J201">
        <v>0.85631037922067021</v>
      </c>
      <c r="K201">
        <v>1.6911616791293054</v>
      </c>
      <c r="M201">
        <v>0.74005340804052522</v>
      </c>
      <c r="N201">
        <v>2.1154188754235017</v>
      </c>
    </row>
    <row r="202" spans="9:14" x14ac:dyDescent="0.2">
      <c r="I202">
        <v>199</v>
      </c>
      <c r="J202">
        <v>1.007819687486099</v>
      </c>
      <c r="K202">
        <v>1.5577020657117961</v>
      </c>
      <c r="M202">
        <v>1.1516759179727116</v>
      </c>
      <c r="N202">
        <v>1.9192162393193455</v>
      </c>
    </row>
    <row r="203" spans="9:14" x14ac:dyDescent="0.2">
      <c r="I203">
        <v>200</v>
      </c>
      <c r="J203">
        <v>1.2013153042790803</v>
      </c>
      <c r="K203">
        <v>1.5700479542995445</v>
      </c>
      <c r="M203">
        <v>1.0895199450719695</v>
      </c>
      <c r="N203">
        <v>4.1610582820917559</v>
      </c>
    </row>
    <row r="204" spans="9:14" x14ac:dyDescent="0.2">
      <c r="I204">
        <v>201</v>
      </c>
      <c r="J204">
        <v>0.55739571675331789</v>
      </c>
      <c r="K204">
        <v>1.8148391751445698</v>
      </c>
      <c r="M204">
        <v>1.2208880921097249</v>
      </c>
      <c r="N204">
        <v>2.0971918335243345</v>
      </c>
    </row>
    <row r="205" spans="9:14" x14ac:dyDescent="0.2">
      <c r="I205">
        <v>202</v>
      </c>
      <c r="J205">
        <v>0.65644379912652373</v>
      </c>
      <c r="K205">
        <v>1.7018772430713947</v>
      </c>
      <c r="M205">
        <v>1.2432310145289469</v>
      </c>
      <c r="N205">
        <v>2.1015695794210045</v>
      </c>
    </row>
    <row r="206" spans="9:14" x14ac:dyDescent="0.2">
      <c r="I206">
        <v>203</v>
      </c>
      <c r="J206">
        <v>0.48743013787829836</v>
      </c>
      <c r="K206">
        <v>2.5389559871514469</v>
      </c>
      <c r="M206">
        <v>1.5437350109053205</v>
      </c>
      <c r="N206">
        <v>1.6144344586469905</v>
      </c>
    </row>
    <row r="207" spans="9:14" x14ac:dyDescent="0.2">
      <c r="I207">
        <v>204</v>
      </c>
      <c r="J207">
        <v>0.83576329311530539</v>
      </c>
      <c r="K207">
        <v>0.82590243245889761</v>
      </c>
      <c r="M207">
        <v>1.6133026042196348</v>
      </c>
      <c r="N207">
        <v>2.8324596018429795</v>
      </c>
    </row>
    <row r="208" spans="9:14" x14ac:dyDescent="0.2">
      <c r="I208">
        <v>205</v>
      </c>
      <c r="J208">
        <v>0.85284106378033897</v>
      </c>
      <c r="K208">
        <v>2.1543040307726478</v>
      </c>
      <c r="M208">
        <v>0.6629184434564086</v>
      </c>
      <c r="N208">
        <v>3.5834725723909941</v>
      </c>
    </row>
    <row r="209" spans="9:14" x14ac:dyDescent="0.2">
      <c r="I209">
        <v>206</v>
      </c>
      <c r="J209">
        <v>1.1271038707408387</v>
      </c>
      <c r="K209">
        <v>2.4316627195344807</v>
      </c>
      <c r="M209">
        <v>0.98332055118310124</v>
      </c>
      <c r="N209">
        <v>2.2220637320749366</v>
      </c>
    </row>
    <row r="210" spans="9:14" x14ac:dyDescent="0.2">
      <c r="I210">
        <v>207</v>
      </c>
      <c r="J210">
        <v>1.2467477015821413</v>
      </c>
      <c r="K210">
        <v>1.5654384382365327</v>
      </c>
      <c r="M210">
        <v>1.3931965104824007</v>
      </c>
      <c r="N210">
        <v>1.6248711294640472</v>
      </c>
    </row>
    <row r="211" spans="9:14" x14ac:dyDescent="0.2">
      <c r="I211">
        <v>208</v>
      </c>
      <c r="J211">
        <v>1.1517916727767965</v>
      </c>
      <c r="K211">
        <v>2.1727961412543775</v>
      </c>
      <c r="M211">
        <v>1.0400426550485591</v>
      </c>
      <c r="N211">
        <v>1.1776654040042902</v>
      </c>
    </row>
    <row r="212" spans="9:14" x14ac:dyDescent="0.2">
      <c r="I212">
        <v>209</v>
      </c>
      <c r="J212">
        <v>1.0171813403100933</v>
      </c>
      <c r="K212">
        <v>2.4791316005683335</v>
      </c>
      <c r="M212">
        <v>0.52842895045444449</v>
      </c>
      <c r="N212">
        <v>2.7636387364640771</v>
      </c>
    </row>
    <row r="213" spans="9:14" x14ac:dyDescent="0.2">
      <c r="I213">
        <v>210</v>
      </c>
      <c r="J213">
        <v>1.2098849131404039</v>
      </c>
      <c r="K213">
        <v>0.92624742186528408</v>
      </c>
      <c r="M213">
        <v>1.135507969961536</v>
      </c>
      <c r="N213">
        <v>1.8826180210631327</v>
      </c>
    </row>
    <row r="214" spans="9:14" x14ac:dyDescent="0.2">
      <c r="I214">
        <v>211</v>
      </c>
      <c r="J214">
        <v>0.89939369722218709</v>
      </c>
      <c r="K214">
        <v>1.6349446087204271</v>
      </c>
      <c r="M214">
        <v>0.58955641029099115</v>
      </c>
      <c r="N214">
        <v>1.6771144892851548</v>
      </c>
    </row>
    <row r="215" spans="9:14" x14ac:dyDescent="0.2">
      <c r="I215">
        <v>212</v>
      </c>
      <c r="J215">
        <v>0.84073810226223422</v>
      </c>
      <c r="K215">
        <v>3.5006792047454796</v>
      </c>
      <c r="M215">
        <v>1.177489731206645</v>
      </c>
      <c r="N215">
        <v>1.9103929631875698</v>
      </c>
    </row>
    <row r="216" spans="9:14" x14ac:dyDescent="0.2">
      <c r="I216">
        <v>213</v>
      </c>
      <c r="J216">
        <v>1.284383195504424</v>
      </c>
      <c r="K216">
        <v>1.5561603674496567</v>
      </c>
      <c r="M216">
        <v>1.3030369287079224</v>
      </c>
      <c r="N216">
        <v>3.115337995032192</v>
      </c>
    </row>
    <row r="217" spans="9:14" x14ac:dyDescent="0.2">
      <c r="I217">
        <v>214</v>
      </c>
      <c r="J217">
        <v>1.1288071695713282</v>
      </c>
      <c r="K217">
        <v>1.9555669238077895</v>
      </c>
      <c r="M217">
        <v>1.2407943194305591</v>
      </c>
      <c r="N217">
        <v>1.8109830929520463</v>
      </c>
    </row>
    <row r="218" spans="9:14" x14ac:dyDescent="0.2">
      <c r="I218">
        <v>215</v>
      </c>
      <c r="J218">
        <v>0.55833063943335159</v>
      </c>
      <c r="K218">
        <v>1.6052157213778449</v>
      </c>
      <c r="M218">
        <v>1.4380421282746902</v>
      </c>
      <c r="N218">
        <v>1.2964795013561918</v>
      </c>
    </row>
    <row r="219" spans="9:14" x14ac:dyDescent="0.2">
      <c r="I219">
        <v>216</v>
      </c>
      <c r="J219">
        <v>0.94026492096666892</v>
      </c>
      <c r="K219">
        <v>1.2255513939011089</v>
      </c>
      <c r="M219">
        <v>1.4775615648445004</v>
      </c>
      <c r="N219">
        <v>1.1535780004420455</v>
      </c>
    </row>
    <row r="220" spans="9:14" x14ac:dyDescent="0.2">
      <c r="I220">
        <v>217</v>
      </c>
      <c r="J220">
        <v>1.3157577809894463</v>
      </c>
      <c r="K220">
        <v>1.8720744571933257</v>
      </c>
      <c r="M220">
        <v>1.1031245518086188</v>
      </c>
      <c r="N220">
        <v>1.5391793203054298</v>
      </c>
    </row>
    <row r="221" spans="9:14" x14ac:dyDescent="0.2">
      <c r="I221">
        <v>218</v>
      </c>
      <c r="J221">
        <v>1.2366210740537178</v>
      </c>
      <c r="K221">
        <v>2.1556274539087839</v>
      </c>
      <c r="M221">
        <v>0.72301795639329947</v>
      </c>
      <c r="N221">
        <v>1.2776089806564226</v>
      </c>
    </row>
    <row r="222" spans="9:14" x14ac:dyDescent="0.2">
      <c r="I222">
        <v>219</v>
      </c>
      <c r="J222">
        <v>1.2913162133122111</v>
      </c>
      <c r="K222">
        <v>2.2934290538075564</v>
      </c>
      <c r="M222">
        <v>1.0454199636142172</v>
      </c>
      <c r="N222">
        <v>1.7938019016515612</v>
      </c>
    </row>
    <row r="223" spans="9:14" x14ac:dyDescent="0.2">
      <c r="I223">
        <v>220</v>
      </c>
      <c r="J223">
        <v>0.91135451277974755</v>
      </c>
      <c r="K223">
        <v>1.2737205468012076</v>
      </c>
      <c r="M223">
        <v>0.62027426411956033</v>
      </c>
      <c r="N223">
        <v>2.4799414363736809</v>
      </c>
    </row>
    <row r="224" spans="9:14" x14ac:dyDescent="0.2">
      <c r="I224">
        <v>221</v>
      </c>
      <c r="J224">
        <v>1.2083031181060542</v>
      </c>
      <c r="K224">
        <v>1.5943815455872379</v>
      </c>
      <c r="M224">
        <v>1.2584999139763569</v>
      </c>
      <c r="N224">
        <v>2.9207748475673245</v>
      </c>
    </row>
    <row r="225" spans="9:14" x14ac:dyDescent="0.2">
      <c r="I225">
        <v>222</v>
      </c>
      <c r="J225">
        <v>1.1642456880023633</v>
      </c>
      <c r="K225">
        <v>1.5573883309644554</v>
      </c>
      <c r="M225">
        <v>0.60287698182578686</v>
      </c>
      <c r="N225">
        <v>2.2227785276878067</v>
      </c>
    </row>
    <row r="226" spans="9:14" x14ac:dyDescent="0.2">
      <c r="I226">
        <v>223</v>
      </c>
      <c r="J226">
        <v>0.89109427020385312</v>
      </c>
      <c r="K226">
        <v>1.6004237511460744</v>
      </c>
      <c r="M226">
        <v>0.80957818219372601</v>
      </c>
      <c r="N226">
        <v>1.8584199753814989</v>
      </c>
    </row>
    <row r="227" spans="9:14" x14ac:dyDescent="0.2">
      <c r="I227">
        <v>224</v>
      </c>
      <c r="J227">
        <v>1.3554042612078463</v>
      </c>
      <c r="K227">
        <v>1.8591788841575587</v>
      </c>
      <c r="M227">
        <v>0.67673597598024116</v>
      </c>
      <c r="N227">
        <v>2.6682412186683866</v>
      </c>
    </row>
    <row r="228" spans="9:14" x14ac:dyDescent="0.2">
      <c r="I228">
        <v>225</v>
      </c>
      <c r="J228">
        <v>0.96973635682095538</v>
      </c>
      <c r="K228">
        <v>1.2111350817642197</v>
      </c>
      <c r="M228">
        <v>1.1531655810783741</v>
      </c>
      <c r="N228">
        <v>1.099421268872639</v>
      </c>
    </row>
    <row r="229" spans="9:14" x14ac:dyDescent="0.2">
      <c r="I229">
        <v>226</v>
      </c>
      <c r="J229">
        <v>1.7075261700648376</v>
      </c>
      <c r="K229">
        <v>2.4360701644627212</v>
      </c>
      <c r="M229">
        <v>1.1627381691636047</v>
      </c>
      <c r="N229">
        <v>1.2520179326608174</v>
      </c>
    </row>
    <row r="230" spans="9:14" x14ac:dyDescent="0.2">
      <c r="I230">
        <v>227</v>
      </c>
      <c r="J230">
        <v>1.315046289239155</v>
      </c>
      <c r="K230">
        <v>1.8538566544505652</v>
      </c>
      <c r="M230">
        <v>1.0445502912381945</v>
      </c>
      <c r="N230">
        <v>1.9591146744093084</v>
      </c>
    </row>
    <row r="231" spans="9:14" x14ac:dyDescent="0.2">
      <c r="I231">
        <v>228</v>
      </c>
      <c r="J231">
        <v>1.0960300342913676</v>
      </c>
      <c r="K231">
        <v>2.0873218806249896</v>
      </c>
      <c r="M231">
        <v>0.84339594465051992</v>
      </c>
      <c r="N231">
        <v>3.2371516196181354</v>
      </c>
    </row>
    <row r="232" spans="9:14" x14ac:dyDescent="0.2">
      <c r="I232">
        <v>229</v>
      </c>
      <c r="J232">
        <v>0.9145185934647857</v>
      </c>
      <c r="K232">
        <v>2.0849489664022665</v>
      </c>
      <c r="M232">
        <v>0.58843181237789222</v>
      </c>
      <c r="N232">
        <v>1.4763109112999164</v>
      </c>
    </row>
    <row r="233" spans="9:14" x14ac:dyDescent="0.2">
      <c r="I233">
        <v>230</v>
      </c>
      <c r="J233">
        <v>0.97446408113587069</v>
      </c>
      <c r="K233">
        <v>1.6530894932925024</v>
      </c>
      <c r="M233">
        <v>0.9191126644533707</v>
      </c>
      <c r="N233">
        <v>1.6396990728948349</v>
      </c>
    </row>
    <row r="234" spans="9:14" x14ac:dyDescent="0.2">
      <c r="I234">
        <v>231</v>
      </c>
      <c r="J234">
        <v>1.1991560862468216</v>
      </c>
      <c r="K234">
        <v>1.9318452984146921</v>
      </c>
      <c r="M234">
        <v>0.94925999304169772</v>
      </c>
      <c r="N234">
        <v>1.6568953721365696</v>
      </c>
    </row>
    <row r="235" spans="9:14" x14ac:dyDescent="0.2">
      <c r="I235">
        <v>232</v>
      </c>
      <c r="J235">
        <v>1.211767066112454</v>
      </c>
      <c r="K235">
        <v>1.7100874450739378</v>
      </c>
      <c r="M235">
        <v>0.76393909509750435</v>
      </c>
      <c r="N235">
        <v>1.3339034438966122</v>
      </c>
    </row>
    <row r="236" spans="9:14" x14ac:dyDescent="0.2">
      <c r="I236">
        <v>233</v>
      </c>
      <c r="J236">
        <v>0.78737110745895422</v>
      </c>
      <c r="K236">
        <v>2.4417866466774893</v>
      </c>
      <c r="M236">
        <v>0.83570784572654266</v>
      </c>
      <c r="N236">
        <v>2.6010984206434569</v>
      </c>
    </row>
    <row r="237" spans="9:14" x14ac:dyDescent="0.2">
      <c r="I237">
        <v>234</v>
      </c>
      <c r="J237">
        <v>0.83966824042584509</v>
      </c>
      <c r="K237">
        <v>1.4672477655037064</v>
      </c>
      <c r="M237">
        <v>0.98630472925631896</v>
      </c>
      <c r="N237">
        <v>1.9525717988868747</v>
      </c>
    </row>
    <row r="238" spans="9:14" x14ac:dyDescent="0.2">
      <c r="I238">
        <v>235</v>
      </c>
      <c r="J238">
        <v>0.91139937754910672</v>
      </c>
      <c r="K238">
        <v>1.61052623681659</v>
      </c>
      <c r="M238">
        <v>1.0983475349413694</v>
      </c>
      <c r="N238">
        <v>1.1717659047074995</v>
      </c>
    </row>
    <row r="239" spans="9:14" x14ac:dyDescent="0.2">
      <c r="I239">
        <v>236</v>
      </c>
      <c r="J239">
        <v>0.76109367768409419</v>
      </c>
      <c r="K239">
        <v>1.1576755752123451</v>
      </c>
      <c r="M239">
        <v>1.3771774148579758</v>
      </c>
      <c r="N239">
        <v>1.5225291291685366</v>
      </c>
    </row>
    <row r="240" spans="9:14" x14ac:dyDescent="0.2">
      <c r="I240">
        <v>237</v>
      </c>
      <c r="J240">
        <v>0.68372575509203048</v>
      </c>
      <c r="K240">
        <v>2.4688275874911327</v>
      </c>
      <c r="M240">
        <v>1.8439069635369285</v>
      </c>
      <c r="N240">
        <v>2.1243624352120953</v>
      </c>
    </row>
    <row r="241" spans="9:14" x14ac:dyDescent="0.2">
      <c r="I241">
        <v>238</v>
      </c>
      <c r="J241">
        <v>0.3945223677602171</v>
      </c>
      <c r="K241">
        <v>1.445118308012024</v>
      </c>
      <c r="M241">
        <v>0.44038093522277089</v>
      </c>
      <c r="N241">
        <v>1.7888014426485865</v>
      </c>
    </row>
    <row r="242" spans="9:14" x14ac:dyDescent="0.2">
      <c r="I242">
        <v>239</v>
      </c>
      <c r="J242">
        <v>0.81554634518931457</v>
      </c>
      <c r="K242">
        <v>1.8451988368704846</v>
      </c>
      <c r="M242">
        <v>0.93676682911059805</v>
      </c>
      <c r="N242">
        <v>1.9165446657130589</v>
      </c>
    </row>
    <row r="243" spans="9:14" x14ac:dyDescent="0.2">
      <c r="I243">
        <v>240</v>
      </c>
      <c r="J243">
        <v>1.2060834555225151</v>
      </c>
      <c r="K243">
        <v>2.2540910408814656</v>
      </c>
      <c r="M243">
        <v>0.97055716345840537</v>
      </c>
      <c r="N243">
        <v>1.2306069849986403</v>
      </c>
    </row>
    <row r="244" spans="9:14" x14ac:dyDescent="0.2">
      <c r="I244">
        <v>241</v>
      </c>
      <c r="J244">
        <v>0.82386196509190734</v>
      </c>
      <c r="K244">
        <v>2.4885609430580073</v>
      </c>
      <c r="M244">
        <v>1.1528667883286299</v>
      </c>
      <c r="N244">
        <v>2.3201783613215645</v>
      </c>
    </row>
    <row r="245" spans="9:14" x14ac:dyDescent="0.2">
      <c r="I245">
        <v>242</v>
      </c>
      <c r="J245">
        <v>0.47497484115673272</v>
      </c>
      <c r="K245">
        <v>1.9570677950497981</v>
      </c>
      <c r="M245">
        <v>1.0934934298129102</v>
      </c>
      <c r="N245">
        <v>1.2799434380662125</v>
      </c>
    </row>
    <row r="246" spans="9:14" x14ac:dyDescent="0.2">
      <c r="I246">
        <v>243</v>
      </c>
      <c r="J246">
        <v>0.66259398740561903</v>
      </c>
      <c r="K246">
        <v>2.4035089865730006</v>
      </c>
      <c r="M246">
        <v>0.47426174597013793</v>
      </c>
      <c r="N246">
        <v>1.2113532038223711</v>
      </c>
    </row>
    <row r="247" spans="9:14" x14ac:dyDescent="0.2">
      <c r="I247">
        <v>244</v>
      </c>
      <c r="J247">
        <v>0.6903881356640309</v>
      </c>
      <c r="K247">
        <v>1.4804551386084934</v>
      </c>
      <c r="M247">
        <v>0.7597804666828134</v>
      </c>
      <c r="N247">
        <v>1.8840447875620165</v>
      </c>
    </row>
    <row r="248" spans="9:14" x14ac:dyDescent="0.2">
      <c r="I248">
        <v>245</v>
      </c>
      <c r="J248">
        <v>0.90552829649601563</v>
      </c>
      <c r="K248">
        <v>2.3341352565265536</v>
      </c>
      <c r="M248">
        <v>1.043777021269497</v>
      </c>
      <c r="N248">
        <v>1.5413496939334466</v>
      </c>
    </row>
    <row r="249" spans="9:14" x14ac:dyDescent="0.2">
      <c r="I249">
        <v>246</v>
      </c>
      <c r="J249">
        <v>0.92994052721084497</v>
      </c>
      <c r="K249">
        <v>2.4465067116858448</v>
      </c>
      <c r="M249">
        <v>0.90897246758184436</v>
      </c>
      <c r="N249">
        <v>2.168514199934453</v>
      </c>
    </row>
    <row r="250" spans="9:14" x14ac:dyDescent="0.2">
      <c r="I250">
        <v>247</v>
      </c>
      <c r="J250">
        <v>0.81065368817693617</v>
      </c>
      <c r="K250">
        <v>3.244964483099209</v>
      </c>
      <c r="M250">
        <v>0.92750392072062127</v>
      </c>
      <c r="N250">
        <v>3.3277128859782459</v>
      </c>
    </row>
    <row r="251" spans="9:14" x14ac:dyDescent="0.2">
      <c r="I251">
        <v>248</v>
      </c>
      <c r="J251">
        <v>1.402250226734755</v>
      </c>
      <c r="K251">
        <v>2.661747754996953</v>
      </c>
      <c r="M251">
        <v>1.0047110757470492</v>
      </c>
      <c r="N251">
        <v>1.1177594760021752</v>
      </c>
    </row>
    <row r="252" spans="9:14" x14ac:dyDescent="0.2">
      <c r="I252">
        <v>249</v>
      </c>
      <c r="J252">
        <v>1.45589208389368</v>
      </c>
      <c r="K252">
        <v>1.5186834590610236</v>
      </c>
      <c r="M252">
        <v>1.4578126001151364</v>
      </c>
      <c r="N252">
        <v>0.86648307776220668</v>
      </c>
    </row>
    <row r="253" spans="9:14" x14ac:dyDescent="0.2">
      <c r="I253">
        <v>250</v>
      </c>
      <c r="J253">
        <v>1.1525695854575713</v>
      </c>
      <c r="K253">
        <v>2.2081581524738048</v>
      </c>
      <c r="M253">
        <v>1.0959849670513289</v>
      </c>
      <c r="N253">
        <v>3.1242622955827479</v>
      </c>
    </row>
    <row r="254" spans="9:14" x14ac:dyDescent="0.2">
      <c r="I254">
        <v>251</v>
      </c>
      <c r="J254">
        <v>0.86893280497695291</v>
      </c>
      <c r="K254">
        <v>2.1484561266379045</v>
      </c>
      <c r="M254">
        <v>1.77574202757366</v>
      </c>
      <c r="N254">
        <v>2.1315224668044017</v>
      </c>
    </row>
    <row r="255" spans="9:14" x14ac:dyDescent="0.2">
      <c r="I255">
        <v>252</v>
      </c>
      <c r="J255">
        <v>0.50514783477709546</v>
      </c>
      <c r="K255">
        <v>3.1517395620984239</v>
      </c>
      <c r="M255">
        <v>0.67190175910047156</v>
      </c>
      <c r="N255">
        <v>0.99658907191750157</v>
      </c>
    </row>
    <row r="256" spans="9:14" x14ac:dyDescent="0.2">
      <c r="I256">
        <v>253</v>
      </c>
      <c r="J256">
        <v>0.58407244032915551</v>
      </c>
      <c r="K256">
        <v>2.6323459866459018</v>
      </c>
      <c r="M256">
        <v>0.74510741606418751</v>
      </c>
      <c r="N256">
        <v>3.4731333389235308</v>
      </c>
    </row>
    <row r="257" spans="9:14" x14ac:dyDescent="0.2">
      <c r="I257">
        <v>254</v>
      </c>
      <c r="J257">
        <v>1.3374870003567545</v>
      </c>
      <c r="K257">
        <v>1.473412863298299</v>
      </c>
      <c r="M257">
        <v>0.53213515062759209</v>
      </c>
      <c r="N257">
        <v>1.5711749418724761</v>
      </c>
    </row>
    <row r="258" spans="9:14" x14ac:dyDescent="0.2">
      <c r="I258">
        <v>255</v>
      </c>
      <c r="J258">
        <v>0.97617142235525844</v>
      </c>
      <c r="K258">
        <v>2.1906133543880126</v>
      </c>
      <c r="M258">
        <v>0.80415484600190745</v>
      </c>
      <c r="N258">
        <v>2.4868639342744205</v>
      </c>
    </row>
    <row r="259" spans="9:14" x14ac:dyDescent="0.2">
      <c r="I259">
        <v>256</v>
      </c>
      <c r="J259">
        <v>0.77989826946187468</v>
      </c>
      <c r="K259">
        <v>2.1161217716158442</v>
      </c>
      <c r="M259">
        <v>0.754093839221044</v>
      </c>
      <c r="N259">
        <v>2.2010427902989624</v>
      </c>
    </row>
    <row r="260" spans="9:14" x14ac:dyDescent="0.2">
      <c r="I260">
        <v>257</v>
      </c>
      <c r="J260">
        <v>1.2404199167508676</v>
      </c>
      <c r="K260">
        <v>2.2578708401822007</v>
      </c>
      <c r="M260">
        <v>0.70509689989544577</v>
      </c>
      <c r="N260">
        <v>2.1833901980047803</v>
      </c>
    </row>
    <row r="261" spans="9:14" x14ac:dyDescent="0.2">
      <c r="I261">
        <v>258</v>
      </c>
      <c r="J261">
        <v>0.77374876041269747</v>
      </c>
      <c r="K261">
        <v>1.4486070275205529</v>
      </c>
      <c r="M261">
        <v>1.4209401058525271</v>
      </c>
      <c r="N261">
        <v>1.7776240517146478</v>
      </c>
    </row>
    <row r="262" spans="9:14" x14ac:dyDescent="0.2">
      <c r="I262">
        <v>259</v>
      </c>
      <c r="J262">
        <v>1.0469658297159055</v>
      </c>
      <c r="K262">
        <v>1.4547732224559686</v>
      </c>
      <c r="M262">
        <v>1.4394435123825495</v>
      </c>
      <c r="N262">
        <v>2.7156878076162405</v>
      </c>
    </row>
    <row r="263" spans="9:14" x14ac:dyDescent="0.2">
      <c r="I263">
        <v>260</v>
      </c>
      <c r="J263">
        <v>1.4438613297222234</v>
      </c>
      <c r="K263">
        <v>2.0340689870880304</v>
      </c>
      <c r="M263">
        <v>0.66027673218642002</v>
      </c>
      <c r="N263">
        <v>1.2862878957955497</v>
      </c>
    </row>
    <row r="264" spans="9:14" x14ac:dyDescent="0.2">
      <c r="I264">
        <v>261</v>
      </c>
      <c r="J264">
        <v>1.2804228855429904</v>
      </c>
      <c r="K264">
        <v>2.3508736071449823</v>
      </c>
      <c r="M264">
        <v>1.4919813407190186</v>
      </c>
      <c r="N264">
        <v>3.4602380940133326</v>
      </c>
    </row>
    <row r="265" spans="9:14" x14ac:dyDescent="0.2">
      <c r="I265">
        <v>262</v>
      </c>
      <c r="J265">
        <v>1.230282700130759</v>
      </c>
      <c r="K265">
        <v>2.1861193930408889</v>
      </c>
      <c r="M265">
        <v>1.1411863650712495</v>
      </c>
      <c r="N265">
        <v>3.3349101275436701</v>
      </c>
    </row>
    <row r="266" spans="9:14" x14ac:dyDescent="0.2">
      <c r="I266">
        <v>263</v>
      </c>
      <c r="J266">
        <v>1.026794180128547</v>
      </c>
      <c r="K266">
        <v>2.0823936248025241</v>
      </c>
      <c r="M266">
        <v>1.5752096638146988</v>
      </c>
      <c r="N266">
        <v>2.1286247648290275</v>
      </c>
    </row>
    <row r="267" spans="9:14" x14ac:dyDescent="0.2">
      <c r="I267">
        <v>264</v>
      </c>
      <c r="J267">
        <v>1.0793399146668272</v>
      </c>
      <c r="K267">
        <v>2.7700344981107756</v>
      </c>
      <c r="M267">
        <v>1.1005171242819949</v>
      </c>
      <c r="N267">
        <v>1.7162156278490521</v>
      </c>
    </row>
    <row r="268" spans="9:14" x14ac:dyDescent="0.2">
      <c r="I268">
        <v>265</v>
      </c>
      <c r="J268">
        <v>1.2689787213021528</v>
      </c>
      <c r="K268">
        <v>1.416845937463717</v>
      </c>
      <c r="M268">
        <v>0.97137735305865791</v>
      </c>
      <c r="N268">
        <v>1.8139971474385803</v>
      </c>
    </row>
    <row r="269" spans="9:14" x14ac:dyDescent="0.2">
      <c r="I269">
        <v>266</v>
      </c>
      <c r="J269">
        <v>0.65335326755559231</v>
      </c>
      <c r="K269">
        <v>1.6370211695037449</v>
      </c>
      <c r="M269">
        <v>0.93156479179336282</v>
      </c>
      <c r="N269">
        <v>0.82295003663436583</v>
      </c>
    </row>
    <row r="270" spans="9:14" x14ac:dyDescent="0.2">
      <c r="I270">
        <v>267</v>
      </c>
      <c r="J270">
        <v>1.3407062689301541</v>
      </c>
      <c r="K270">
        <v>1.6653726831619684</v>
      </c>
      <c r="M270">
        <v>0.81270941748298209</v>
      </c>
      <c r="N270">
        <v>1.1731016852922436</v>
      </c>
    </row>
    <row r="271" spans="9:14" x14ac:dyDescent="0.2">
      <c r="I271">
        <v>268</v>
      </c>
      <c r="J271">
        <v>1.6067829740696311</v>
      </c>
      <c r="K271">
        <v>1.9070333676204123</v>
      </c>
      <c r="M271">
        <v>1.3492417322359833</v>
      </c>
      <c r="N271">
        <v>1.9143783390796045</v>
      </c>
    </row>
    <row r="272" spans="9:14" x14ac:dyDescent="0.2">
      <c r="I272">
        <v>269</v>
      </c>
      <c r="J272">
        <v>1.4574116163860438</v>
      </c>
      <c r="K272">
        <v>2.5825202975828483</v>
      </c>
      <c r="M272">
        <v>1.5209642759111768</v>
      </c>
      <c r="N272">
        <v>1.3440635690859259</v>
      </c>
    </row>
    <row r="273" spans="9:14" x14ac:dyDescent="0.2">
      <c r="I273">
        <v>270</v>
      </c>
      <c r="J273">
        <v>0.97390835787279284</v>
      </c>
      <c r="K273">
        <v>2.3035371338533035</v>
      </c>
      <c r="M273">
        <v>0.62157705963906962</v>
      </c>
      <c r="N273">
        <v>2.2459604959522643</v>
      </c>
    </row>
    <row r="274" spans="9:14" x14ac:dyDescent="0.2">
      <c r="I274">
        <v>271</v>
      </c>
      <c r="J274">
        <v>0.68003795169398407</v>
      </c>
      <c r="K274">
        <v>1.5397272785176825</v>
      </c>
      <c r="M274">
        <v>0.41049493139889465</v>
      </c>
      <c r="N274">
        <v>2.7637310186055499</v>
      </c>
    </row>
    <row r="275" spans="9:14" x14ac:dyDescent="0.2">
      <c r="I275">
        <v>272</v>
      </c>
      <c r="J275">
        <v>1.0576238294527316</v>
      </c>
      <c r="K275">
        <v>1.5403414934513189</v>
      </c>
      <c r="M275">
        <v>1.1453863842507634</v>
      </c>
      <c r="N275">
        <v>1.7628567172405722</v>
      </c>
    </row>
    <row r="276" spans="9:14" x14ac:dyDescent="0.2">
      <c r="I276">
        <v>273</v>
      </c>
      <c r="J276">
        <v>1.0706877611637657</v>
      </c>
      <c r="K276">
        <v>2.4297194622458167</v>
      </c>
      <c r="M276">
        <v>1.1150869768912954</v>
      </c>
      <c r="N276">
        <v>2.1964889056398444</v>
      </c>
    </row>
    <row r="277" spans="9:14" x14ac:dyDescent="0.2">
      <c r="I277">
        <v>274</v>
      </c>
      <c r="J277">
        <v>0.72361757402714955</v>
      </c>
      <c r="K277">
        <v>1.7655363132654505</v>
      </c>
      <c r="M277">
        <v>0.86796909314577775</v>
      </c>
      <c r="N277">
        <v>2.3714025954879916</v>
      </c>
    </row>
    <row r="278" spans="9:14" x14ac:dyDescent="0.2">
      <c r="I278">
        <v>275</v>
      </c>
      <c r="J278">
        <v>0.16576958138339387</v>
      </c>
      <c r="K278">
        <v>1.8184445511758762</v>
      </c>
      <c r="M278">
        <v>0.71097326989835807</v>
      </c>
      <c r="N278">
        <v>2.1447049115286725</v>
      </c>
    </row>
    <row r="279" spans="9:14" x14ac:dyDescent="0.2">
      <c r="I279">
        <v>276</v>
      </c>
      <c r="J279">
        <v>0.7984950653860563</v>
      </c>
      <c r="K279">
        <v>1.0199385951222928</v>
      </c>
      <c r="M279">
        <v>1.8144913836454415</v>
      </c>
      <c r="N279">
        <v>2.4584869340436821</v>
      </c>
    </row>
    <row r="280" spans="9:14" x14ac:dyDescent="0.2">
      <c r="I280">
        <v>277</v>
      </c>
      <c r="J280">
        <v>0.81805824825698803</v>
      </c>
      <c r="K280">
        <v>1.2260676484366304</v>
      </c>
      <c r="M280">
        <v>1.5395591629952103</v>
      </c>
      <c r="N280">
        <v>1.3163464583196274</v>
      </c>
    </row>
    <row r="281" spans="9:14" x14ac:dyDescent="0.2">
      <c r="I281">
        <v>278</v>
      </c>
      <c r="J281">
        <v>1.2088912134229046</v>
      </c>
      <c r="K281">
        <v>2.0632123491992242</v>
      </c>
      <c r="M281">
        <v>0.73080446439315128</v>
      </c>
      <c r="N281">
        <v>1.6848726655290429</v>
      </c>
    </row>
    <row r="282" spans="9:14" x14ac:dyDescent="0.2">
      <c r="I282">
        <v>279</v>
      </c>
      <c r="J282">
        <v>0.73373600991146493</v>
      </c>
      <c r="K282">
        <v>2.2755782554230621</v>
      </c>
      <c r="M282">
        <v>0.56160984249426238</v>
      </c>
      <c r="N282">
        <v>2.1699224063551803</v>
      </c>
    </row>
    <row r="283" spans="9:14" x14ac:dyDescent="0.2">
      <c r="I283">
        <v>280</v>
      </c>
      <c r="J283">
        <v>1.0076780091461341</v>
      </c>
      <c r="K283">
        <v>4.3061781861626525</v>
      </c>
      <c r="M283">
        <v>1.1664020346846824</v>
      </c>
      <c r="N283">
        <v>2.3727745733419767</v>
      </c>
    </row>
    <row r="284" spans="9:14" x14ac:dyDescent="0.2">
      <c r="I284">
        <v>281</v>
      </c>
      <c r="J284">
        <v>1.2870381175732457</v>
      </c>
      <c r="K284">
        <v>1.9595335166868604</v>
      </c>
      <c r="M284">
        <v>1.7622213645454916</v>
      </c>
      <c r="N284">
        <v>3.6604738079076142</v>
      </c>
    </row>
    <row r="285" spans="9:14" x14ac:dyDescent="0.2">
      <c r="I285">
        <v>282</v>
      </c>
      <c r="J285">
        <v>0.75623538145748115</v>
      </c>
      <c r="K285">
        <v>1.4764426216746427</v>
      </c>
      <c r="M285">
        <v>1.4432849987654077</v>
      </c>
      <c r="N285">
        <v>2.9997857124428817</v>
      </c>
    </row>
    <row r="286" spans="9:14" x14ac:dyDescent="0.2">
      <c r="I286">
        <v>283</v>
      </c>
      <c r="J286">
        <v>0.47535096893623957</v>
      </c>
      <c r="K286">
        <v>1.0298802005732972</v>
      </c>
      <c r="M286">
        <v>0.92969401451236189</v>
      </c>
      <c r="N286">
        <v>1.3139907754459672</v>
      </c>
    </row>
    <row r="287" spans="9:14" x14ac:dyDescent="0.2">
      <c r="I287">
        <v>284</v>
      </c>
      <c r="J287">
        <v>1.2818826702347375</v>
      </c>
      <c r="K287">
        <v>1.2490731009009977</v>
      </c>
      <c r="M287">
        <v>0.63582201484077994</v>
      </c>
      <c r="N287">
        <v>1.6934628092507187</v>
      </c>
    </row>
    <row r="288" spans="9:14" x14ac:dyDescent="0.2">
      <c r="I288">
        <v>285</v>
      </c>
      <c r="J288">
        <v>0.74845189731689521</v>
      </c>
      <c r="K288">
        <v>1.5904201372986138</v>
      </c>
      <c r="M288">
        <v>0.48905693574055836</v>
      </c>
      <c r="N288">
        <v>1.0791415701320473</v>
      </c>
    </row>
    <row r="289" spans="9:14" x14ac:dyDescent="0.2">
      <c r="I289">
        <v>286</v>
      </c>
      <c r="J289">
        <v>2.001996742947918</v>
      </c>
      <c r="K289">
        <v>2.0538910318103132</v>
      </c>
      <c r="M289">
        <v>0.65329357938033306</v>
      </c>
      <c r="N289">
        <v>1.467409435081019</v>
      </c>
    </row>
    <row r="290" spans="9:14" x14ac:dyDescent="0.2">
      <c r="I290">
        <v>287</v>
      </c>
      <c r="J290">
        <v>0.8426438842499111</v>
      </c>
      <c r="K290">
        <v>2.8878344816073653</v>
      </c>
      <c r="M290">
        <v>1.0092759191876657</v>
      </c>
      <c r="N290">
        <v>1.6037674354564384</v>
      </c>
    </row>
    <row r="291" spans="9:14" x14ac:dyDescent="0.2">
      <c r="I291">
        <v>288</v>
      </c>
      <c r="J291">
        <v>1.111124195708918</v>
      </c>
      <c r="K291">
        <v>2.413524897930488</v>
      </c>
      <c r="M291">
        <v>0.31828163709716573</v>
      </c>
      <c r="N291">
        <v>1.5049885212428453</v>
      </c>
    </row>
    <row r="292" spans="9:14" x14ac:dyDescent="0.2">
      <c r="I292">
        <v>289</v>
      </c>
      <c r="J292">
        <v>0.63312817919343756</v>
      </c>
      <c r="K292">
        <v>1.5108712199981964</v>
      </c>
      <c r="M292">
        <v>1.0653389010280587</v>
      </c>
      <c r="N292">
        <v>1.7597777654722433</v>
      </c>
    </row>
    <row r="293" spans="9:14" x14ac:dyDescent="0.2">
      <c r="I293">
        <v>290</v>
      </c>
      <c r="J293">
        <v>8.6434922163771383E-2</v>
      </c>
      <c r="K293">
        <v>2.057676338735559</v>
      </c>
      <c r="M293">
        <v>1.1277200330248764</v>
      </c>
      <c r="N293">
        <v>1.6396564048110844</v>
      </c>
    </row>
    <row r="294" spans="9:14" x14ac:dyDescent="0.2">
      <c r="I294">
        <v>291</v>
      </c>
      <c r="J294">
        <v>1.4625496250078409</v>
      </c>
      <c r="K294">
        <v>2.6157239616662378</v>
      </c>
      <c r="M294">
        <v>1.0619315926032991</v>
      </c>
      <c r="N294">
        <v>1.2216625184133354</v>
      </c>
    </row>
    <row r="295" spans="9:14" x14ac:dyDescent="0.2">
      <c r="I295">
        <v>292</v>
      </c>
      <c r="J295">
        <v>0.77040777996199805</v>
      </c>
      <c r="K295">
        <v>1.0065402564199439</v>
      </c>
      <c r="M295">
        <v>0.98501789360903391</v>
      </c>
      <c r="N295">
        <v>2.5311182197034636</v>
      </c>
    </row>
    <row r="296" spans="9:14" x14ac:dyDescent="0.2">
      <c r="I296">
        <v>293</v>
      </c>
      <c r="J296">
        <v>0.44938168852841276</v>
      </c>
      <c r="K296">
        <v>2.875158675747044</v>
      </c>
      <c r="M296">
        <v>1.1639879004947515</v>
      </c>
      <c r="N296">
        <v>1.5992887383669434</v>
      </c>
    </row>
    <row r="297" spans="9:14" x14ac:dyDescent="0.2">
      <c r="I297">
        <v>294</v>
      </c>
      <c r="J297">
        <v>1.5730638537819099</v>
      </c>
      <c r="K297">
        <v>0.90806269278746843</v>
      </c>
      <c r="M297">
        <v>1.2768601411639664</v>
      </c>
      <c r="N297">
        <v>2.7707046114610976</v>
      </c>
    </row>
    <row r="298" spans="9:14" x14ac:dyDescent="0.2">
      <c r="I298">
        <v>295</v>
      </c>
      <c r="J298">
        <v>0.977690694155809</v>
      </c>
      <c r="K298">
        <v>1.6345610162267323</v>
      </c>
      <c r="M298">
        <v>1.2569307569777983</v>
      </c>
      <c r="N298">
        <v>2.0887659662026481</v>
      </c>
    </row>
    <row r="299" spans="9:14" x14ac:dyDescent="0.2">
      <c r="I299">
        <v>296</v>
      </c>
      <c r="J299">
        <v>0.82422234156610708</v>
      </c>
      <c r="K299">
        <v>1.7440613946040435</v>
      </c>
      <c r="M299">
        <v>0.56453158088335831</v>
      </c>
      <c r="N299">
        <v>2.7025815648142424</v>
      </c>
    </row>
    <row r="300" spans="9:14" x14ac:dyDescent="0.2">
      <c r="I300">
        <v>297</v>
      </c>
      <c r="J300">
        <v>1.0539129191284324</v>
      </c>
      <c r="K300">
        <v>1.911162742511465</v>
      </c>
      <c r="M300">
        <v>0.90813823113599157</v>
      </c>
      <c r="N300">
        <v>2.8550100635179105</v>
      </c>
    </row>
    <row r="301" spans="9:14" x14ac:dyDescent="0.2">
      <c r="I301">
        <v>298</v>
      </c>
      <c r="J301">
        <v>-0.17487128329971485</v>
      </c>
      <c r="K301">
        <v>1.5832729744149592</v>
      </c>
      <c r="M301">
        <v>0.97143883982012835</v>
      </c>
      <c r="N301">
        <v>1.4397250911223021</v>
      </c>
    </row>
    <row r="302" spans="9:14" x14ac:dyDescent="0.2">
      <c r="I302">
        <v>299</v>
      </c>
      <c r="J302">
        <v>0.27416733618059241</v>
      </c>
      <c r="K302">
        <v>2.1816378613893788</v>
      </c>
      <c r="M302">
        <v>1.202716738089594</v>
      </c>
      <c r="N302">
        <v>2.3850007662962511</v>
      </c>
    </row>
    <row r="303" spans="9:14" x14ac:dyDescent="0.2">
      <c r="I303">
        <v>300</v>
      </c>
      <c r="J303">
        <v>1.0163904699149884</v>
      </c>
      <c r="K303">
        <v>4.0533127502389554</v>
      </c>
      <c r="M303">
        <v>1.0364804701954362</v>
      </c>
      <c r="N303">
        <v>2.345028151959736</v>
      </c>
    </row>
    <row r="304" spans="9:14" x14ac:dyDescent="0.2">
      <c r="I304">
        <v>301</v>
      </c>
      <c r="J304">
        <v>1.0858804718465525</v>
      </c>
      <c r="K304">
        <v>1.2883211979583831</v>
      </c>
      <c r="M304">
        <v>0.9978704498348222</v>
      </c>
      <c r="N304">
        <v>2.4099265514793746</v>
      </c>
    </row>
    <row r="305" spans="9:14" x14ac:dyDescent="0.2">
      <c r="I305">
        <v>302</v>
      </c>
      <c r="J305">
        <v>1.0619817522135324</v>
      </c>
      <c r="K305">
        <v>2.752152891385244</v>
      </c>
      <c r="M305">
        <v>0.50748895048454667</v>
      </c>
      <c r="N305">
        <v>2.0477551557143712</v>
      </c>
    </row>
    <row r="306" spans="9:14" x14ac:dyDescent="0.2">
      <c r="I306">
        <v>303</v>
      </c>
      <c r="J306">
        <v>1.3184322841221046</v>
      </c>
      <c r="K306">
        <v>2.8234702888355465</v>
      </c>
      <c r="M306">
        <v>0.10103481762399716</v>
      </c>
      <c r="N306">
        <v>1.6592120859032891</v>
      </c>
    </row>
    <row r="307" spans="9:14" x14ac:dyDescent="0.2">
      <c r="I307">
        <v>304</v>
      </c>
      <c r="J307">
        <v>0.9271020462749473</v>
      </c>
      <c r="K307">
        <v>1.7528656744620126</v>
      </c>
      <c r="M307">
        <v>1.5311123072305732</v>
      </c>
      <c r="N307">
        <v>1.8074145983743508</v>
      </c>
    </row>
    <row r="308" spans="9:14" x14ac:dyDescent="0.2">
      <c r="I308">
        <v>305</v>
      </c>
      <c r="J308">
        <v>0.79884480240744937</v>
      </c>
      <c r="K308">
        <v>1.4644663551004851</v>
      </c>
      <c r="M308">
        <v>0.89477441875149422</v>
      </c>
      <c r="N308">
        <v>1.4024253387873937</v>
      </c>
    </row>
    <row r="309" spans="9:14" x14ac:dyDescent="0.2">
      <c r="I309">
        <v>306</v>
      </c>
      <c r="J309">
        <v>0.69550989083792081</v>
      </c>
      <c r="K309">
        <v>2.5467942514156037</v>
      </c>
      <c r="M309">
        <v>1.1572458433348771</v>
      </c>
      <c r="N309">
        <v>2.8435560779682851</v>
      </c>
    </row>
    <row r="310" spans="9:14" x14ac:dyDescent="0.2">
      <c r="I310">
        <v>307</v>
      </c>
      <c r="J310">
        <v>0.65476891369354784</v>
      </c>
      <c r="K310">
        <v>2.0435947203137821</v>
      </c>
      <c r="M310">
        <v>0.93532023044098378</v>
      </c>
      <c r="N310">
        <v>3.2048071421863549</v>
      </c>
    </row>
    <row r="311" spans="9:14" x14ac:dyDescent="0.2">
      <c r="I311">
        <v>308</v>
      </c>
      <c r="J311">
        <v>0.84847116623282426</v>
      </c>
      <c r="K311">
        <v>1.3737227815645194</v>
      </c>
      <c r="M311">
        <v>0.47231711621571099</v>
      </c>
      <c r="N311">
        <v>2.3198286353688893</v>
      </c>
    </row>
    <row r="312" spans="9:14" x14ac:dyDescent="0.2">
      <c r="I312">
        <v>309</v>
      </c>
      <c r="J312">
        <v>1.0016044490115421</v>
      </c>
      <c r="K312">
        <v>1.324403316073681</v>
      </c>
      <c r="M312">
        <v>0.553966088290203</v>
      </c>
      <c r="N312">
        <v>1.1289627378039309</v>
      </c>
    </row>
    <row r="313" spans="9:14" x14ac:dyDescent="0.2">
      <c r="I313">
        <v>310</v>
      </c>
      <c r="J313">
        <v>1.3462690823515837</v>
      </c>
      <c r="K313">
        <v>3.2393247567168668</v>
      </c>
      <c r="M313">
        <v>1.1780621290541469</v>
      </c>
      <c r="N313">
        <v>1.2494732072821297</v>
      </c>
    </row>
    <row r="314" spans="9:14" x14ac:dyDescent="0.2">
      <c r="I314">
        <v>311</v>
      </c>
      <c r="J314">
        <v>0.41320870370295432</v>
      </c>
      <c r="K314">
        <v>1.991373094761391</v>
      </c>
      <c r="M314">
        <v>1.6229552435161625</v>
      </c>
      <c r="N314">
        <v>1.8280600260894335</v>
      </c>
    </row>
    <row r="315" spans="9:14" x14ac:dyDescent="0.2">
      <c r="I315">
        <v>312</v>
      </c>
      <c r="J315">
        <v>1.1840574806812025</v>
      </c>
      <c r="K315">
        <v>2.2165337078770722</v>
      </c>
      <c r="M315">
        <v>0.91868058700577926</v>
      </c>
      <c r="N315">
        <v>1.2732475498096925</v>
      </c>
    </row>
    <row r="316" spans="9:14" x14ac:dyDescent="0.2">
      <c r="I316">
        <v>313</v>
      </c>
      <c r="J316">
        <v>1.2410996470386606</v>
      </c>
      <c r="K316">
        <v>1.781244977518242</v>
      </c>
      <c r="M316">
        <v>1.4518027868783876</v>
      </c>
      <c r="N316">
        <v>1.641352308737033</v>
      </c>
    </row>
    <row r="317" spans="9:14" x14ac:dyDescent="0.2">
      <c r="I317">
        <v>314</v>
      </c>
      <c r="J317">
        <v>0.81744813269049565</v>
      </c>
      <c r="K317">
        <v>1.8810004552268225</v>
      </c>
      <c r="M317">
        <v>1.0568236773276025</v>
      </c>
      <c r="N317">
        <v>1.3625962241425356</v>
      </c>
    </row>
    <row r="318" spans="9:14" x14ac:dyDescent="0.2">
      <c r="I318">
        <v>315</v>
      </c>
      <c r="J318">
        <v>1.3807458304237528</v>
      </c>
      <c r="K318">
        <v>2.5690412423672666</v>
      </c>
      <c r="M318">
        <v>0.97233161372947596</v>
      </c>
      <c r="N318">
        <v>1.7254086087196343</v>
      </c>
    </row>
    <row r="319" spans="9:14" x14ac:dyDescent="0.2">
      <c r="I319">
        <v>316</v>
      </c>
      <c r="J319">
        <v>0.69857258245692289</v>
      </c>
      <c r="K319">
        <v>1.8401475938423548</v>
      </c>
      <c r="M319">
        <v>0.89670595903911521</v>
      </c>
      <c r="N319">
        <v>1.7391933597262961</v>
      </c>
    </row>
    <row r="320" spans="9:14" x14ac:dyDescent="0.2">
      <c r="I320">
        <v>317</v>
      </c>
      <c r="J320">
        <v>0.40528569142644005</v>
      </c>
      <c r="K320">
        <v>1.0656611049207994</v>
      </c>
      <c r="M320">
        <v>0.87666642574791853</v>
      </c>
      <c r="N320">
        <v>3.0219287879294963</v>
      </c>
    </row>
    <row r="321" spans="9:14" x14ac:dyDescent="0.2">
      <c r="I321">
        <v>318</v>
      </c>
      <c r="J321">
        <v>0.51560582777702146</v>
      </c>
      <c r="K321">
        <v>1.4997945494247782</v>
      </c>
      <c r="M321">
        <v>0.83975963953115085</v>
      </c>
      <c r="N321">
        <v>2.3506170969475484</v>
      </c>
    </row>
    <row r="322" spans="9:14" x14ac:dyDescent="0.2">
      <c r="I322">
        <v>319</v>
      </c>
      <c r="J322">
        <v>1.2378431925869209</v>
      </c>
      <c r="K322">
        <v>0.95413800836177243</v>
      </c>
      <c r="M322">
        <v>0.87686653370541645</v>
      </c>
      <c r="N322">
        <v>2.2767232412544187</v>
      </c>
    </row>
    <row r="323" spans="9:14" x14ac:dyDescent="0.2">
      <c r="I323">
        <v>320</v>
      </c>
      <c r="J323">
        <v>1.0922744639874098</v>
      </c>
      <c r="K323">
        <v>1.7706298470911377</v>
      </c>
      <c r="M323">
        <v>1.3579089454187956</v>
      </c>
      <c r="N323">
        <v>1.2684379330572713</v>
      </c>
    </row>
    <row r="324" spans="9:14" x14ac:dyDescent="0.2">
      <c r="I324">
        <v>321</v>
      </c>
      <c r="J324">
        <v>1.3239288661450463</v>
      </c>
      <c r="K324">
        <v>2.122317943956288</v>
      </c>
      <c r="M324">
        <v>1.3617751624527434</v>
      </c>
      <c r="N324">
        <v>1.8653890365256542</v>
      </c>
    </row>
    <row r="325" spans="9:14" x14ac:dyDescent="0.2">
      <c r="I325">
        <v>322</v>
      </c>
      <c r="J325">
        <v>1.1802603546077317</v>
      </c>
      <c r="K325">
        <v>1.5713602229207315</v>
      </c>
      <c r="M325">
        <v>1.0956827169710943</v>
      </c>
      <c r="N325">
        <v>1.8006257248417308</v>
      </c>
    </row>
    <row r="326" spans="9:14" x14ac:dyDescent="0.2">
      <c r="I326">
        <v>323</v>
      </c>
      <c r="J326">
        <v>1.4208105675138758</v>
      </c>
      <c r="K326">
        <v>2.9408485454585733</v>
      </c>
      <c r="M326">
        <v>1.3492642126611989</v>
      </c>
      <c r="N326">
        <v>2.5726294181531553</v>
      </c>
    </row>
    <row r="327" spans="9:14" x14ac:dyDescent="0.2">
      <c r="I327">
        <v>324</v>
      </c>
      <c r="J327">
        <v>0.78156832938512222</v>
      </c>
      <c r="K327">
        <v>2.3831809416063483</v>
      </c>
      <c r="M327">
        <v>1.4937617627184117</v>
      </c>
      <c r="N327">
        <v>1.8689982421614728</v>
      </c>
    </row>
    <row r="328" spans="9:14" x14ac:dyDescent="0.2">
      <c r="I328">
        <v>325</v>
      </c>
      <c r="J328">
        <v>0.60983005721595018</v>
      </c>
      <c r="K328">
        <v>3.6680437236801242</v>
      </c>
      <c r="M328">
        <v>1.0756745300352388</v>
      </c>
      <c r="N328">
        <v>1.837942264412153</v>
      </c>
    </row>
    <row r="329" spans="9:14" x14ac:dyDescent="0.2">
      <c r="I329">
        <v>326</v>
      </c>
      <c r="J329">
        <v>0.8717060569262699</v>
      </c>
      <c r="K329">
        <v>1.5327373339180765</v>
      </c>
      <c r="M329">
        <v>0.52391336610972494</v>
      </c>
      <c r="N329">
        <v>2.0511941199342774</v>
      </c>
    </row>
    <row r="330" spans="9:14" x14ac:dyDescent="0.2">
      <c r="I330">
        <v>327</v>
      </c>
      <c r="J330">
        <v>1.5002750568112169</v>
      </c>
      <c r="K330">
        <v>2.0008862623977555</v>
      </c>
      <c r="M330">
        <v>1.2267825040543161</v>
      </c>
      <c r="N330">
        <v>2.4390933868505691</v>
      </c>
    </row>
    <row r="331" spans="9:14" x14ac:dyDescent="0.2">
      <c r="I331">
        <v>328</v>
      </c>
      <c r="J331">
        <v>0.66924500281535937</v>
      </c>
      <c r="K331">
        <v>1.4935435998024515</v>
      </c>
      <c r="M331">
        <v>1.2313920209396216</v>
      </c>
      <c r="N331">
        <v>2.0462441312867421</v>
      </c>
    </row>
    <row r="332" spans="9:14" x14ac:dyDescent="0.2">
      <c r="I332">
        <v>329</v>
      </c>
      <c r="J332">
        <v>1.1094778432424008</v>
      </c>
      <c r="K332">
        <v>2.9578360922011315</v>
      </c>
      <c r="M332">
        <v>0.71213704297042757</v>
      </c>
      <c r="N332">
        <v>1.181094149794341</v>
      </c>
    </row>
    <row r="333" spans="9:14" x14ac:dyDescent="0.2">
      <c r="I333">
        <v>330</v>
      </c>
      <c r="J333">
        <v>0.84303210622658786</v>
      </c>
      <c r="K333">
        <v>1.6654213819305241</v>
      </c>
      <c r="M333">
        <v>0.59481800516578542</v>
      </c>
      <c r="N333">
        <v>2.7649426344029626</v>
      </c>
    </row>
    <row r="334" spans="9:14" x14ac:dyDescent="0.2">
      <c r="I334">
        <v>331</v>
      </c>
      <c r="J334">
        <v>0.97634547636118929</v>
      </c>
      <c r="K334">
        <v>1.5122695020241519</v>
      </c>
      <c r="M334">
        <v>0.50101064284979124</v>
      </c>
      <c r="N334">
        <v>2.7049743351240423</v>
      </c>
    </row>
    <row r="335" spans="9:14" x14ac:dyDescent="0.2">
      <c r="I335">
        <v>332</v>
      </c>
      <c r="J335">
        <v>1.0930275055152816</v>
      </c>
      <c r="K335">
        <v>2.3836280377084869</v>
      </c>
      <c r="M335">
        <v>0.8765725609954762</v>
      </c>
      <c r="N335">
        <v>3.0684753780346092</v>
      </c>
    </row>
    <row r="336" spans="9:14" x14ac:dyDescent="0.2">
      <c r="I336">
        <v>333</v>
      </c>
      <c r="J336">
        <v>1.2618071189270739</v>
      </c>
      <c r="K336">
        <v>1.5775544004371742</v>
      </c>
      <c r="M336">
        <v>1.2301734644721847</v>
      </c>
      <c r="N336">
        <v>1.862913255960571</v>
      </c>
    </row>
    <row r="337" spans="9:14" x14ac:dyDescent="0.2">
      <c r="I337">
        <v>334</v>
      </c>
      <c r="J337">
        <v>1.4130455845403262</v>
      </c>
      <c r="K337">
        <v>3.4503140018818086</v>
      </c>
      <c r="M337">
        <v>0.51385619527028648</v>
      </c>
      <c r="N337">
        <v>2.3397310130587825</v>
      </c>
    </row>
    <row r="338" spans="9:14" x14ac:dyDescent="0.2">
      <c r="I338">
        <v>335</v>
      </c>
      <c r="J338">
        <v>0.93379117235025055</v>
      </c>
      <c r="K338">
        <v>2.3034113624128807</v>
      </c>
      <c r="M338">
        <v>1.380808036366961</v>
      </c>
      <c r="N338">
        <v>1.3865192364722478</v>
      </c>
    </row>
    <row r="339" spans="9:14" x14ac:dyDescent="0.2">
      <c r="I339">
        <v>336</v>
      </c>
      <c r="J339">
        <v>1.448549779848906</v>
      </c>
      <c r="K339">
        <v>2.0705701316498342</v>
      </c>
      <c r="M339">
        <v>0.81280221778490502</v>
      </c>
      <c r="N339">
        <v>2.5533801743894973</v>
      </c>
    </row>
    <row r="340" spans="9:14" x14ac:dyDescent="0.2">
      <c r="I340">
        <v>337</v>
      </c>
      <c r="J340">
        <v>1.4646415615860255</v>
      </c>
      <c r="K340">
        <v>1.1749445049971436</v>
      </c>
      <c r="M340">
        <v>1.0376028311800467</v>
      </c>
      <c r="N340">
        <v>2.5664758124008182</v>
      </c>
    </row>
    <row r="341" spans="9:14" x14ac:dyDescent="0.2">
      <c r="I341">
        <v>338</v>
      </c>
      <c r="J341">
        <v>1.5271180700879929</v>
      </c>
      <c r="K341">
        <v>2.7008203291416515</v>
      </c>
      <c r="M341">
        <v>0.33604590728836775</v>
      </c>
      <c r="N341">
        <v>2.2584048032721888</v>
      </c>
    </row>
    <row r="342" spans="9:14" x14ac:dyDescent="0.2">
      <c r="I342">
        <v>339</v>
      </c>
      <c r="J342">
        <v>0.83045787411748684</v>
      </c>
      <c r="K342">
        <v>1.3863132734417842</v>
      </c>
      <c r="M342">
        <v>1.1620759728626664</v>
      </c>
      <c r="N342">
        <v>2.4869267364407355</v>
      </c>
    </row>
    <row r="343" spans="9:14" x14ac:dyDescent="0.2">
      <c r="I343">
        <v>340</v>
      </c>
      <c r="J343">
        <v>1.140137110218705</v>
      </c>
      <c r="K343">
        <v>1.5168240553273216</v>
      </c>
      <c r="M343">
        <v>0.91243563190653565</v>
      </c>
      <c r="N343">
        <v>1.647594122313911</v>
      </c>
    </row>
    <row r="344" spans="9:14" x14ac:dyDescent="0.2">
      <c r="I344">
        <v>341</v>
      </c>
      <c r="J344">
        <v>0.90833240043245367</v>
      </c>
      <c r="K344">
        <v>2.2531912134231025</v>
      </c>
      <c r="M344">
        <v>0.8222860185426224</v>
      </c>
      <c r="N344">
        <v>2.3568948862827055</v>
      </c>
    </row>
    <row r="345" spans="9:14" x14ac:dyDescent="0.2">
      <c r="I345">
        <v>342</v>
      </c>
      <c r="J345">
        <v>0.56310660540042434</v>
      </c>
      <c r="K345">
        <v>1.3824569223321868</v>
      </c>
      <c r="M345">
        <v>0.51797538388477593</v>
      </c>
      <c r="N345">
        <v>3.2512435124535752</v>
      </c>
    </row>
    <row r="346" spans="9:14" x14ac:dyDescent="0.2">
      <c r="I346">
        <v>343</v>
      </c>
      <c r="J346">
        <v>1.1911891773142957</v>
      </c>
      <c r="K346">
        <v>2.7736990527867302</v>
      </c>
      <c r="M346">
        <v>0.6891230901769767</v>
      </c>
      <c r="N346">
        <v>1.7369455615208187</v>
      </c>
    </row>
    <row r="347" spans="9:14" x14ac:dyDescent="0.2">
      <c r="I347">
        <v>344</v>
      </c>
      <c r="J347">
        <v>1.0111611627572095</v>
      </c>
      <c r="K347">
        <v>2.7912604114020003</v>
      </c>
      <c r="M347">
        <v>1.4076469056394787</v>
      </c>
      <c r="N347">
        <v>2.5892531887460652</v>
      </c>
    </row>
    <row r="348" spans="9:14" x14ac:dyDescent="0.2">
      <c r="I348">
        <v>345</v>
      </c>
      <c r="J348">
        <v>1.2855767734798742</v>
      </c>
      <c r="K348">
        <v>2.3725841581341829</v>
      </c>
      <c r="M348">
        <v>1.2308066099317199</v>
      </c>
      <c r="N348">
        <v>1.589346995483591</v>
      </c>
    </row>
    <row r="349" spans="9:14" x14ac:dyDescent="0.2">
      <c r="I349">
        <v>346</v>
      </c>
      <c r="J349">
        <v>1.4319364707799023</v>
      </c>
      <c r="K349">
        <v>1.5660429246166936</v>
      </c>
      <c r="M349">
        <v>0.79234552038078621</v>
      </c>
      <c r="N349">
        <v>0.73890089856903329</v>
      </c>
    </row>
    <row r="350" spans="9:14" x14ac:dyDescent="0.2">
      <c r="I350">
        <v>347</v>
      </c>
      <c r="J350">
        <v>0.39667647719657834</v>
      </c>
      <c r="K350">
        <v>2.08477021880456</v>
      </c>
      <c r="M350">
        <v>1.1391319477190287</v>
      </c>
      <c r="N350">
        <v>1.8167795656716568</v>
      </c>
    </row>
    <row r="351" spans="9:14" x14ac:dyDescent="0.2">
      <c r="I351">
        <v>348</v>
      </c>
      <c r="J351">
        <v>0.97546695301244024</v>
      </c>
      <c r="K351">
        <v>2.2562480192299539</v>
      </c>
      <c r="M351">
        <v>0.74837186728008354</v>
      </c>
      <c r="N351">
        <v>2.3521991205758868</v>
      </c>
    </row>
    <row r="352" spans="9:14" x14ac:dyDescent="0.2">
      <c r="I352">
        <v>349</v>
      </c>
      <c r="J352">
        <v>0.68400388693648884</v>
      </c>
      <c r="K352">
        <v>2.4649326014034929</v>
      </c>
      <c r="M352">
        <v>0.89123250511105012</v>
      </c>
      <c r="N352">
        <v>2.0023036554727693</v>
      </c>
    </row>
    <row r="353" spans="9:14" x14ac:dyDescent="0.2">
      <c r="I353">
        <v>350</v>
      </c>
      <c r="J353">
        <v>0.95036773994537016</v>
      </c>
      <c r="K353">
        <v>1.1159290843888445</v>
      </c>
      <c r="M353">
        <v>1.0170364015352318</v>
      </c>
      <c r="N353">
        <v>2.4540892370740157</v>
      </c>
    </row>
    <row r="354" spans="9:14" x14ac:dyDescent="0.2">
      <c r="I354">
        <v>351</v>
      </c>
      <c r="J354">
        <v>0.92473563939874559</v>
      </c>
      <c r="K354">
        <v>1.2614612965967973</v>
      </c>
      <c r="M354">
        <v>0.82084021821894826</v>
      </c>
      <c r="N354">
        <v>3.0795905966062178</v>
      </c>
    </row>
    <row r="355" spans="9:14" x14ac:dyDescent="0.2">
      <c r="I355">
        <v>352</v>
      </c>
      <c r="J355">
        <v>0.97790594891063809</v>
      </c>
      <c r="K355">
        <v>1.5986327420055675</v>
      </c>
      <c r="M355">
        <v>1.0152612470277824</v>
      </c>
      <c r="N355">
        <v>1.3542345392602284</v>
      </c>
    </row>
    <row r="356" spans="9:14" x14ac:dyDescent="0.2">
      <c r="I356">
        <v>353</v>
      </c>
      <c r="J356">
        <v>0.69801034742992074</v>
      </c>
      <c r="K356">
        <v>1.4373379288441492</v>
      </c>
      <c r="M356">
        <v>1.3309422385762903</v>
      </c>
      <c r="N356">
        <v>1.7225556939711446</v>
      </c>
    </row>
    <row r="357" spans="9:14" x14ac:dyDescent="0.2">
      <c r="I357">
        <v>354</v>
      </c>
      <c r="J357">
        <v>0.62787026774806354</v>
      </c>
      <c r="K357">
        <v>2.865586532758591</v>
      </c>
      <c r="M357">
        <v>1.0875882459789241</v>
      </c>
      <c r="N357">
        <v>2.4639038853033899</v>
      </c>
    </row>
    <row r="358" spans="9:14" x14ac:dyDescent="0.2">
      <c r="I358">
        <v>355</v>
      </c>
      <c r="J358">
        <v>0.75415926247275744</v>
      </c>
      <c r="K358">
        <v>2.859047657760835</v>
      </c>
      <c r="M358">
        <v>1.2064153052718234</v>
      </c>
      <c r="N358">
        <v>1.8741938870013037</v>
      </c>
    </row>
    <row r="359" spans="9:14" x14ac:dyDescent="0.2">
      <c r="I359">
        <v>356</v>
      </c>
      <c r="J359">
        <v>1.1908712108705122</v>
      </c>
      <c r="K359">
        <v>1.6794977739037737</v>
      </c>
      <c r="M359">
        <v>1.4108634659586901</v>
      </c>
      <c r="N359">
        <v>2.0313685354636455</v>
      </c>
    </row>
    <row r="360" spans="9:14" x14ac:dyDescent="0.2">
      <c r="I360">
        <v>357</v>
      </c>
      <c r="J360">
        <v>1.332434864536618</v>
      </c>
      <c r="K360">
        <v>1.2509355645465705</v>
      </c>
      <c r="M360">
        <v>1.2006267820960486</v>
      </c>
      <c r="N360">
        <v>1.669720477112534</v>
      </c>
    </row>
    <row r="361" spans="9:14" x14ac:dyDescent="0.2">
      <c r="I361">
        <v>358</v>
      </c>
      <c r="J361">
        <v>1.4822995635957261</v>
      </c>
      <c r="K361">
        <v>2.8458561381886009</v>
      </c>
      <c r="M361">
        <v>1.232377843106325</v>
      </c>
      <c r="N361">
        <v>0.24894345945164492</v>
      </c>
    </row>
    <row r="362" spans="9:14" x14ac:dyDescent="0.2">
      <c r="I362">
        <v>359</v>
      </c>
      <c r="J362">
        <v>0.63461114210081204</v>
      </c>
      <c r="K362">
        <v>1.933349065537489</v>
      </c>
      <c r="M362">
        <v>1.5029535849080926</v>
      </c>
      <c r="N362">
        <v>2.1794971627135915</v>
      </c>
    </row>
    <row r="363" spans="9:14" x14ac:dyDescent="0.2">
      <c r="I363">
        <v>360</v>
      </c>
      <c r="J363">
        <v>0.77005105381416394</v>
      </c>
      <c r="K363">
        <v>2.1197341320145031</v>
      </c>
      <c r="M363">
        <v>0.79947653732965374</v>
      </c>
      <c r="N363">
        <v>2.014518452294483</v>
      </c>
    </row>
    <row r="364" spans="9:14" x14ac:dyDescent="0.2">
      <c r="I364">
        <v>361</v>
      </c>
      <c r="J364">
        <v>0.47796339440694358</v>
      </c>
      <c r="K364">
        <v>2.1420605258197272</v>
      </c>
      <c r="M364">
        <v>1.1785875124654908</v>
      </c>
      <c r="N364">
        <v>2.4914429695883245</v>
      </c>
    </row>
    <row r="365" spans="9:14" x14ac:dyDescent="0.2">
      <c r="I365">
        <v>362</v>
      </c>
      <c r="J365">
        <v>1.3077590491944411</v>
      </c>
      <c r="K365">
        <v>2.3770189965486961</v>
      </c>
      <c r="M365">
        <v>0.60413754334118741</v>
      </c>
      <c r="N365">
        <v>1.9976946925482089</v>
      </c>
    </row>
    <row r="366" spans="9:14" x14ac:dyDescent="0.2">
      <c r="I366">
        <v>363</v>
      </c>
      <c r="J366">
        <v>1.0317534241148341</v>
      </c>
      <c r="K366">
        <v>2.0700947882615397</v>
      </c>
      <c r="M366">
        <v>1.6465116369273631</v>
      </c>
      <c r="N366">
        <v>2.9023409415396322</v>
      </c>
    </row>
    <row r="367" spans="9:14" x14ac:dyDescent="0.2">
      <c r="I367">
        <v>364</v>
      </c>
      <c r="J367">
        <v>1.5240786610530803</v>
      </c>
      <c r="K367">
        <v>1.8528122329433834</v>
      </c>
      <c r="M367">
        <v>1.2423712767430282</v>
      </c>
      <c r="N367">
        <v>1.9073602966627414</v>
      </c>
    </row>
    <row r="368" spans="9:14" x14ac:dyDescent="0.2">
      <c r="I368">
        <v>365</v>
      </c>
      <c r="J368">
        <v>1.0596470698901765</v>
      </c>
      <c r="K368">
        <v>3.089154607500912</v>
      </c>
      <c r="M368">
        <v>0.86459204391220157</v>
      </c>
      <c r="N368">
        <v>1.9312193786181377</v>
      </c>
    </row>
    <row r="369" spans="9:14" x14ac:dyDescent="0.2">
      <c r="I369">
        <v>366</v>
      </c>
      <c r="J369">
        <v>1.093048604281345</v>
      </c>
      <c r="K369">
        <v>3.6618485626289168</v>
      </c>
      <c r="M369">
        <v>0.68159699204834989</v>
      </c>
      <c r="N369">
        <v>2.4739074551229603</v>
      </c>
    </row>
    <row r="370" spans="9:14" x14ac:dyDescent="0.2">
      <c r="I370">
        <v>367</v>
      </c>
      <c r="J370">
        <v>1.345825947875271</v>
      </c>
      <c r="K370">
        <v>1.6181372173597695</v>
      </c>
      <c r="M370">
        <v>0.85790640493361059</v>
      </c>
      <c r="N370">
        <v>1.7965469602837134</v>
      </c>
    </row>
    <row r="371" spans="9:14" x14ac:dyDescent="0.2">
      <c r="I371">
        <v>368</v>
      </c>
      <c r="J371">
        <v>0.64999595002454025</v>
      </c>
      <c r="K371">
        <v>1.1147629416326916</v>
      </c>
      <c r="M371">
        <v>1.2748273085787953</v>
      </c>
      <c r="N371">
        <v>1.1156179374389577</v>
      </c>
    </row>
    <row r="372" spans="9:14" x14ac:dyDescent="0.2">
      <c r="I372">
        <v>369</v>
      </c>
      <c r="J372">
        <v>0.95489497184912542</v>
      </c>
      <c r="K372">
        <v>2.4735240618977827</v>
      </c>
      <c r="M372">
        <v>0.77772385237868169</v>
      </c>
      <c r="N372">
        <v>1.793497341968366</v>
      </c>
    </row>
    <row r="373" spans="9:14" x14ac:dyDescent="0.2">
      <c r="I373">
        <v>370</v>
      </c>
      <c r="J373">
        <v>0.91047757844553046</v>
      </c>
      <c r="K373">
        <v>2.3685646717196946</v>
      </c>
      <c r="M373">
        <v>1.076761384307521</v>
      </c>
      <c r="N373">
        <v>0.65982615593262139</v>
      </c>
    </row>
    <row r="374" spans="9:14" x14ac:dyDescent="0.2">
      <c r="I374">
        <v>371</v>
      </c>
      <c r="J374">
        <v>1.0937415256004044</v>
      </c>
      <c r="K374">
        <v>2.4507330002774279</v>
      </c>
      <c r="M374">
        <v>1.3734265110548289</v>
      </c>
      <c r="N374">
        <v>1.8263656861016806</v>
      </c>
    </row>
    <row r="375" spans="9:14" x14ac:dyDescent="0.2">
      <c r="I375">
        <v>372</v>
      </c>
      <c r="J375">
        <v>0.81074234798562195</v>
      </c>
      <c r="K375">
        <v>2.6238356111880443</v>
      </c>
      <c r="M375">
        <v>0.84224807817183467</v>
      </c>
      <c r="N375">
        <v>1.2194234581567243</v>
      </c>
    </row>
    <row r="376" spans="9:14" x14ac:dyDescent="0.2">
      <c r="I376">
        <v>373</v>
      </c>
      <c r="J376">
        <v>1.3291184210061684</v>
      </c>
      <c r="K376">
        <v>2.4449821834471694</v>
      </c>
      <c r="M376">
        <v>1.5951931747606811</v>
      </c>
      <c r="N376">
        <v>1.109356102796395</v>
      </c>
    </row>
    <row r="377" spans="9:14" x14ac:dyDescent="0.2">
      <c r="I377">
        <v>374</v>
      </c>
      <c r="J377">
        <v>0.68805691505157573</v>
      </c>
      <c r="K377">
        <v>1.5695529157133254</v>
      </c>
      <c r="M377">
        <v>0.72739022572231715</v>
      </c>
      <c r="N377">
        <v>2.2943077440256294</v>
      </c>
    </row>
    <row r="378" spans="9:14" x14ac:dyDescent="0.2">
      <c r="I378">
        <v>375</v>
      </c>
      <c r="J378">
        <v>1.064755462274704</v>
      </c>
      <c r="K378">
        <v>1.3112055371094611</v>
      </c>
      <c r="M378">
        <v>1.1253596821988521</v>
      </c>
      <c r="N378">
        <v>1.6557333567359842</v>
      </c>
    </row>
    <row r="379" spans="9:14" x14ac:dyDescent="0.2">
      <c r="I379">
        <v>376</v>
      </c>
      <c r="J379">
        <v>0.55726262214074229</v>
      </c>
      <c r="K379">
        <v>1.9169858170909706</v>
      </c>
      <c r="M379">
        <v>1.1480456221899558</v>
      </c>
      <c r="N379">
        <v>2.3853877994554407</v>
      </c>
    </row>
    <row r="380" spans="9:14" x14ac:dyDescent="0.2">
      <c r="I380">
        <v>377</v>
      </c>
      <c r="J380">
        <v>1.3558894979771261</v>
      </c>
      <c r="K380">
        <v>1.9800432927221141</v>
      </c>
      <c r="M380">
        <v>0.4978733255779117</v>
      </c>
      <c r="N380">
        <v>1.9489251674952002</v>
      </c>
    </row>
    <row r="381" spans="9:14" x14ac:dyDescent="0.2">
      <c r="I381">
        <v>378</v>
      </c>
      <c r="J381">
        <v>1.1834793993518409</v>
      </c>
      <c r="K381">
        <v>1.3779576691109026</v>
      </c>
      <c r="M381">
        <v>0.83438365150421701</v>
      </c>
      <c r="N381">
        <v>1.8540912087301795</v>
      </c>
    </row>
    <row r="382" spans="9:14" x14ac:dyDescent="0.2">
      <c r="I382">
        <v>379</v>
      </c>
      <c r="J382">
        <v>1.4236420643273868</v>
      </c>
      <c r="K382">
        <v>2.0381188205277936</v>
      </c>
      <c r="M382">
        <v>0.57411718670790479</v>
      </c>
      <c r="N382">
        <v>1.8591692915450035</v>
      </c>
    </row>
    <row r="383" spans="9:14" x14ac:dyDescent="0.2">
      <c r="I383">
        <v>380</v>
      </c>
      <c r="J383">
        <v>0.85474601189655264</v>
      </c>
      <c r="K383">
        <v>1.137990319031029</v>
      </c>
      <c r="M383">
        <v>0.80551678905670376</v>
      </c>
      <c r="N383">
        <v>1.8975294957989413</v>
      </c>
    </row>
    <row r="384" spans="9:14" x14ac:dyDescent="0.2">
      <c r="I384">
        <v>381</v>
      </c>
      <c r="J384">
        <v>1.0533092499317527</v>
      </c>
      <c r="K384">
        <v>2.4357135789045365</v>
      </c>
      <c r="M384">
        <v>0.91027309361112363</v>
      </c>
      <c r="N384">
        <v>1.3874375072815912</v>
      </c>
    </row>
    <row r="385" spans="9:14" x14ac:dyDescent="0.2">
      <c r="I385">
        <v>382</v>
      </c>
      <c r="J385">
        <v>1.4746203275783989</v>
      </c>
      <c r="K385">
        <v>2.2017019615056399</v>
      </c>
      <c r="M385">
        <v>0.22145628048939617</v>
      </c>
      <c r="N385">
        <v>1.4607119518371907</v>
      </c>
    </row>
    <row r="386" spans="9:14" x14ac:dyDescent="0.2">
      <c r="I386">
        <v>383</v>
      </c>
      <c r="J386">
        <v>0.92018889905093071</v>
      </c>
      <c r="K386">
        <v>1.323428839300792</v>
      </c>
      <c r="M386">
        <v>0.80972187848102695</v>
      </c>
      <c r="N386">
        <v>1.5480740860125368</v>
      </c>
    </row>
    <row r="387" spans="9:14" x14ac:dyDescent="0.2">
      <c r="I387">
        <v>384</v>
      </c>
      <c r="J387">
        <v>0.39010156420825043</v>
      </c>
      <c r="K387">
        <v>1.8781982213570123</v>
      </c>
      <c r="M387">
        <v>1.4651828111817311</v>
      </c>
      <c r="N387">
        <v>1.0696404049730308</v>
      </c>
    </row>
    <row r="388" spans="9:14" x14ac:dyDescent="0.2">
      <c r="I388">
        <v>385</v>
      </c>
      <c r="J388">
        <v>1.7014465119988897</v>
      </c>
      <c r="K388">
        <v>1.5808230337616269</v>
      </c>
      <c r="M388">
        <v>0.32241661966509227</v>
      </c>
      <c r="N388">
        <v>1.8624353345975448</v>
      </c>
    </row>
    <row r="389" spans="9:14" x14ac:dyDescent="0.2">
      <c r="I389">
        <v>386</v>
      </c>
      <c r="J389">
        <v>1.2704112259909477</v>
      </c>
      <c r="K389">
        <v>2.6443925418900482</v>
      </c>
      <c r="M389">
        <v>0.83422793224926528</v>
      </c>
      <c r="N389">
        <v>1.8026248523898625</v>
      </c>
    </row>
    <row r="390" spans="9:14" x14ac:dyDescent="0.2">
      <c r="I390">
        <v>387</v>
      </c>
      <c r="J390">
        <v>1.3946770614746786</v>
      </c>
      <c r="K390">
        <v>2.0716435744963682</v>
      </c>
      <c r="M390">
        <v>1.0819663996170834</v>
      </c>
      <c r="N390">
        <v>1.2946118684111072</v>
      </c>
    </row>
    <row r="391" spans="9:14" x14ac:dyDescent="0.2">
      <c r="I391">
        <v>388</v>
      </c>
      <c r="J391">
        <v>1.0592674865594447</v>
      </c>
      <c r="K391">
        <v>2.5860117438056531</v>
      </c>
      <c r="M391">
        <v>1.184874072085337</v>
      </c>
      <c r="N391">
        <v>1.3123528387709207</v>
      </c>
    </row>
    <row r="392" spans="9:14" x14ac:dyDescent="0.2">
      <c r="I392">
        <v>389</v>
      </c>
      <c r="J392">
        <v>1.5217888603089382</v>
      </c>
      <c r="K392">
        <v>2.880455858915814</v>
      </c>
      <c r="M392">
        <v>1.1504280850173205</v>
      </c>
      <c r="N392">
        <v>1.2999888069412757</v>
      </c>
    </row>
    <row r="393" spans="9:14" x14ac:dyDescent="0.2">
      <c r="I393">
        <v>390</v>
      </c>
      <c r="J393">
        <v>0.91836379951887781</v>
      </c>
      <c r="K393">
        <v>2.155248849258343</v>
      </c>
      <c r="M393">
        <v>1.1238893373542378</v>
      </c>
      <c r="N393">
        <v>2.1297682931192803</v>
      </c>
    </row>
    <row r="394" spans="9:14" x14ac:dyDescent="0.2">
      <c r="I394">
        <v>391</v>
      </c>
      <c r="J394">
        <v>0.67695345080030778</v>
      </c>
      <c r="K394">
        <v>1.890296843142365</v>
      </c>
      <c r="M394">
        <v>1.4689624350341794</v>
      </c>
      <c r="N394">
        <v>2.3091196410144823</v>
      </c>
    </row>
    <row r="395" spans="9:14" x14ac:dyDescent="0.2">
      <c r="I395">
        <v>392</v>
      </c>
      <c r="J395">
        <v>1.182544328958518</v>
      </c>
      <c r="K395">
        <v>1.8385762244261898</v>
      </c>
      <c r="M395">
        <v>1.2695681404775843</v>
      </c>
      <c r="N395">
        <v>1.6197385835746221</v>
      </c>
    </row>
    <row r="396" spans="9:14" x14ac:dyDescent="0.2">
      <c r="I396">
        <v>393</v>
      </c>
      <c r="J396">
        <v>1.0249315158821521</v>
      </c>
      <c r="K396">
        <v>2.1940888142103026</v>
      </c>
      <c r="M396">
        <v>1.2844939872937124</v>
      </c>
      <c r="N396">
        <v>1.3657215667039284</v>
      </c>
    </row>
    <row r="397" spans="9:14" x14ac:dyDescent="0.2">
      <c r="I397">
        <v>394</v>
      </c>
      <c r="J397">
        <v>0.53880683508858807</v>
      </c>
      <c r="K397">
        <v>1.8320973127628597</v>
      </c>
      <c r="M397">
        <v>0.73814238568589041</v>
      </c>
      <c r="N397">
        <v>2.3089023650851681</v>
      </c>
    </row>
    <row r="398" spans="9:14" x14ac:dyDescent="0.2">
      <c r="I398">
        <v>395</v>
      </c>
      <c r="J398">
        <v>1.067702766829469</v>
      </c>
      <c r="K398">
        <v>1.4028501864475631</v>
      </c>
      <c r="M398">
        <v>1.3179012656994149</v>
      </c>
      <c r="N398">
        <v>1.4935154824602659</v>
      </c>
    </row>
    <row r="399" spans="9:14" x14ac:dyDescent="0.2">
      <c r="I399">
        <v>396</v>
      </c>
      <c r="J399">
        <v>1.0642514480065528</v>
      </c>
      <c r="K399">
        <v>1.5555555846766651</v>
      </c>
      <c r="M399">
        <v>0.93934328032347858</v>
      </c>
      <c r="N399">
        <v>1.9696263130951894</v>
      </c>
    </row>
    <row r="400" spans="9:14" x14ac:dyDescent="0.2">
      <c r="I400">
        <v>397</v>
      </c>
      <c r="J400">
        <v>0.44348906504363106</v>
      </c>
      <c r="K400">
        <v>2.5909966136453515</v>
      </c>
      <c r="M400">
        <v>0.95121210036788129</v>
      </c>
      <c r="N400">
        <v>1.115811176083084</v>
      </c>
    </row>
    <row r="401" spans="9:14" x14ac:dyDescent="0.2">
      <c r="I401">
        <v>398</v>
      </c>
      <c r="J401">
        <v>1.1089092762772277</v>
      </c>
      <c r="K401">
        <v>1.7408929823900303</v>
      </c>
      <c r="M401">
        <v>0.89247002297018252</v>
      </c>
      <c r="N401">
        <v>0.90369658926231045</v>
      </c>
    </row>
    <row r="402" spans="9:14" x14ac:dyDescent="0.2">
      <c r="I402">
        <v>399</v>
      </c>
      <c r="J402">
        <v>1.3072251102640515</v>
      </c>
      <c r="K402">
        <v>3.3364579941221062</v>
      </c>
      <c r="M402">
        <v>0.65980879596114628</v>
      </c>
      <c r="N402">
        <v>1.994016367881958</v>
      </c>
    </row>
    <row r="403" spans="9:14" x14ac:dyDescent="0.2">
      <c r="I403">
        <v>400</v>
      </c>
      <c r="J403">
        <v>1.2643783063224543</v>
      </c>
      <c r="K403">
        <v>1.9796836469959496</v>
      </c>
      <c r="M403">
        <v>1.1542100418292391</v>
      </c>
      <c r="N403">
        <v>3.1556064329527524</v>
      </c>
    </row>
    <row r="404" spans="9:14" x14ac:dyDescent="0.2">
      <c r="I404">
        <v>401</v>
      </c>
      <c r="J404">
        <v>1.1730103553308591</v>
      </c>
      <c r="K404">
        <v>3.4388814563259102</v>
      </c>
      <c r="M404">
        <v>1.1575564362869113</v>
      </c>
      <c r="N404">
        <v>1.0440063831492494</v>
      </c>
    </row>
    <row r="405" spans="9:14" x14ac:dyDescent="0.2">
      <c r="I405">
        <v>402</v>
      </c>
      <c r="J405">
        <v>0.59640259719028299</v>
      </c>
      <c r="K405">
        <v>2.0070356612441862</v>
      </c>
      <c r="M405">
        <v>1.1132754990444054</v>
      </c>
      <c r="N405">
        <v>2.0254406766024609</v>
      </c>
    </row>
    <row r="406" spans="9:14" x14ac:dyDescent="0.2">
      <c r="I406">
        <v>403</v>
      </c>
      <c r="J406">
        <v>1.0393951428884771</v>
      </c>
      <c r="K406">
        <v>2.3535728972210559</v>
      </c>
      <c r="M406">
        <v>1.2990716196268846</v>
      </c>
      <c r="N406">
        <v>1.8503010229938393</v>
      </c>
    </row>
    <row r="407" spans="9:14" x14ac:dyDescent="0.2">
      <c r="I407">
        <v>404</v>
      </c>
      <c r="J407">
        <v>0.70147548928668768</v>
      </c>
      <c r="K407">
        <v>1.6377392543432427</v>
      </c>
      <c r="M407">
        <v>0.86933021925577303</v>
      </c>
      <c r="N407">
        <v>1.592329931969158</v>
      </c>
    </row>
    <row r="408" spans="9:14" x14ac:dyDescent="0.2">
      <c r="I408">
        <v>405</v>
      </c>
      <c r="J408">
        <v>1.4288297912963306</v>
      </c>
      <c r="K408">
        <v>1.6578389092300758</v>
      </c>
      <c r="M408">
        <v>0.66661048866966244</v>
      </c>
      <c r="N408">
        <v>2.0141870827814987</v>
      </c>
    </row>
    <row r="409" spans="9:14" x14ac:dyDescent="0.2">
      <c r="I409">
        <v>406</v>
      </c>
      <c r="J409">
        <v>1.2145888461557051</v>
      </c>
      <c r="K409">
        <v>2.8670361664037531</v>
      </c>
      <c r="M409">
        <v>0.95707035435977006</v>
      </c>
      <c r="N409">
        <v>1.6250942198749936</v>
      </c>
    </row>
    <row r="410" spans="9:14" x14ac:dyDescent="0.2">
      <c r="I410">
        <v>407</v>
      </c>
      <c r="J410">
        <v>1.5780591064683305</v>
      </c>
      <c r="K410">
        <v>1.5592510893798612</v>
      </c>
      <c r="M410">
        <v>1.1726846662718347</v>
      </c>
      <c r="N410">
        <v>1.5335564476330235</v>
      </c>
    </row>
    <row r="411" spans="9:14" x14ac:dyDescent="0.2">
      <c r="I411">
        <v>408</v>
      </c>
      <c r="J411">
        <v>0.59267807903151692</v>
      </c>
      <c r="K411">
        <v>1.3213691953814528</v>
      </c>
      <c r="M411">
        <v>1.3280235716150386</v>
      </c>
      <c r="N411">
        <v>1.7021131058848402</v>
      </c>
    </row>
    <row r="412" spans="9:14" x14ac:dyDescent="0.2">
      <c r="I412">
        <v>409</v>
      </c>
      <c r="J412">
        <v>0.85623007530646278</v>
      </c>
      <c r="K412">
        <v>1.3576744251200481</v>
      </c>
      <c r="M412">
        <v>0.80881355058216875</v>
      </c>
      <c r="N412">
        <v>1.6190248198537895</v>
      </c>
    </row>
    <row r="413" spans="9:14" x14ac:dyDescent="0.2">
      <c r="I413">
        <v>410</v>
      </c>
      <c r="J413">
        <v>1.1700002546268382</v>
      </c>
      <c r="K413">
        <v>1.8355752890730666</v>
      </c>
      <c r="M413">
        <v>0.97336698045758541</v>
      </c>
      <c r="N413">
        <v>2.1006133439284431</v>
      </c>
    </row>
    <row r="414" spans="9:14" x14ac:dyDescent="0.2">
      <c r="I414">
        <v>411</v>
      </c>
      <c r="J414">
        <v>1.0640614095841496</v>
      </c>
      <c r="K414">
        <v>2.6153058123417665</v>
      </c>
      <c r="M414">
        <v>0.60975358204553931</v>
      </c>
      <c r="N414">
        <v>0.97437572915722437</v>
      </c>
    </row>
    <row r="415" spans="9:14" x14ac:dyDescent="0.2">
      <c r="I415">
        <v>412</v>
      </c>
      <c r="J415">
        <v>0.88423451382883567</v>
      </c>
      <c r="K415">
        <v>3.1598998114259191</v>
      </c>
      <c r="M415">
        <v>1.2196057081924037</v>
      </c>
      <c r="N415">
        <v>1.7320504951355031</v>
      </c>
    </row>
    <row r="416" spans="9:14" x14ac:dyDescent="0.2">
      <c r="I416">
        <v>413</v>
      </c>
      <c r="J416">
        <v>1.5437790756591629</v>
      </c>
      <c r="K416">
        <v>1.9176639401392763</v>
      </c>
      <c r="M416">
        <v>0.76369772140296999</v>
      </c>
      <c r="N416">
        <v>1.8710903821265719</v>
      </c>
    </row>
    <row r="417" spans="9:14" x14ac:dyDescent="0.2">
      <c r="I417">
        <v>414</v>
      </c>
      <c r="J417">
        <v>0.76713701626966535</v>
      </c>
      <c r="K417">
        <v>1.4831866795658921</v>
      </c>
      <c r="M417">
        <v>0.89589230528571107</v>
      </c>
      <c r="N417">
        <v>1.9116316856683633</v>
      </c>
    </row>
    <row r="418" spans="9:14" x14ac:dyDescent="0.2">
      <c r="I418">
        <v>415</v>
      </c>
      <c r="J418">
        <v>1.0985125951978563</v>
      </c>
      <c r="K418">
        <v>2.9770512213247908</v>
      </c>
      <c r="M418">
        <v>0.90919852801649748</v>
      </c>
      <c r="N418">
        <v>1.7277913712320543</v>
      </c>
    </row>
    <row r="419" spans="9:14" x14ac:dyDescent="0.2">
      <c r="I419">
        <v>416</v>
      </c>
      <c r="J419">
        <v>1.3032065036836182</v>
      </c>
      <c r="K419">
        <v>2.4128114265538763</v>
      </c>
      <c r="M419">
        <v>1.3149040683745201</v>
      </c>
      <c r="N419">
        <v>2.387507733298365</v>
      </c>
    </row>
    <row r="420" spans="9:14" x14ac:dyDescent="0.2">
      <c r="I420">
        <v>417</v>
      </c>
      <c r="J420">
        <v>1.0122941622566106</v>
      </c>
      <c r="K420">
        <v>3.4114350720094366</v>
      </c>
      <c r="M420">
        <v>0.90625206275253833</v>
      </c>
      <c r="N420">
        <v>2.5729618661375699</v>
      </c>
    </row>
    <row r="421" spans="9:14" x14ac:dyDescent="0.2">
      <c r="I421">
        <v>418</v>
      </c>
      <c r="J421">
        <v>1.0263980827795898</v>
      </c>
      <c r="K421">
        <v>2.758155083542658</v>
      </c>
      <c r="M421">
        <v>1.3785220799919899</v>
      </c>
      <c r="N421">
        <v>2.0211351214863789</v>
      </c>
    </row>
    <row r="422" spans="9:14" x14ac:dyDescent="0.2">
      <c r="I422">
        <v>419</v>
      </c>
      <c r="J422">
        <v>1.2508559915062905</v>
      </c>
      <c r="K422">
        <v>1.5842156282641406</v>
      </c>
      <c r="M422">
        <v>1.5982335561497987</v>
      </c>
      <c r="N422">
        <v>1.8836512026488201</v>
      </c>
    </row>
    <row r="423" spans="9:14" x14ac:dyDescent="0.2">
      <c r="I423">
        <v>420</v>
      </c>
      <c r="J423">
        <v>1.18016668403167</v>
      </c>
      <c r="K423">
        <v>1.1186527972686218</v>
      </c>
      <c r="M423">
        <v>1.1511402253353462</v>
      </c>
      <c r="N423">
        <v>2.5177736655909286</v>
      </c>
    </row>
    <row r="424" spans="9:14" x14ac:dyDescent="0.2">
      <c r="I424">
        <v>421</v>
      </c>
      <c r="J424">
        <v>1.1114129233150469</v>
      </c>
      <c r="K424">
        <v>2.8904191985056267</v>
      </c>
      <c r="M424">
        <v>0.53920545232314754</v>
      </c>
      <c r="N424">
        <v>1.9208508749970841</v>
      </c>
    </row>
    <row r="425" spans="9:14" x14ac:dyDescent="0.2">
      <c r="I425">
        <v>422</v>
      </c>
      <c r="J425">
        <v>1.3414577652268218</v>
      </c>
      <c r="K425">
        <v>1.8442068597064407</v>
      </c>
      <c r="M425">
        <v>0.9416489522342909</v>
      </c>
      <c r="N425">
        <v>2.603713397099205</v>
      </c>
    </row>
    <row r="426" spans="9:14" x14ac:dyDescent="0.2">
      <c r="I426">
        <v>423</v>
      </c>
      <c r="J426">
        <v>1.1949634833294513</v>
      </c>
      <c r="K426">
        <v>2.4650767652628711</v>
      </c>
      <c r="M426">
        <v>0.50796078612773088</v>
      </c>
      <c r="N426">
        <v>1.6477224086391209</v>
      </c>
    </row>
    <row r="427" spans="9:14" x14ac:dyDescent="0.2">
      <c r="I427">
        <v>424</v>
      </c>
      <c r="J427">
        <v>1.0577776033050303</v>
      </c>
      <c r="K427">
        <v>1.969303653618004</v>
      </c>
      <c r="M427">
        <v>0.66331350182351345</v>
      </c>
      <c r="N427">
        <v>2.1946475362133109</v>
      </c>
    </row>
    <row r="428" spans="9:14" x14ac:dyDescent="0.2">
      <c r="I428">
        <v>425</v>
      </c>
      <c r="J428">
        <v>1.1011023785208895</v>
      </c>
      <c r="K428">
        <v>1.5766306754254338</v>
      </c>
      <c r="M428">
        <v>1.6726910189120345</v>
      </c>
      <c r="N428">
        <v>2.0462443254220202</v>
      </c>
    </row>
    <row r="429" spans="9:14" x14ac:dyDescent="0.2">
      <c r="I429">
        <v>426</v>
      </c>
      <c r="J429">
        <v>1.7860595261604355</v>
      </c>
      <c r="K429">
        <v>3.0056696945653449</v>
      </c>
      <c r="M429">
        <v>1.6062586571311239</v>
      </c>
      <c r="N429">
        <v>3.1627076959821352</v>
      </c>
    </row>
    <row r="430" spans="9:14" x14ac:dyDescent="0.2">
      <c r="I430">
        <v>427</v>
      </c>
      <c r="J430">
        <v>1.2173276924601883</v>
      </c>
      <c r="K430">
        <v>2.4990943797107144</v>
      </c>
      <c r="M430">
        <v>0.85532338742530423</v>
      </c>
      <c r="N430">
        <v>2.3323060322899014</v>
      </c>
    </row>
    <row r="431" spans="9:14" x14ac:dyDescent="0.2">
      <c r="I431">
        <v>428</v>
      </c>
      <c r="J431">
        <v>1.0688396760695136</v>
      </c>
      <c r="K431">
        <v>1.0883661080725489</v>
      </c>
      <c r="M431">
        <v>0.52699476320755367</v>
      </c>
      <c r="N431">
        <v>1.8861882662942016</v>
      </c>
    </row>
    <row r="432" spans="9:14" x14ac:dyDescent="0.2">
      <c r="I432">
        <v>429</v>
      </c>
      <c r="J432">
        <v>1.723245170193461</v>
      </c>
      <c r="K432">
        <v>1.690329206389465</v>
      </c>
      <c r="M432">
        <v>0.60365461456808589</v>
      </c>
      <c r="N432">
        <v>2.2360131670019587</v>
      </c>
    </row>
    <row r="433" spans="9:14" x14ac:dyDescent="0.2">
      <c r="I433">
        <v>430</v>
      </c>
      <c r="J433">
        <v>1.3699966599052398</v>
      </c>
      <c r="K433">
        <v>2.0919937242157758</v>
      </c>
      <c r="M433">
        <v>1.5978652625778238</v>
      </c>
      <c r="N433">
        <v>1.9553596313703927</v>
      </c>
    </row>
    <row r="434" spans="9:14" x14ac:dyDescent="0.2">
      <c r="I434">
        <v>431</v>
      </c>
      <c r="J434">
        <v>0.98604398582418862</v>
      </c>
      <c r="K434">
        <v>1.9894038535144578</v>
      </c>
      <c r="M434">
        <v>1.6504083226393615</v>
      </c>
      <c r="N434">
        <v>2.2372777758733866</v>
      </c>
    </row>
    <row r="435" spans="9:14" x14ac:dyDescent="0.2">
      <c r="I435">
        <v>432</v>
      </c>
      <c r="J435">
        <v>1.6834280031538262</v>
      </c>
      <c r="K435">
        <v>2.6760627659603866</v>
      </c>
      <c r="M435">
        <v>1.1486513892896013</v>
      </c>
      <c r="N435">
        <v>1.3353798649058408</v>
      </c>
    </row>
    <row r="436" spans="9:14" x14ac:dyDescent="0.2">
      <c r="I436">
        <v>433</v>
      </c>
      <c r="J436">
        <v>0.55669059743085136</v>
      </c>
      <c r="K436">
        <v>1.6827731121328418</v>
      </c>
      <c r="M436">
        <v>1.3560393630838523</v>
      </c>
      <c r="N436">
        <v>2.6283801666752509</v>
      </c>
    </row>
    <row r="437" spans="9:14" x14ac:dyDescent="0.2">
      <c r="I437">
        <v>434</v>
      </c>
      <c r="J437">
        <v>0.79929604033263302</v>
      </c>
      <c r="K437">
        <v>1.7661935870467902</v>
      </c>
      <c r="M437">
        <v>0.53820386613514615</v>
      </c>
      <c r="N437">
        <v>2.7035307224100569</v>
      </c>
    </row>
    <row r="438" spans="9:14" x14ac:dyDescent="0.2">
      <c r="I438">
        <v>435</v>
      </c>
      <c r="J438">
        <v>0.53281881177879575</v>
      </c>
      <c r="K438">
        <v>1.5088331660226129</v>
      </c>
      <c r="M438">
        <v>1.0917202996480293</v>
      </c>
      <c r="N438">
        <v>1.9598230428582024</v>
      </c>
    </row>
    <row r="439" spans="9:14" x14ac:dyDescent="0.2">
      <c r="I439">
        <v>436</v>
      </c>
      <c r="J439">
        <v>1.5579007377963017</v>
      </c>
      <c r="K439">
        <v>2.6741487058043329</v>
      </c>
      <c r="M439">
        <v>1.2798766518918478</v>
      </c>
      <c r="N439">
        <v>1.2945622905914678</v>
      </c>
    </row>
    <row r="440" spans="9:14" x14ac:dyDescent="0.2">
      <c r="I440">
        <v>437</v>
      </c>
      <c r="J440">
        <v>1.3913315078510571</v>
      </c>
      <c r="K440">
        <v>1.5659665537515592</v>
      </c>
      <c r="M440">
        <v>1.1037014506622147</v>
      </c>
      <c r="N440">
        <v>1.3553977116216818</v>
      </c>
    </row>
    <row r="441" spans="9:14" x14ac:dyDescent="0.2">
      <c r="I441">
        <v>438</v>
      </c>
      <c r="J441">
        <v>1.5912434921518031</v>
      </c>
      <c r="K441">
        <v>1.4857635874711481</v>
      </c>
      <c r="M441">
        <v>1.5115379902035815</v>
      </c>
      <c r="N441">
        <v>1.9944581491872166</v>
      </c>
    </row>
    <row r="442" spans="9:14" x14ac:dyDescent="0.2">
      <c r="I442">
        <v>439</v>
      </c>
      <c r="J442">
        <v>1.2931946330894859</v>
      </c>
      <c r="K442">
        <v>3.2443340030824879</v>
      </c>
      <c r="M442">
        <v>0.91784568763867647</v>
      </c>
      <c r="N442">
        <v>2.4195943724187861</v>
      </c>
    </row>
    <row r="443" spans="9:14" x14ac:dyDescent="0.2">
      <c r="I443">
        <v>440</v>
      </c>
      <c r="J443">
        <v>1.8217279411637226</v>
      </c>
      <c r="K443">
        <v>1.7763731671637282</v>
      </c>
      <c r="M443">
        <v>0.60276485025761828</v>
      </c>
      <c r="N443">
        <v>2.4705692824930168</v>
      </c>
    </row>
    <row r="444" spans="9:14" x14ac:dyDescent="0.2">
      <c r="I444">
        <v>441</v>
      </c>
      <c r="J444">
        <v>0.6946825341440146</v>
      </c>
      <c r="K444">
        <v>2.8331911970223276</v>
      </c>
      <c r="M444">
        <v>0.8176085853057582</v>
      </c>
      <c r="N444">
        <v>2.070222140989205</v>
      </c>
    </row>
    <row r="445" spans="9:14" x14ac:dyDescent="0.2">
      <c r="I445">
        <v>442</v>
      </c>
      <c r="J445">
        <v>0.80053426728366861</v>
      </c>
      <c r="K445">
        <v>2.0525265339230749</v>
      </c>
      <c r="M445">
        <v>1.035352615132846</v>
      </c>
      <c r="N445">
        <v>1.4610328418902558</v>
      </c>
    </row>
    <row r="446" spans="9:14" x14ac:dyDescent="0.2">
      <c r="I446">
        <v>443</v>
      </c>
      <c r="J446">
        <v>1.0555248585160755</v>
      </c>
      <c r="K446">
        <v>0.69159517430615047</v>
      </c>
      <c r="M446">
        <v>0.90534240648179198</v>
      </c>
      <c r="N446">
        <v>1.4625672452568581</v>
      </c>
    </row>
    <row r="447" spans="9:14" x14ac:dyDescent="0.2">
      <c r="I447">
        <v>444</v>
      </c>
      <c r="J447">
        <v>1.3417705145992982</v>
      </c>
      <c r="K447">
        <v>3.2988444971993891</v>
      </c>
      <c r="M447">
        <v>1.2895048803450226</v>
      </c>
      <c r="N447">
        <v>2.5242320525287414</v>
      </c>
    </row>
    <row r="448" spans="9:14" x14ac:dyDescent="0.2">
      <c r="I448">
        <v>445</v>
      </c>
      <c r="J448">
        <v>0.58010497243111592</v>
      </c>
      <c r="K448">
        <v>1.9375113045183883</v>
      </c>
      <c r="M448">
        <v>1.2361778400491459</v>
      </c>
      <c r="N448">
        <v>1.6967942859633063</v>
      </c>
    </row>
    <row r="449" spans="9:14" x14ac:dyDescent="0.2">
      <c r="I449">
        <v>446</v>
      </c>
      <c r="J449">
        <v>0.48548452015333216</v>
      </c>
      <c r="K449">
        <v>1.6264278423039986</v>
      </c>
      <c r="M449">
        <v>0.45649586417842858</v>
      </c>
      <c r="N449">
        <v>2.3486297968784071</v>
      </c>
    </row>
    <row r="450" spans="9:14" x14ac:dyDescent="0.2">
      <c r="I450">
        <v>447</v>
      </c>
      <c r="J450">
        <v>0.71994225504984177</v>
      </c>
      <c r="K450">
        <v>1.4988561401697134</v>
      </c>
      <c r="M450">
        <v>0.70360129334908839</v>
      </c>
      <c r="N450">
        <v>2.1416718699001298</v>
      </c>
    </row>
    <row r="451" spans="9:14" x14ac:dyDescent="0.2">
      <c r="I451">
        <v>448</v>
      </c>
      <c r="J451">
        <v>1.0227602498336545</v>
      </c>
      <c r="K451">
        <v>2.0304179906649265</v>
      </c>
      <c r="M451">
        <v>-0.26976723291256749</v>
      </c>
      <c r="N451">
        <v>1.4942442825071127</v>
      </c>
    </row>
    <row r="452" spans="9:14" x14ac:dyDescent="0.2">
      <c r="I452">
        <v>449</v>
      </c>
      <c r="J452">
        <v>1.2613433974240762</v>
      </c>
      <c r="K452">
        <v>2.3464437856109792</v>
      </c>
      <c r="M452">
        <v>1.2348298031639076</v>
      </c>
      <c r="N452">
        <v>1.8409439925530684</v>
      </c>
    </row>
    <row r="453" spans="9:14" x14ac:dyDescent="0.2">
      <c r="I453">
        <v>450</v>
      </c>
      <c r="J453">
        <v>0.91403305841941829</v>
      </c>
      <c r="K453">
        <v>3.4258584223971904</v>
      </c>
      <c r="M453">
        <v>0.8784123906104353</v>
      </c>
      <c r="N453">
        <v>1.751885641365809</v>
      </c>
    </row>
    <row r="454" spans="9:14" x14ac:dyDescent="0.2">
      <c r="I454">
        <v>451</v>
      </c>
      <c r="J454">
        <v>0.82554806471422104</v>
      </c>
      <c r="K454">
        <v>1.6791300138388385</v>
      </c>
      <c r="M454">
        <v>0.89708691265131169</v>
      </c>
      <c r="N454">
        <v>3.208354264759663</v>
      </c>
    </row>
    <row r="455" spans="9:14" x14ac:dyDescent="0.2">
      <c r="I455">
        <v>452</v>
      </c>
      <c r="J455">
        <v>1.4402709181798894</v>
      </c>
      <c r="K455">
        <v>2.2054946057297746</v>
      </c>
      <c r="M455">
        <v>1.3099103381573867</v>
      </c>
      <c r="N455">
        <v>1.544738962645781</v>
      </c>
    </row>
    <row r="456" spans="9:14" x14ac:dyDescent="0.2">
      <c r="I456">
        <v>453</v>
      </c>
      <c r="J456">
        <v>1.4703441866215667</v>
      </c>
      <c r="K456">
        <v>1.4860688128382102</v>
      </c>
      <c r="M456">
        <v>1.1151978193786865</v>
      </c>
      <c r="N456">
        <v>2.1178279682910111</v>
      </c>
    </row>
    <row r="457" spans="9:14" x14ac:dyDescent="0.2">
      <c r="I457">
        <v>454</v>
      </c>
      <c r="J457">
        <v>0.38225622956355054</v>
      </c>
      <c r="K457">
        <v>1.9647958655267195</v>
      </c>
      <c r="M457">
        <v>1.6723747884801932</v>
      </c>
      <c r="N457">
        <v>2.5509698004792458</v>
      </c>
    </row>
    <row r="458" spans="9:14" x14ac:dyDescent="0.2">
      <c r="I458">
        <v>455</v>
      </c>
      <c r="J458">
        <v>0.88550165522611901</v>
      </c>
      <c r="K458">
        <v>1.445290076380628</v>
      </c>
      <c r="M458">
        <v>0.87718899300946995</v>
      </c>
      <c r="N458">
        <v>3.0806448233404349</v>
      </c>
    </row>
    <row r="459" spans="9:14" x14ac:dyDescent="0.2">
      <c r="I459">
        <v>456</v>
      </c>
      <c r="J459">
        <v>1.4743264823185882</v>
      </c>
      <c r="K459">
        <v>2.0905977061070642</v>
      </c>
      <c r="M459">
        <v>0.67881102063564935</v>
      </c>
      <c r="N459">
        <v>1.0405742248063936</v>
      </c>
    </row>
    <row r="460" spans="9:14" x14ac:dyDescent="0.2">
      <c r="I460">
        <v>457</v>
      </c>
      <c r="J460">
        <v>0.9735433384542771</v>
      </c>
      <c r="K460">
        <v>2.6106434489130974</v>
      </c>
      <c r="M460">
        <v>1.2009660939344171</v>
      </c>
      <c r="N460">
        <v>1.2095884137699406</v>
      </c>
    </row>
    <row r="461" spans="9:14" x14ac:dyDescent="0.2">
      <c r="I461">
        <v>458</v>
      </c>
      <c r="J461">
        <v>1.2179190988152018</v>
      </c>
      <c r="K461">
        <v>1.2005295701498992</v>
      </c>
      <c r="M461">
        <v>0.89732215078041766</v>
      </c>
      <c r="N461">
        <v>1.794115096668315</v>
      </c>
    </row>
    <row r="462" spans="9:14" x14ac:dyDescent="0.2">
      <c r="I462">
        <v>459</v>
      </c>
      <c r="J462">
        <v>0.76841530741830921</v>
      </c>
      <c r="K462">
        <v>2.7721089103251555</v>
      </c>
      <c r="M462">
        <v>0.81981370904133721</v>
      </c>
      <c r="N462">
        <v>0.88660005878442394</v>
      </c>
    </row>
    <row r="463" spans="9:14" x14ac:dyDescent="0.2">
      <c r="I463">
        <v>460</v>
      </c>
      <c r="J463">
        <v>0.66523269080524428</v>
      </c>
      <c r="K463">
        <v>3.0925511471152158</v>
      </c>
      <c r="M463">
        <v>1.2903489410551405</v>
      </c>
      <c r="N463">
        <v>0.89106557105772832</v>
      </c>
    </row>
    <row r="464" spans="9:14" x14ac:dyDescent="0.2">
      <c r="I464">
        <v>461</v>
      </c>
      <c r="J464">
        <v>0.94778678012503748</v>
      </c>
      <c r="K464">
        <v>2.3059881133787634</v>
      </c>
      <c r="M464">
        <v>0.30912691288010863</v>
      </c>
      <c r="N464">
        <v>1.1612625723404648</v>
      </c>
    </row>
    <row r="465" spans="9:14" x14ac:dyDescent="0.2">
      <c r="I465">
        <v>462</v>
      </c>
      <c r="J465">
        <v>1.0460177724946038</v>
      </c>
      <c r="K465">
        <v>2.0941369334675524</v>
      </c>
      <c r="M465">
        <v>0.80795121481316234</v>
      </c>
      <c r="N465">
        <v>1.4685516929918685</v>
      </c>
    </row>
    <row r="466" spans="9:14" x14ac:dyDescent="0.2">
      <c r="I466">
        <v>463</v>
      </c>
      <c r="J466">
        <v>0.710146309067199</v>
      </c>
      <c r="K466">
        <v>1.6229131358785964</v>
      </c>
      <c r="M466">
        <v>1.5309578378888369</v>
      </c>
      <c r="N466">
        <v>4.3774117918732234</v>
      </c>
    </row>
    <row r="467" spans="9:14" x14ac:dyDescent="0.2">
      <c r="I467">
        <v>464</v>
      </c>
      <c r="J467">
        <v>0.97159307404827255</v>
      </c>
      <c r="K467">
        <v>2.522242155392235</v>
      </c>
      <c r="M467">
        <v>0.47789752290569565</v>
      </c>
      <c r="N467">
        <v>2.5812467517197022</v>
      </c>
    </row>
    <row r="468" spans="9:14" x14ac:dyDescent="0.2">
      <c r="I468">
        <v>465</v>
      </c>
      <c r="J468">
        <v>0.79017051757853518</v>
      </c>
      <c r="K468">
        <v>2.2106789127031838</v>
      </c>
      <c r="M468">
        <v>1.2993382363095349</v>
      </c>
      <c r="N468">
        <v>1.7604934104140448</v>
      </c>
    </row>
    <row r="469" spans="9:14" x14ac:dyDescent="0.2">
      <c r="I469">
        <v>466</v>
      </c>
      <c r="J469">
        <v>0.85647665812881635</v>
      </c>
      <c r="K469">
        <v>2.2120582217148614</v>
      </c>
      <c r="M469">
        <v>0.6712804092899709</v>
      </c>
      <c r="N469">
        <v>2.2538679516796982</v>
      </c>
    </row>
    <row r="470" spans="9:14" x14ac:dyDescent="0.2">
      <c r="I470">
        <v>467</v>
      </c>
      <c r="J470">
        <v>0.94538905467694734</v>
      </c>
      <c r="K470">
        <v>2.1689162059647313</v>
      </c>
      <c r="M470">
        <v>0.74360373023164805</v>
      </c>
      <c r="N470">
        <v>2.239620302950653</v>
      </c>
    </row>
    <row r="471" spans="9:14" x14ac:dyDescent="0.2">
      <c r="I471">
        <v>468</v>
      </c>
      <c r="J471">
        <v>0.70443251228198489</v>
      </c>
      <c r="K471">
        <v>3.0139914015684566</v>
      </c>
      <c r="M471">
        <v>0.58510266819417223</v>
      </c>
      <c r="N471">
        <v>1.5285306946207891</v>
      </c>
    </row>
    <row r="472" spans="9:14" x14ac:dyDescent="0.2">
      <c r="I472">
        <v>469</v>
      </c>
      <c r="J472">
        <v>0.60898409778836593</v>
      </c>
      <c r="K472">
        <v>2.3893558400406478</v>
      </c>
      <c r="M472">
        <v>1.4218821356940761</v>
      </c>
      <c r="N472">
        <v>1.4403791636085652</v>
      </c>
    </row>
    <row r="473" spans="9:14" x14ac:dyDescent="0.2">
      <c r="I473">
        <v>470</v>
      </c>
      <c r="J473">
        <v>0.63738444714918985</v>
      </c>
      <c r="K473">
        <v>1.5300391258464923</v>
      </c>
      <c r="M473">
        <v>1.2291745390853976</v>
      </c>
      <c r="N473">
        <v>2.0213538923099592</v>
      </c>
    </row>
    <row r="474" spans="9:14" x14ac:dyDescent="0.2">
      <c r="I474">
        <v>471</v>
      </c>
      <c r="J474">
        <v>0.72614648329505449</v>
      </c>
      <c r="K474">
        <v>1.6590970602265815</v>
      </c>
      <c r="M474">
        <v>0.7656233090873692</v>
      </c>
      <c r="N474">
        <v>1.6779962814161862</v>
      </c>
    </row>
    <row r="475" spans="9:14" x14ac:dyDescent="0.2">
      <c r="I475">
        <v>472</v>
      </c>
      <c r="J475">
        <v>1.5761685758716273</v>
      </c>
      <c r="K475">
        <v>1.4773680332385104</v>
      </c>
      <c r="M475">
        <v>1.119726061608052</v>
      </c>
      <c r="N475">
        <v>2.2044825360732769</v>
      </c>
    </row>
    <row r="476" spans="9:14" x14ac:dyDescent="0.2">
      <c r="I476">
        <v>473</v>
      </c>
      <c r="J476">
        <v>0.62386806324833943</v>
      </c>
      <c r="K476">
        <v>2.280243076924175</v>
      </c>
      <c r="M476">
        <v>1.2835988705680059</v>
      </c>
      <c r="N476">
        <v>3.1492234667142975</v>
      </c>
    </row>
    <row r="477" spans="9:14" x14ac:dyDescent="0.2">
      <c r="I477">
        <v>474</v>
      </c>
      <c r="J477">
        <v>0.36412700933798769</v>
      </c>
      <c r="K477">
        <v>2.2700651448920928</v>
      </c>
      <c r="M477">
        <v>0.50910701520746826</v>
      </c>
      <c r="N477">
        <v>1.5418759156254775</v>
      </c>
    </row>
    <row r="478" spans="9:14" x14ac:dyDescent="0.2">
      <c r="I478">
        <v>475</v>
      </c>
      <c r="J478">
        <v>0.96192737677489804</v>
      </c>
      <c r="K478">
        <v>1.2096939114421004</v>
      </c>
      <c r="M478">
        <v>0.96107575007099089</v>
      </c>
      <c r="N478">
        <v>2.0195299894278933</v>
      </c>
    </row>
    <row r="479" spans="9:14" x14ac:dyDescent="0.2">
      <c r="I479">
        <v>476</v>
      </c>
      <c r="J479">
        <v>1.2897952336179235</v>
      </c>
      <c r="K479">
        <v>1.7230638109542586</v>
      </c>
      <c r="M479">
        <v>0.90697311037335027</v>
      </c>
      <c r="N479">
        <v>2.1357530175211892</v>
      </c>
    </row>
    <row r="480" spans="9:14" x14ac:dyDescent="0.2">
      <c r="I480">
        <v>477</v>
      </c>
      <c r="J480">
        <v>1.188123883086353</v>
      </c>
      <c r="K480">
        <v>1.1375669886982844</v>
      </c>
      <c r="M480">
        <v>0.9966068931707881</v>
      </c>
      <c r="N480">
        <v>2.3593556413393624</v>
      </c>
    </row>
    <row r="481" spans="9:14" x14ac:dyDescent="0.2">
      <c r="I481">
        <v>478</v>
      </c>
      <c r="J481">
        <v>1.1491325461759394</v>
      </c>
      <c r="K481">
        <v>2.2696679473073367</v>
      </c>
      <c r="M481">
        <v>0.44303504210633432</v>
      </c>
      <c r="N481">
        <v>2.3819195078114093</v>
      </c>
    </row>
    <row r="482" spans="9:14" x14ac:dyDescent="0.2">
      <c r="I482">
        <v>479</v>
      </c>
      <c r="J482">
        <v>0.49956181687594603</v>
      </c>
      <c r="K482">
        <v>2.2509645322712655</v>
      </c>
      <c r="M482">
        <v>1.0401519305641624</v>
      </c>
      <c r="N482">
        <v>2.1328700914038641</v>
      </c>
    </row>
    <row r="483" spans="9:14" x14ac:dyDescent="0.2">
      <c r="I483">
        <v>480</v>
      </c>
      <c r="J483">
        <v>0.34527498301646747</v>
      </c>
      <c r="K483">
        <v>1.3762197952347279</v>
      </c>
      <c r="M483">
        <v>0.52694542693757174</v>
      </c>
      <c r="N483">
        <v>2.3168271064621266</v>
      </c>
    </row>
    <row r="484" spans="9:14" x14ac:dyDescent="0.2">
      <c r="I484">
        <v>481</v>
      </c>
      <c r="J484">
        <v>1.082256599111717</v>
      </c>
      <c r="K484">
        <v>1.3261512297105533</v>
      </c>
      <c r="M484">
        <v>0.77690185614661134</v>
      </c>
      <c r="N484">
        <v>2.1046368178042751</v>
      </c>
    </row>
    <row r="485" spans="9:14" x14ac:dyDescent="0.2">
      <c r="I485">
        <v>482</v>
      </c>
      <c r="J485">
        <v>1.109388326527599</v>
      </c>
      <c r="K485">
        <v>1.5950567816973618</v>
      </c>
      <c r="M485">
        <v>1.1037502467642961</v>
      </c>
      <c r="N485">
        <v>2.568376976531916</v>
      </c>
    </row>
    <row r="486" spans="9:14" x14ac:dyDescent="0.2">
      <c r="I486">
        <v>483</v>
      </c>
      <c r="J486">
        <v>1.6513424817295899</v>
      </c>
      <c r="K486">
        <v>2.4417815437096411</v>
      </c>
      <c r="M486">
        <v>1.1740367766395794</v>
      </c>
      <c r="N486">
        <v>2.1862492934614202</v>
      </c>
    </row>
    <row r="487" spans="9:14" x14ac:dyDescent="0.2">
      <c r="I487">
        <v>484</v>
      </c>
      <c r="J487">
        <v>1.2789858472655129</v>
      </c>
      <c r="K487">
        <v>1.9619763358214959</v>
      </c>
      <c r="M487">
        <v>0.91464954745545823</v>
      </c>
      <c r="N487">
        <v>1.405888465775986</v>
      </c>
    </row>
    <row r="488" spans="9:14" x14ac:dyDescent="0.2">
      <c r="I488">
        <v>485</v>
      </c>
      <c r="J488">
        <v>1.1192180071925151</v>
      </c>
      <c r="K488">
        <v>1.4409691428720248</v>
      </c>
      <c r="M488">
        <v>1.2962124974565381</v>
      </c>
      <c r="N488">
        <v>1.6565094070342459</v>
      </c>
    </row>
    <row r="489" spans="9:14" x14ac:dyDescent="0.2">
      <c r="I489">
        <v>486</v>
      </c>
      <c r="J489">
        <v>1.1130230342423879</v>
      </c>
      <c r="K489">
        <v>2.2290607265979845</v>
      </c>
      <c r="M489">
        <v>1.0128130904429073</v>
      </c>
      <c r="N489">
        <v>2.2745357572773699</v>
      </c>
    </row>
    <row r="490" spans="9:14" x14ac:dyDescent="0.2">
      <c r="I490">
        <v>487</v>
      </c>
      <c r="J490">
        <v>0.91860436836154591</v>
      </c>
      <c r="K490">
        <v>0.73772649778328159</v>
      </c>
      <c r="M490">
        <v>1.5338057744025013</v>
      </c>
      <c r="N490">
        <v>1.5324092776388638</v>
      </c>
    </row>
    <row r="491" spans="9:14" x14ac:dyDescent="0.2">
      <c r="I491">
        <v>488</v>
      </c>
      <c r="J491">
        <v>0.81928915734700958</v>
      </c>
      <c r="K491">
        <v>2.8561679562057423</v>
      </c>
      <c r="M491">
        <v>1.4193335340327822</v>
      </c>
      <c r="N491">
        <v>2.8320890066644804</v>
      </c>
    </row>
    <row r="492" spans="9:14" x14ac:dyDescent="0.2">
      <c r="I492">
        <v>489</v>
      </c>
      <c r="J492">
        <v>0.82772643604115859</v>
      </c>
      <c r="K492">
        <v>1.790744819192265</v>
      </c>
      <c r="M492">
        <v>1.2801870625441913</v>
      </c>
      <c r="N492">
        <v>2.1424706514308127</v>
      </c>
    </row>
    <row r="493" spans="9:14" x14ac:dyDescent="0.2">
      <c r="I493">
        <v>490</v>
      </c>
      <c r="J493">
        <v>0.59685122494801002</v>
      </c>
      <c r="K493">
        <v>1.714873874414782</v>
      </c>
      <c r="M493">
        <v>1.3001478216607016</v>
      </c>
      <c r="N493">
        <v>2.8885030991110883</v>
      </c>
    </row>
    <row r="494" spans="9:14" x14ac:dyDescent="0.2">
      <c r="I494">
        <v>491</v>
      </c>
      <c r="J494">
        <v>0.75339166713047789</v>
      </c>
      <c r="K494">
        <v>2.023557434481364</v>
      </c>
      <c r="M494">
        <v>1.1089446821188762</v>
      </c>
      <c r="N494">
        <v>1.8906074751265922</v>
      </c>
    </row>
    <row r="495" spans="9:14" x14ac:dyDescent="0.2">
      <c r="I495">
        <v>492</v>
      </c>
      <c r="J495">
        <v>1.2328669781163026</v>
      </c>
      <c r="K495">
        <v>1.2583642283347884</v>
      </c>
      <c r="M495">
        <v>1.3898010259113203</v>
      </c>
      <c r="N495">
        <v>2.8979977998068849</v>
      </c>
    </row>
    <row r="496" spans="9:14" x14ac:dyDescent="0.2">
      <c r="I496">
        <v>493</v>
      </c>
      <c r="J496">
        <v>0.79387199463904012</v>
      </c>
      <c r="K496">
        <v>1.6893121901261399</v>
      </c>
      <c r="M496">
        <v>1.2701312923977288</v>
      </c>
      <c r="N496">
        <v>1.1402150877766304</v>
      </c>
    </row>
    <row r="497" spans="9:14" x14ac:dyDescent="0.2">
      <c r="I497">
        <v>494</v>
      </c>
      <c r="J497">
        <v>1.1361572133202538</v>
      </c>
      <c r="K497">
        <v>1.6474059044825216</v>
      </c>
      <c r="M497">
        <v>1.4916277212933484</v>
      </c>
      <c r="N497">
        <v>2.6136486633671074</v>
      </c>
    </row>
    <row r="498" spans="9:14" x14ac:dyDescent="0.2">
      <c r="I498">
        <v>495</v>
      </c>
      <c r="J498">
        <v>1.2006089341168842</v>
      </c>
      <c r="K498">
        <v>2.0917579651617371</v>
      </c>
      <c r="M498">
        <v>1.190126308487087</v>
      </c>
      <c r="N498">
        <v>1.0724332511397481</v>
      </c>
    </row>
    <row r="499" spans="9:14" x14ac:dyDescent="0.2">
      <c r="I499">
        <v>496</v>
      </c>
      <c r="J499">
        <v>1.2076702920766638</v>
      </c>
      <c r="K499">
        <v>1.9504599659281889</v>
      </c>
      <c r="M499">
        <v>0.73318264413326095</v>
      </c>
      <c r="N499">
        <v>2.3474643208374375</v>
      </c>
    </row>
    <row r="500" spans="9:14" x14ac:dyDescent="0.2">
      <c r="I500">
        <v>497</v>
      </c>
      <c r="J500">
        <v>1.2038378474542191</v>
      </c>
      <c r="K500">
        <v>2.026289609603583</v>
      </c>
      <c r="M500">
        <v>0.63122802451984061</v>
      </c>
      <c r="N500">
        <v>2.1285584360234351</v>
      </c>
    </row>
    <row r="501" spans="9:14" x14ac:dyDescent="0.2">
      <c r="I501">
        <v>498</v>
      </c>
      <c r="J501">
        <v>1.1989301811971029</v>
      </c>
      <c r="K501">
        <v>2.6309120664497492</v>
      </c>
      <c r="M501">
        <v>0.9273076928351589</v>
      </c>
      <c r="N501">
        <v>3.1169692849544179</v>
      </c>
    </row>
    <row r="502" spans="9:14" x14ac:dyDescent="0.2">
      <c r="I502">
        <v>499</v>
      </c>
      <c r="J502">
        <v>0.91581128312285787</v>
      </c>
      <c r="K502">
        <v>1.7862342440134611</v>
      </c>
      <c r="M502">
        <v>0.94910505718947724</v>
      </c>
      <c r="N502">
        <v>1.7029186844009503</v>
      </c>
    </row>
    <row r="503" spans="9:14" x14ac:dyDescent="0.2">
      <c r="I503">
        <v>500</v>
      </c>
      <c r="J503">
        <v>0.93421241678195965</v>
      </c>
      <c r="K503">
        <v>2.0089100133626236</v>
      </c>
      <c r="M503">
        <v>0.79945280544092978</v>
      </c>
      <c r="N503">
        <v>2.7311552172268723</v>
      </c>
    </row>
    <row r="504" spans="9:14" x14ac:dyDescent="0.2">
      <c r="I504">
        <v>501</v>
      </c>
      <c r="J504">
        <v>1.3858994204344177</v>
      </c>
      <c r="K504">
        <v>1.7654883262195575</v>
      </c>
      <c r="M504">
        <v>1.1189692050299258</v>
      </c>
      <c r="N504">
        <v>1.4061702726505059</v>
      </c>
    </row>
    <row r="505" spans="9:14" x14ac:dyDescent="0.2">
      <c r="I505">
        <v>502</v>
      </c>
      <c r="J505">
        <v>1.9252892021078236</v>
      </c>
      <c r="K505">
        <v>2.2336563415613981</v>
      </c>
      <c r="M505">
        <v>0.6136778600574323</v>
      </c>
      <c r="N505">
        <v>2.7502087225065237</v>
      </c>
    </row>
    <row r="506" spans="9:14" x14ac:dyDescent="0.2">
      <c r="I506">
        <v>503</v>
      </c>
      <c r="J506">
        <v>0.86298981252130547</v>
      </c>
      <c r="K506">
        <v>1.1725144185596763</v>
      </c>
      <c r="M506">
        <v>1.2829577816332802</v>
      </c>
      <c r="N506">
        <v>1.9769990676321514</v>
      </c>
    </row>
    <row r="507" spans="9:14" x14ac:dyDescent="0.2">
      <c r="I507">
        <v>504</v>
      </c>
      <c r="J507">
        <v>0.49773736239452659</v>
      </c>
      <c r="K507">
        <v>2.2950441661290908</v>
      </c>
      <c r="M507">
        <v>0.26180504087679995</v>
      </c>
      <c r="N507">
        <v>1.5643256868075994</v>
      </c>
    </row>
    <row r="508" spans="9:14" x14ac:dyDescent="0.2">
      <c r="I508">
        <v>505</v>
      </c>
      <c r="J508">
        <v>1.1102914740706253</v>
      </c>
      <c r="K508">
        <v>2.2779232141457402</v>
      </c>
      <c r="M508">
        <v>0.86511404635282252</v>
      </c>
      <c r="N508">
        <v>1.6783789066337749</v>
      </c>
    </row>
    <row r="509" spans="9:14" x14ac:dyDescent="0.2">
      <c r="I509">
        <v>506</v>
      </c>
      <c r="J509">
        <v>0.96113214914913025</v>
      </c>
      <c r="K509">
        <v>1.2575599737823873</v>
      </c>
      <c r="M509">
        <v>1.2611657165202441</v>
      </c>
      <c r="N509">
        <v>3.9813236423801941</v>
      </c>
    </row>
    <row r="510" spans="9:14" x14ac:dyDescent="0.2">
      <c r="I510">
        <v>507</v>
      </c>
      <c r="J510">
        <v>0.97648089963249285</v>
      </c>
      <c r="K510">
        <v>1.8233720906437589</v>
      </c>
      <c r="M510">
        <v>1.5842429018677187</v>
      </c>
      <c r="N510">
        <v>2.9085881039544335</v>
      </c>
    </row>
    <row r="511" spans="9:14" x14ac:dyDescent="0.2">
      <c r="I511">
        <v>508</v>
      </c>
      <c r="J511">
        <v>1.0252887601262175</v>
      </c>
      <c r="K511">
        <v>2.7583542426035739</v>
      </c>
      <c r="M511">
        <v>1.3816036282347206</v>
      </c>
      <c r="N511">
        <v>1.436052933948766</v>
      </c>
    </row>
    <row r="512" spans="9:14" x14ac:dyDescent="0.2">
      <c r="I512">
        <v>509</v>
      </c>
      <c r="J512">
        <v>0.65126495905367654</v>
      </c>
      <c r="K512">
        <v>0.93297634879240965</v>
      </c>
      <c r="M512">
        <v>1.7403252161430331</v>
      </c>
      <c r="N512">
        <v>2.0992383741442624</v>
      </c>
    </row>
    <row r="513" spans="9:14" x14ac:dyDescent="0.2">
      <c r="I513">
        <v>510</v>
      </c>
      <c r="J513">
        <v>1.246032759091364</v>
      </c>
      <c r="K513">
        <v>1.8143349349172966</v>
      </c>
      <c r="M513">
        <v>0.78606069833451631</v>
      </c>
      <c r="N513">
        <v>0.90287713159002103</v>
      </c>
    </row>
    <row r="514" spans="9:14" x14ac:dyDescent="0.2">
      <c r="I514">
        <v>511</v>
      </c>
      <c r="J514">
        <v>0.37866230199475515</v>
      </c>
      <c r="K514">
        <v>2.280038444535303</v>
      </c>
      <c r="M514">
        <v>1.1762515355138321</v>
      </c>
      <c r="N514">
        <v>1.0266337245313595</v>
      </c>
    </row>
    <row r="515" spans="9:14" x14ac:dyDescent="0.2">
      <c r="I515">
        <v>512</v>
      </c>
      <c r="J515">
        <v>1.1996225231972637</v>
      </c>
      <c r="K515">
        <v>1.7946308586302522</v>
      </c>
      <c r="M515">
        <v>1.2556268692108994</v>
      </c>
      <c r="N515">
        <v>1.0771798072876149</v>
      </c>
    </row>
    <row r="516" spans="9:14" x14ac:dyDescent="0.2">
      <c r="I516">
        <v>513</v>
      </c>
      <c r="J516">
        <v>0.91396466805711629</v>
      </c>
      <c r="K516">
        <v>0.8696998441632674</v>
      </c>
      <c r="M516">
        <v>1.0688315199202418</v>
      </c>
      <c r="N516">
        <v>1.5528672618226032</v>
      </c>
    </row>
    <row r="517" spans="9:14" x14ac:dyDescent="0.2">
      <c r="I517">
        <v>514</v>
      </c>
      <c r="J517">
        <v>0.77441434944349108</v>
      </c>
      <c r="K517">
        <v>1.9121042816586797</v>
      </c>
      <c r="M517">
        <v>1.3514989319040902</v>
      </c>
      <c r="N517">
        <v>3.8388943902154362</v>
      </c>
    </row>
    <row r="518" spans="9:14" x14ac:dyDescent="0.2">
      <c r="I518">
        <v>515</v>
      </c>
      <c r="J518">
        <v>1.3069574229525331</v>
      </c>
      <c r="K518">
        <v>1.6219379400825387</v>
      </c>
      <c r="M518">
        <v>1.079780905067506</v>
      </c>
      <c r="N518">
        <v>3.0923668601231258</v>
      </c>
    </row>
    <row r="519" spans="9:14" x14ac:dyDescent="0.2">
      <c r="I519">
        <v>516</v>
      </c>
      <c r="J519">
        <v>0.96470760007880796</v>
      </c>
      <c r="K519">
        <v>1.6523209961758374</v>
      </c>
      <c r="M519">
        <v>1.013884930491312</v>
      </c>
      <c r="N519">
        <v>2.5905305262285401</v>
      </c>
    </row>
    <row r="520" spans="9:14" x14ac:dyDescent="0.2">
      <c r="I520">
        <v>517</v>
      </c>
      <c r="J520">
        <v>1.253148466498617</v>
      </c>
      <c r="K520">
        <v>1.7196867172599646</v>
      </c>
      <c r="M520">
        <v>1.7073009149335039</v>
      </c>
      <c r="N520">
        <v>2.3999297287622836</v>
      </c>
    </row>
    <row r="521" spans="9:14" x14ac:dyDescent="0.2">
      <c r="I521">
        <v>518</v>
      </c>
      <c r="J521">
        <v>1.2308723314767656</v>
      </c>
      <c r="K521">
        <v>2.5751966683743599</v>
      </c>
      <c r="M521">
        <v>1.2872224154464829</v>
      </c>
      <c r="N521">
        <v>2.1548428559435133</v>
      </c>
    </row>
    <row r="522" spans="9:14" x14ac:dyDescent="0.2">
      <c r="I522">
        <v>519</v>
      </c>
      <c r="J522">
        <v>0.89893382508364916</v>
      </c>
      <c r="K522">
        <v>1.2824855634005585</v>
      </c>
      <c r="M522">
        <v>0.82764270879343516</v>
      </c>
      <c r="N522">
        <v>2.34862232233252</v>
      </c>
    </row>
    <row r="523" spans="9:14" x14ac:dyDescent="0.2">
      <c r="I523">
        <v>520</v>
      </c>
      <c r="J523">
        <v>1.2937568036984202</v>
      </c>
      <c r="K523">
        <v>1.2764694645099968</v>
      </c>
      <c r="M523">
        <v>1.1834635434100156</v>
      </c>
      <c r="N523">
        <v>2.7078918591427552</v>
      </c>
    </row>
    <row r="524" spans="9:14" x14ac:dyDescent="0.2">
      <c r="I524">
        <v>521</v>
      </c>
      <c r="J524">
        <v>1.2815142738244845</v>
      </c>
      <c r="K524">
        <v>3.098129708252086</v>
      </c>
      <c r="M524">
        <v>1.1619935095138589</v>
      </c>
      <c r="N524">
        <v>2.300374220373508</v>
      </c>
    </row>
    <row r="525" spans="9:14" x14ac:dyDescent="0.2">
      <c r="I525">
        <v>522</v>
      </c>
      <c r="J525">
        <v>0.5485770629933806</v>
      </c>
      <c r="K525">
        <v>2.2554975736498566</v>
      </c>
      <c r="M525">
        <v>1.0359034037971333</v>
      </c>
      <c r="N525">
        <v>2.3592391707204245</v>
      </c>
    </row>
    <row r="526" spans="9:14" x14ac:dyDescent="0.2">
      <c r="I526">
        <v>523</v>
      </c>
      <c r="J526">
        <v>0.78717922945876073</v>
      </c>
      <c r="K526">
        <v>3.2651546989678915</v>
      </c>
      <c r="M526">
        <v>1.0650887225138046</v>
      </c>
      <c r="N526">
        <v>2.8814268545285402</v>
      </c>
    </row>
    <row r="527" spans="9:14" x14ac:dyDescent="0.2">
      <c r="I527">
        <v>524</v>
      </c>
      <c r="J527">
        <v>0.95525548925695036</v>
      </c>
      <c r="K527">
        <v>1.1131724073316307</v>
      </c>
      <c r="M527">
        <v>1.0170090459411534</v>
      </c>
      <c r="N527">
        <v>2.3278850316065909</v>
      </c>
    </row>
    <row r="528" spans="9:14" x14ac:dyDescent="0.2">
      <c r="I528">
        <v>525</v>
      </c>
      <c r="J528">
        <v>0.89425424230291439</v>
      </c>
      <c r="K528">
        <v>1.3943412595894529</v>
      </c>
      <c r="M528">
        <v>0.74907615913739167</v>
      </c>
      <c r="N528">
        <v>1.688553153846206</v>
      </c>
    </row>
    <row r="529" spans="9:14" x14ac:dyDescent="0.2">
      <c r="I529">
        <v>526</v>
      </c>
      <c r="J529">
        <v>1.322749250274899</v>
      </c>
      <c r="K529">
        <v>1.7869456502518382</v>
      </c>
      <c r="M529">
        <v>1.055322951529045</v>
      </c>
      <c r="N529">
        <v>4.1372864596636889</v>
      </c>
    </row>
    <row r="530" spans="9:14" x14ac:dyDescent="0.2">
      <c r="I530">
        <v>527</v>
      </c>
      <c r="J530">
        <v>1.2039817673453286</v>
      </c>
      <c r="K530">
        <v>3.2339408057616477</v>
      </c>
      <c r="M530">
        <v>0.92156463011954537</v>
      </c>
      <c r="N530">
        <v>2.9593605059730042</v>
      </c>
    </row>
    <row r="531" spans="9:14" x14ac:dyDescent="0.2">
      <c r="I531">
        <v>528</v>
      </c>
      <c r="J531">
        <v>1.1122754662037244</v>
      </c>
      <c r="K531">
        <v>1.4588958431516021</v>
      </c>
      <c r="M531">
        <v>0.30492345841469898</v>
      </c>
      <c r="N531">
        <v>1.6551692677919552</v>
      </c>
    </row>
    <row r="532" spans="9:14" x14ac:dyDescent="0.2">
      <c r="I532">
        <v>529</v>
      </c>
      <c r="J532">
        <v>0.86105992628906836</v>
      </c>
      <c r="K532">
        <v>1.1939465758951591</v>
      </c>
      <c r="M532">
        <v>0.62613311510877068</v>
      </c>
      <c r="N532">
        <v>1.9178460802770745</v>
      </c>
    </row>
    <row r="533" spans="9:14" x14ac:dyDescent="0.2">
      <c r="I533">
        <v>530</v>
      </c>
      <c r="J533">
        <v>0.93096249717655477</v>
      </c>
      <c r="K533">
        <v>1.5130910610995707</v>
      </c>
      <c r="M533">
        <v>1.0063104136963337</v>
      </c>
      <c r="N533">
        <v>2.1551936742328284</v>
      </c>
    </row>
    <row r="534" spans="9:14" x14ac:dyDescent="0.2">
      <c r="I534">
        <v>531</v>
      </c>
      <c r="J534">
        <v>1.096852429926211</v>
      </c>
      <c r="K534">
        <v>1.4181322567280421</v>
      </c>
      <c r="M534">
        <v>1.2638680066926651</v>
      </c>
      <c r="N534">
        <v>1.611401557602635</v>
      </c>
    </row>
    <row r="535" spans="9:14" x14ac:dyDescent="0.2">
      <c r="I535">
        <v>532</v>
      </c>
      <c r="J535">
        <v>1.0672144038763931</v>
      </c>
      <c r="K535">
        <v>1.4450177892338059</v>
      </c>
      <c r="M535">
        <v>1.2202569944913244</v>
      </c>
      <c r="N535">
        <v>2.2523399308484979</v>
      </c>
    </row>
    <row r="536" spans="9:14" x14ac:dyDescent="0.2">
      <c r="I536">
        <v>533</v>
      </c>
      <c r="J536">
        <v>1.7644573858145964</v>
      </c>
      <c r="K536">
        <v>2.3342450848842988</v>
      </c>
      <c r="M536">
        <v>0.84499261509940349</v>
      </c>
      <c r="N536">
        <v>1.1504803923924096</v>
      </c>
    </row>
    <row r="537" spans="9:14" x14ac:dyDescent="0.2">
      <c r="I537">
        <v>534</v>
      </c>
      <c r="J537">
        <v>0.81274529487780833</v>
      </c>
      <c r="K537">
        <v>1.5319812374266661</v>
      </c>
      <c r="M537">
        <v>0.999033446618802</v>
      </c>
      <c r="N537">
        <v>1.7287569650864438</v>
      </c>
    </row>
    <row r="538" spans="9:14" x14ac:dyDescent="0.2">
      <c r="I538">
        <v>535</v>
      </c>
      <c r="J538">
        <v>0.58375526379781839</v>
      </c>
      <c r="K538">
        <v>2.3905218098891332</v>
      </c>
      <c r="M538">
        <v>0.90811716720183</v>
      </c>
      <c r="N538">
        <v>2.1881847445851395</v>
      </c>
    </row>
    <row r="539" spans="9:14" x14ac:dyDescent="0.2">
      <c r="I539">
        <v>536</v>
      </c>
      <c r="J539">
        <v>1.2701195804191181</v>
      </c>
      <c r="K539">
        <v>3.4136177375677703</v>
      </c>
      <c r="M539">
        <v>0.67857273152432407</v>
      </c>
      <c r="N539">
        <v>2.7116518694799323</v>
      </c>
    </row>
    <row r="540" spans="9:14" x14ac:dyDescent="0.2">
      <c r="I540">
        <v>537</v>
      </c>
      <c r="J540">
        <v>1.2418301517672126</v>
      </c>
      <c r="K540">
        <v>1.0418157995476891</v>
      </c>
      <c r="M540">
        <v>1.0756897675071628</v>
      </c>
      <c r="N540">
        <v>0.94779335233549056</v>
      </c>
    </row>
    <row r="541" spans="9:14" x14ac:dyDescent="0.2">
      <c r="I541">
        <v>538</v>
      </c>
      <c r="J541">
        <v>0.78123692206191486</v>
      </c>
      <c r="K541">
        <v>2.844224332929433</v>
      </c>
      <c r="M541">
        <v>0.61816299408532271</v>
      </c>
      <c r="N541">
        <v>2.8209502625320426</v>
      </c>
    </row>
    <row r="542" spans="9:14" x14ac:dyDescent="0.2">
      <c r="I542">
        <v>539</v>
      </c>
      <c r="J542">
        <v>0.69014018252898457</v>
      </c>
      <c r="K542">
        <v>1.9213531373753008</v>
      </c>
      <c r="M542">
        <v>1.0605851150596455</v>
      </c>
      <c r="N542">
        <v>2.2620601246219767</v>
      </c>
    </row>
    <row r="543" spans="9:14" x14ac:dyDescent="0.2">
      <c r="I543">
        <v>540</v>
      </c>
      <c r="J543">
        <v>1.2568211506195452</v>
      </c>
      <c r="K543">
        <v>1.7792024246081695</v>
      </c>
      <c r="M543">
        <v>1.1951919682501384</v>
      </c>
      <c r="N543">
        <v>2.6563171795828766</v>
      </c>
    </row>
    <row r="544" spans="9:14" x14ac:dyDescent="0.2">
      <c r="I544">
        <v>541</v>
      </c>
      <c r="J544">
        <v>0.98816843171133795</v>
      </c>
      <c r="K544">
        <v>2.5474480850084125</v>
      </c>
      <c r="M544">
        <v>0.89497076539434217</v>
      </c>
      <c r="N544">
        <v>1.4410863718795583</v>
      </c>
    </row>
    <row r="545" spans="9:14" x14ac:dyDescent="0.2">
      <c r="I545">
        <v>542</v>
      </c>
      <c r="J545">
        <v>1.133795222479042</v>
      </c>
      <c r="K545">
        <v>3.5004988701536699</v>
      </c>
      <c r="M545">
        <v>1.1915087569189644</v>
      </c>
      <c r="N545">
        <v>1.5229623623484974</v>
      </c>
    </row>
    <row r="546" spans="9:14" x14ac:dyDescent="0.2">
      <c r="I546">
        <v>543</v>
      </c>
      <c r="J546">
        <v>1.0907869223247444</v>
      </c>
      <c r="K546">
        <v>2.5432057011494735</v>
      </c>
      <c r="M546">
        <v>1.0757566703303021</v>
      </c>
      <c r="N546">
        <v>1.4957551937466125</v>
      </c>
    </row>
    <row r="547" spans="9:14" x14ac:dyDescent="0.2">
      <c r="I547">
        <v>544</v>
      </c>
      <c r="J547">
        <v>0.73978214310434354</v>
      </c>
      <c r="K547">
        <v>1.1727746375562866</v>
      </c>
      <c r="M547">
        <v>1.1427816844407774</v>
      </c>
      <c r="N547">
        <v>2.6373302869562436</v>
      </c>
    </row>
    <row r="548" spans="9:14" x14ac:dyDescent="0.2">
      <c r="I548">
        <v>545</v>
      </c>
      <c r="J548">
        <v>1.427491208795058</v>
      </c>
      <c r="K548">
        <v>1.9145136566222802</v>
      </c>
      <c r="M548">
        <v>1.3939490727804396</v>
      </c>
      <c r="N548">
        <v>1.8801264188529638</v>
      </c>
    </row>
    <row r="549" spans="9:14" x14ac:dyDescent="0.2">
      <c r="I549">
        <v>546</v>
      </c>
      <c r="J549">
        <v>1.4697196187820523</v>
      </c>
      <c r="K549">
        <v>1.5895378517404211</v>
      </c>
      <c r="M549">
        <v>0.7445268040669667</v>
      </c>
      <c r="N549">
        <v>1.821143429657921</v>
      </c>
    </row>
    <row r="550" spans="9:14" x14ac:dyDescent="0.2">
      <c r="I550">
        <v>547</v>
      </c>
      <c r="J550">
        <v>1.3076793655503391</v>
      </c>
      <c r="K550">
        <v>1.6629467989058138</v>
      </c>
      <c r="M550">
        <v>0.90280015932331814</v>
      </c>
      <c r="N550">
        <v>1.3544382077715096</v>
      </c>
    </row>
    <row r="551" spans="9:14" x14ac:dyDescent="0.2">
      <c r="I551">
        <v>548</v>
      </c>
      <c r="J551">
        <v>1.3238494971501182</v>
      </c>
      <c r="K551">
        <v>1.5203136554847179</v>
      </c>
      <c r="M551">
        <v>0.20120020438915404</v>
      </c>
      <c r="N551">
        <v>2.1627970402020775</v>
      </c>
    </row>
    <row r="552" spans="9:14" x14ac:dyDescent="0.2">
      <c r="I552">
        <v>549</v>
      </c>
      <c r="J552">
        <v>0.5581231047389279</v>
      </c>
      <c r="K552">
        <v>1.162200238228742</v>
      </c>
      <c r="M552">
        <v>0.61500784797091923</v>
      </c>
      <c r="N552">
        <v>2.4804979899320112</v>
      </c>
    </row>
    <row r="553" spans="9:14" x14ac:dyDescent="0.2">
      <c r="I553">
        <v>550</v>
      </c>
      <c r="J553">
        <v>0.8846306505304089</v>
      </c>
      <c r="K553">
        <v>1.3153409928966902</v>
      </c>
      <c r="M553">
        <v>0.69204114597001054</v>
      </c>
      <c r="N553">
        <v>1.9361423692342687</v>
      </c>
    </row>
    <row r="554" spans="9:14" x14ac:dyDescent="0.2">
      <c r="I554">
        <v>551</v>
      </c>
      <c r="J554">
        <v>0.56494651129371909</v>
      </c>
      <c r="K554">
        <v>1.5062881621707893</v>
      </c>
      <c r="M554">
        <v>1.4164131636904731</v>
      </c>
      <c r="N554">
        <v>2.5386722356202767</v>
      </c>
    </row>
    <row r="555" spans="9:14" x14ac:dyDescent="0.2">
      <c r="I555">
        <v>552</v>
      </c>
      <c r="J555">
        <v>0.8757159032083186</v>
      </c>
      <c r="K555">
        <v>3.4862086496426277</v>
      </c>
      <c r="M555">
        <v>0.86462324800241208</v>
      </c>
      <c r="N555">
        <v>1.5846819072233822</v>
      </c>
    </row>
    <row r="556" spans="9:14" x14ac:dyDescent="0.2">
      <c r="I556">
        <v>553</v>
      </c>
      <c r="J556">
        <v>0.81317299765732509</v>
      </c>
      <c r="K556">
        <v>2.1630546827255968</v>
      </c>
      <c r="M556">
        <v>0.69146162241809195</v>
      </c>
      <c r="N556">
        <v>1.7671242936490987</v>
      </c>
    </row>
    <row r="557" spans="9:14" x14ac:dyDescent="0.2">
      <c r="I557">
        <v>554</v>
      </c>
      <c r="J557">
        <v>1.1375113530243777</v>
      </c>
      <c r="K557">
        <v>1.8464340330877727</v>
      </c>
      <c r="M557">
        <v>1.0523429877667818</v>
      </c>
      <c r="N557">
        <v>2.675155446557985</v>
      </c>
    </row>
    <row r="558" spans="9:14" x14ac:dyDescent="0.2">
      <c r="I558">
        <v>555</v>
      </c>
      <c r="J558">
        <v>1.0263867757676264</v>
      </c>
      <c r="K558">
        <v>1.2305961154025804</v>
      </c>
      <c r="M558">
        <v>0.6248312099341452</v>
      </c>
      <c r="N558">
        <v>2.1560009612297906</v>
      </c>
    </row>
    <row r="559" spans="9:14" x14ac:dyDescent="0.2">
      <c r="I559">
        <v>556</v>
      </c>
      <c r="J559">
        <v>1.102392450949446</v>
      </c>
      <c r="K559">
        <v>1.2677703987541071</v>
      </c>
      <c r="M559">
        <v>1.1013799300608702</v>
      </c>
      <c r="N559">
        <v>2.8096376959415661</v>
      </c>
    </row>
    <row r="560" spans="9:14" x14ac:dyDescent="0.2">
      <c r="I560">
        <v>557</v>
      </c>
      <c r="J560">
        <v>0.73897191258789463</v>
      </c>
      <c r="K560">
        <v>2.6147745402787965</v>
      </c>
      <c r="M560">
        <v>1.1449346875925364</v>
      </c>
      <c r="N560">
        <v>1.0346742520627454</v>
      </c>
    </row>
    <row r="561" spans="9:14" x14ac:dyDescent="0.2">
      <c r="I561">
        <v>558</v>
      </c>
      <c r="J561">
        <v>0.63916872403424319</v>
      </c>
      <c r="K561">
        <v>3.0320869029528832</v>
      </c>
      <c r="M561">
        <v>1.3417248860039588</v>
      </c>
      <c r="N561">
        <v>1.0456867497297357</v>
      </c>
    </row>
    <row r="562" spans="9:14" x14ac:dyDescent="0.2">
      <c r="I562">
        <v>559</v>
      </c>
      <c r="J562">
        <v>0.81261952384709013</v>
      </c>
      <c r="K562">
        <v>1.5959396441153642</v>
      </c>
      <c r="M562">
        <v>0.95343802319275139</v>
      </c>
      <c r="N562">
        <v>2.2534209543466686</v>
      </c>
    </row>
    <row r="563" spans="9:14" x14ac:dyDescent="0.2">
      <c r="I563">
        <v>560</v>
      </c>
      <c r="J563">
        <v>0.9345158325979227</v>
      </c>
      <c r="K563">
        <v>1.3456295583797158</v>
      </c>
      <c r="M563">
        <v>0.88304332765980631</v>
      </c>
      <c r="N563">
        <v>1.4739048081044352</v>
      </c>
    </row>
    <row r="564" spans="9:14" x14ac:dyDescent="0.2">
      <c r="I564">
        <v>561</v>
      </c>
      <c r="J564">
        <v>1.0866497712067253</v>
      </c>
      <c r="K564">
        <v>2.2810470054076601</v>
      </c>
      <c r="M564">
        <v>1.2306961919310553</v>
      </c>
      <c r="N564">
        <v>2.6203920817905186</v>
      </c>
    </row>
    <row r="565" spans="9:14" x14ac:dyDescent="0.2">
      <c r="I565">
        <v>562</v>
      </c>
      <c r="J565">
        <v>1.0143357065619316</v>
      </c>
      <c r="K565">
        <v>1.2226046048960222</v>
      </c>
      <c r="M565">
        <v>0.43158206224840256</v>
      </c>
      <c r="N565">
        <v>1.4401500256204636</v>
      </c>
    </row>
    <row r="566" spans="9:14" x14ac:dyDescent="0.2">
      <c r="I566">
        <v>563</v>
      </c>
      <c r="J566">
        <v>0.82039161048083786</v>
      </c>
      <c r="K566">
        <v>2.3552183406352172</v>
      </c>
      <c r="M566">
        <v>1.235013864447009</v>
      </c>
      <c r="N566">
        <v>1.8861528772499376</v>
      </c>
    </row>
    <row r="567" spans="9:14" x14ac:dyDescent="0.2">
      <c r="I567">
        <v>564</v>
      </c>
      <c r="J567">
        <v>0.46863173394375635</v>
      </c>
      <c r="K567">
        <v>1.4953656847075489</v>
      </c>
      <c r="M567">
        <v>0.87388157617319195</v>
      </c>
      <c r="N567">
        <v>1.8364905227260924</v>
      </c>
    </row>
    <row r="568" spans="9:14" x14ac:dyDescent="0.2">
      <c r="I568">
        <v>565</v>
      </c>
      <c r="J568">
        <v>0.46608339579218028</v>
      </c>
      <c r="K568">
        <v>2.0572463547815265</v>
      </c>
      <c r="M568">
        <v>0.87951421305864252</v>
      </c>
      <c r="N568">
        <v>1.1203396678975996</v>
      </c>
    </row>
    <row r="569" spans="9:14" x14ac:dyDescent="0.2">
      <c r="I569">
        <v>566</v>
      </c>
      <c r="J569">
        <v>1.4778053641493887</v>
      </c>
      <c r="K569">
        <v>1.8045580759557633</v>
      </c>
      <c r="M569">
        <v>1.26892019156324</v>
      </c>
      <c r="N569">
        <v>1.4488001272304116</v>
      </c>
    </row>
    <row r="570" spans="9:14" x14ac:dyDescent="0.2">
      <c r="I570">
        <v>567</v>
      </c>
      <c r="J570">
        <v>0.73458931067220612</v>
      </c>
      <c r="K570">
        <v>2.3758153713924224</v>
      </c>
      <c r="M570">
        <v>0.94925548711691532</v>
      </c>
      <c r="N570">
        <v>2.0398283166111271</v>
      </c>
    </row>
    <row r="571" spans="9:14" x14ac:dyDescent="0.2">
      <c r="I571">
        <v>568</v>
      </c>
      <c r="J571">
        <v>0.98515084178553014</v>
      </c>
      <c r="K571">
        <v>1.8820279876757757</v>
      </c>
      <c r="M571">
        <v>0.57433880413819427</v>
      </c>
      <c r="N571">
        <v>1.3833849497173489</v>
      </c>
    </row>
    <row r="572" spans="9:14" x14ac:dyDescent="0.2">
      <c r="I572">
        <v>569</v>
      </c>
      <c r="J572">
        <v>0.9665907601047905</v>
      </c>
      <c r="K572">
        <v>1.9032456794872514</v>
      </c>
      <c r="M572">
        <v>1.2141367444493665</v>
      </c>
      <c r="N572">
        <v>2.2334097772521782</v>
      </c>
    </row>
    <row r="573" spans="9:14" x14ac:dyDescent="0.2">
      <c r="I573">
        <v>570</v>
      </c>
      <c r="J573">
        <v>0.87957269594563903</v>
      </c>
      <c r="K573">
        <v>3.3628095828736844</v>
      </c>
      <c r="M573">
        <v>1.1384089222210563</v>
      </c>
      <c r="N573">
        <v>1.281992447944589</v>
      </c>
    </row>
    <row r="574" spans="9:14" x14ac:dyDescent="0.2">
      <c r="I574">
        <v>571</v>
      </c>
      <c r="J574">
        <v>0.79767393166312561</v>
      </c>
      <c r="K574">
        <v>2.1348919761547811</v>
      </c>
      <c r="M574">
        <v>1.3322980981141601</v>
      </c>
      <c r="N574">
        <v>3.5333426899999432</v>
      </c>
    </row>
    <row r="575" spans="9:14" x14ac:dyDescent="0.2">
      <c r="I575">
        <v>572</v>
      </c>
      <c r="J575">
        <v>2.0169404361531162</v>
      </c>
      <c r="K575">
        <v>1.6123160788020028</v>
      </c>
      <c r="M575">
        <v>0.85531819111323326</v>
      </c>
      <c r="N575">
        <v>1.8579700118588374</v>
      </c>
    </row>
    <row r="576" spans="9:14" x14ac:dyDescent="0.2">
      <c r="I576">
        <v>573</v>
      </c>
      <c r="J576">
        <v>0.93126512172722897</v>
      </c>
      <c r="K576">
        <v>1.3396817541482051</v>
      </c>
      <c r="M576">
        <v>0.63490323946850058</v>
      </c>
      <c r="N576">
        <v>2.7618703265174998</v>
      </c>
    </row>
    <row r="577" spans="9:14" x14ac:dyDescent="0.2">
      <c r="I577">
        <v>574</v>
      </c>
      <c r="J577">
        <v>1.19948131694805</v>
      </c>
      <c r="K577">
        <v>2.0887238419840592</v>
      </c>
      <c r="M577">
        <v>1.3458398582863551</v>
      </c>
      <c r="N577">
        <v>2.6601056209398783</v>
      </c>
    </row>
    <row r="578" spans="9:14" x14ac:dyDescent="0.2">
      <c r="I578">
        <v>575</v>
      </c>
      <c r="J578">
        <v>1.1014979281253638</v>
      </c>
      <c r="K578">
        <v>1.5933462899744517</v>
      </c>
      <c r="M578">
        <v>0.70207045044736749</v>
      </c>
      <c r="N578">
        <v>2.2542223413404714</v>
      </c>
    </row>
    <row r="579" spans="9:14" x14ac:dyDescent="0.2">
      <c r="I579">
        <v>576</v>
      </c>
      <c r="J579">
        <v>0.84439070344923928</v>
      </c>
      <c r="K579">
        <v>2.7777294041169878</v>
      </c>
      <c r="M579">
        <v>1.3721762170009106</v>
      </c>
      <c r="N579">
        <v>1.8579770587323281</v>
      </c>
    </row>
    <row r="580" spans="9:14" x14ac:dyDescent="0.2">
      <c r="I580">
        <v>577</v>
      </c>
      <c r="J580">
        <v>0.76775485619591055</v>
      </c>
      <c r="K580">
        <v>1.8161795659246434</v>
      </c>
      <c r="M580">
        <v>1.1849722466434076</v>
      </c>
      <c r="N580">
        <v>2.6603955011710068</v>
      </c>
    </row>
    <row r="581" spans="9:14" x14ac:dyDescent="0.2">
      <c r="I581">
        <v>578</v>
      </c>
      <c r="J581">
        <v>1.3672911499928901</v>
      </c>
      <c r="K581">
        <v>2.3376701176255477</v>
      </c>
      <c r="M581">
        <v>0.42460004766441156</v>
      </c>
      <c r="N581">
        <v>1.5932690896810275</v>
      </c>
    </row>
    <row r="582" spans="9:14" x14ac:dyDescent="0.2">
      <c r="I582">
        <v>579</v>
      </c>
      <c r="J582">
        <v>0.51785352075767077</v>
      </c>
      <c r="K582">
        <v>2.1657371840336226</v>
      </c>
      <c r="M582">
        <v>1.0515522948788374</v>
      </c>
      <c r="N582">
        <v>1.5317328186915973</v>
      </c>
    </row>
    <row r="583" spans="9:14" x14ac:dyDescent="0.2">
      <c r="I583">
        <v>580</v>
      </c>
      <c r="J583">
        <v>0.63501230635078854</v>
      </c>
      <c r="K583">
        <v>1.9719063238659096</v>
      </c>
      <c r="M583">
        <v>0.78385706636459085</v>
      </c>
      <c r="N583">
        <v>1.5137966122246689</v>
      </c>
    </row>
    <row r="584" spans="9:14" x14ac:dyDescent="0.2">
      <c r="I584">
        <v>581</v>
      </c>
      <c r="J584">
        <v>0.76947421643187597</v>
      </c>
      <c r="K584">
        <v>1.2192658742526359</v>
      </c>
      <c r="M584">
        <v>1.1626664592147178</v>
      </c>
      <c r="N584">
        <v>1.9128114538033898</v>
      </c>
    </row>
    <row r="585" spans="9:14" x14ac:dyDescent="0.2">
      <c r="I585">
        <v>582</v>
      </c>
      <c r="J585">
        <v>1.361322648530606</v>
      </c>
      <c r="K585">
        <v>3.0418080183373859</v>
      </c>
      <c r="M585">
        <v>1.025108810311206</v>
      </c>
      <c r="N585">
        <v>1.1134578807277626</v>
      </c>
    </row>
    <row r="586" spans="9:14" x14ac:dyDescent="0.2">
      <c r="I586">
        <v>583</v>
      </c>
      <c r="J586">
        <v>0.62415060531513189</v>
      </c>
      <c r="K586">
        <v>2.3415110106470909</v>
      </c>
      <c r="M586">
        <v>0.85524692907155031</v>
      </c>
      <c r="N586">
        <v>0.60139396400096568</v>
      </c>
    </row>
    <row r="587" spans="9:14" x14ac:dyDescent="0.2">
      <c r="I587">
        <v>584</v>
      </c>
      <c r="J587">
        <v>0.93899771484602523</v>
      </c>
      <c r="K587">
        <v>2.1451749840206618</v>
      </c>
      <c r="M587">
        <v>0.70229112581800268</v>
      </c>
      <c r="N587">
        <v>1.1698279628690011</v>
      </c>
    </row>
    <row r="588" spans="9:14" x14ac:dyDescent="0.2">
      <c r="I588">
        <v>585</v>
      </c>
      <c r="J588">
        <v>1.2012298522181191</v>
      </c>
      <c r="K588">
        <v>1.1288566579295667</v>
      </c>
      <c r="M588">
        <v>0.87828921372152813</v>
      </c>
      <c r="N588">
        <v>3.0037327897489603</v>
      </c>
    </row>
    <row r="589" spans="9:14" x14ac:dyDescent="0.2">
      <c r="I589">
        <v>586</v>
      </c>
      <c r="J589">
        <v>0.85325742383764402</v>
      </c>
      <c r="K589">
        <v>1.6797741300344251</v>
      </c>
      <c r="M589">
        <v>0.66972856057658714</v>
      </c>
      <c r="N589">
        <v>1.8029273030647046</v>
      </c>
    </row>
    <row r="590" spans="9:14" x14ac:dyDescent="0.2">
      <c r="I590">
        <v>587</v>
      </c>
      <c r="J590">
        <v>0.53761734591276977</v>
      </c>
      <c r="K590">
        <v>1.9344878337226017</v>
      </c>
      <c r="M590">
        <v>0.99103054855049721</v>
      </c>
      <c r="N590">
        <v>1.9820680633261973</v>
      </c>
    </row>
    <row r="591" spans="9:14" x14ac:dyDescent="0.2">
      <c r="I591">
        <v>588</v>
      </c>
      <c r="J591">
        <v>1.2917787614064502</v>
      </c>
      <c r="K591">
        <v>1.6863197224595399</v>
      </c>
      <c r="M591">
        <v>0.91087905741494812</v>
      </c>
      <c r="N591">
        <v>1.9097530320707818</v>
      </c>
    </row>
    <row r="592" spans="9:14" x14ac:dyDescent="0.2">
      <c r="I592">
        <v>589</v>
      </c>
      <c r="J592">
        <v>1.0408350842719476</v>
      </c>
      <c r="K592">
        <v>2.1089778997584059</v>
      </c>
      <c r="M592">
        <v>0.97598954018125617</v>
      </c>
      <c r="N592">
        <v>1.1268555071676407</v>
      </c>
    </row>
    <row r="593" spans="9:14" x14ac:dyDescent="0.2">
      <c r="I593">
        <v>590</v>
      </c>
      <c r="J593">
        <v>0.74241925921622509</v>
      </c>
      <c r="K593">
        <v>2.3421669286337932</v>
      </c>
      <c r="M593">
        <v>0.7354169110366785</v>
      </c>
      <c r="N593">
        <v>2.2561319710137413</v>
      </c>
    </row>
    <row r="594" spans="9:14" x14ac:dyDescent="0.2">
      <c r="I594">
        <v>591</v>
      </c>
      <c r="J594">
        <v>1.0745562049282422</v>
      </c>
      <c r="K594">
        <v>1.8765867222362869</v>
      </c>
      <c r="M594">
        <v>0.87583066659857656</v>
      </c>
      <c r="N594">
        <v>1.8567854436845548</v>
      </c>
    </row>
    <row r="595" spans="9:14" x14ac:dyDescent="0.2">
      <c r="I595">
        <v>592</v>
      </c>
      <c r="J595">
        <v>0.53786486054734561</v>
      </c>
      <c r="K595">
        <v>1.7770110762376043</v>
      </c>
      <c r="M595">
        <v>0.93640509834317454</v>
      </c>
      <c r="N595">
        <v>3.4539963636700848</v>
      </c>
    </row>
    <row r="596" spans="9:14" x14ac:dyDescent="0.2">
      <c r="I596">
        <v>593</v>
      </c>
      <c r="J596">
        <v>0.63712364993601667</v>
      </c>
      <c r="K596">
        <v>2.3942376664832383</v>
      </c>
      <c r="M596">
        <v>1.0787706661021115</v>
      </c>
      <c r="N596">
        <v>1.6435059189234817</v>
      </c>
    </row>
    <row r="597" spans="9:14" x14ac:dyDescent="0.2">
      <c r="I597">
        <v>594</v>
      </c>
      <c r="J597">
        <v>0.53478605546985447</v>
      </c>
      <c r="K597">
        <v>2.506653862241913</v>
      </c>
      <c r="M597">
        <v>1.3852487956366915</v>
      </c>
      <c r="N597">
        <v>1.8310732000329355</v>
      </c>
    </row>
    <row r="598" spans="9:14" x14ac:dyDescent="0.2">
      <c r="I598">
        <v>595</v>
      </c>
      <c r="J598">
        <v>0.84069318986606389</v>
      </c>
      <c r="K598">
        <v>1.2834946274607131</v>
      </c>
      <c r="M598">
        <v>0.75131795118934852</v>
      </c>
      <c r="N598">
        <v>2.380495744997619</v>
      </c>
    </row>
    <row r="599" spans="9:14" x14ac:dyDescent="0.2">
      <c r="I599">
        <v>596</v>
      </c>
      <c r="J599">
        <v>0.46464598498058429</v>
      </c>
      <c r="K599">
        <v>2.1603981921066882</v>
      </c>
      <c r="M599">
        <v>0.91599745139193411</v>
      </c>
      <c r="N599">
        <v>1.1296267255895063</v>
      </c>
    </row>
    <row r="600" spans="9:14" x14ac:dyDescent="0.2">
      <c r="I600">
        <v>597</v>
      </c>
      <c r="J600">
        <v>1.2562823891981985</v>
      </c>
      <c r="K600">
        <v>2.6798888440198168</v>
      </c>
      <c r="M600">
        <v>0.74689000476124645</v>
      </c>
      <c r="N600">
        <v>2.7985428049055496</v>
      </c>
    </row>
    <row r="601" spans="9:14" x14ac:dyDescent="0.2">
      <c r="I601">
        <v>598</v>
      </c>
      <c r="J601">
        <v>1.1206357139249954</v>
      </c>
      <c r="K601">
        <v>0.89907888922430235</v>
      </c>
      <c r="M601">
        <v>1.0434098269988941</v>
      </c>
      <c r="N601">
        <v>1.6304581958543505</v>
      </c>
    </row>
    <row r="602" spans="9:14" x14ac:dyDescent="0.2">
      <c r="I602">
        <v>599</v>
      </c>
      <c r="J602">
        <v>0.47849883396718768</v>
      </c>
      <c r="K602">
        <v>2.8526780044147801</v>
      </c>
      <c r="M602">
        <v>1.5333567851957788</v>
      </c>
      <c r="N602">
        <v>1.3786031262161496</v>
      </c>
    </row>
    <row r="603" spans="9:14" x14ac:dyDescent="0.2">
      <c r="I603">
        <v>600</v>
      </c>
      <c r="J603">
        <v>1.0908621732358394</v>
      </c>
      <c r="K603">
        <v>2.7241374637696598</v>
      </c>
      <c r="M603">
        <v>0.27964899495255119</v>
      </c>
      <c r="N603">
        <v>1.3610305705229335</v>
      </c>
    </row>
    <row r="604" spans="9:14" x14ac:dyDescent="0.2">
      <c r="I604">
        <v>601</v>
      </c>
      <c r="J604">
        <v>1.393988371072896</v>
      </c>
      <c r="K604">
        <v>1.3535765118545846</v>
      </c>
      <c r="M604">
        <v>0.39346614410726649</v>
      </c>
      <c r="N604">
        <v>3.5835780818028389</v>
      </c>
    </row>
    <row r="605" spans="9:14" x14ac:dyDescent="0.2">
      <c r="I605">
        <v>602</v>
      </c>
      <c r="J605">
        <v>0.87056715423792297</v>
      </c>
      <c r="K605">
        <v>0.62130782289336095</v>
      </c>
      <c r="M605">
        <v>1.2047537945117812</v>
      </c>
      <c r="N605">
        <v>1.0599838314993755</v>
      </c>
    </row>
    <row r="606" spans="9:14" x14ac:dyDescent="0.2">
      <c r="I606">
        <v>603</v>
      </c>
      <c r="J606">
        <v>0.90728149056513863</v>
      </c>
      <c r="K606">
        <v>2.3667497503379771</v>
      </c>
      <c r="M606">
        <v>0.81792235486868259</v>
      </c>
      <c r="N606">
        <v>2.2386946162951005</v>
      </c>
    </row>
    <row r="607" spans="9:14" x14ac:dyDescent="0.2">
      <c r="I607">
        <v>604</v>
      </c>
      <c r="J607">
        <v>1.1274001147369364</v>
      </c>
      <c r="K607">
        <v>3.4694818213234795</v>
      </c>
      <c r="M607">
        <v>1.29289807221619</v>
      </c>
      <c r="N607">
        <v>1.5254190502585718</v>
      </c>
    </row>
    <row r="608" spans="9:14" x14ac:dyDescent="0.2">
      <c r="I608">
        <v>605</v>
      </c>
      <c r="J608">
        <v>0.78800224020076226</v>
      </c>
      <c r="K608">
        <v>2.3432178710427496</v>
      </c>
      <c r="M608">
        <v>-0.14711331010262652</v>
      </c>
      <c r="N608">
        <v>1.4422564204994315</v>
      </c>
    </row>
    <row r="609" spans="9:14" x14ac:dyDescent="0.2">
      <c r="I609">
        <v>606</v>
      </c>
      <c r="J609">
        <v>1.1288587310786955</v>
      </c>
      <c r="K609">
        <v>1.9934824348872988</v>
      </c>
      <c r="M609">
        <v>1.1292506866002412</v>
      </c>
      <c r="N609">
        <v>1.8878694446604007</v>
      </c>
    </row>
    <row r="610" spans="9:14" x14ac:dyDescent="0.2">
      <c r="I610">
        <v>607</v>
      </c>
      <c r="J610">
        <v>0.94484684960245757</v>
      </c>
      <c r="K610">
        <v>2.5413449414592959</v>
      </c>
      <c r="M610">
        <v>0.98539374151560755</v>
      </c>
      <c r="N610">
        <v>3.3784061116586903</v>
      </c>
    </row>
    <row r="611" spans="9:14" x14ac:dyDescent="0.2">
      <c r="I611">
        <v>608</v>
      </c>
      <c r="J611">
        <v>1.0475193764955821</v>
      </c>
      <c r="K611">
        <v>2.4187518930827534</v>
      </c>
      <c r="M611">
        <v>1.0320009083602488</v>
      </c>
      <c r="N611">
        <v>2.7516455553292101</v>
      </c>
    </row>
    <row r="612" spans="9:14" x14ac:dyDescent="0.2">
      <c r="I612">
        <v>609</v>
      </c>
      <c r="J612">
        <v>1.142951420970689</v>
      </c>
      <c r="K612">
        <v>1.9255730709243235</v>
      </c>
      <c r="M612">
        <v>1.126862665881383</v>
      </c>
      <c r="N612">
        <v>2.6269210257653275</v>
      </c>
    </row>
    <row r="613" spans="9:14" x14ac:dyDescent="0.2">
      <c r="I613">
        <v>610</v>
      </c>
      <c r="J613">
        <v>0.9841438592387366</v>
      </c>
      <c r="K613">
        <v>1.7778839660798433</v>
      </c>
      <c r="M613">
        <v>0.74284701016173682</v>
      </c>
      <c r="N613">
        <v>2.3011014714049307</v>
      </c>
    </row>
    <row r="614" spans="9:14" x14ac:dyDescent="0.2">
      <c r="I614">
        <v>611</v>
      </c>
      <c r="J614">
        <v>1.6905681884036432</v>
      </c>
      <c r="K614">
        <v>2.1961785404236895</v>
      </c>
      <c r="M614">
        <v>0.29297254101038767</v>
      </c>
      <c r="N614">
        <v>1.693184649168832</v>
      </c>
    </row>
    <row r="615" spans="9:14" x14ac:dyDescent="0.2">
      <c r="I615">
        <v>612</v>
      </c>
      <c r="J615">
        <v>0.91583300041571647</v>
      </c>
      <c r="K615">
        <v>1.022131504907329</v>
      </c>
      <c r="M615">
        <v>1.0190289381789359</v>
      </c>
      <c r="N615">
        <v>2.0536209740511757</v>
      </c>
    </row>
    <row r="616" spans="9:14" x14ac:dyDescent="0.2">
      <c r="I616">
        <v>613</v>
      </c>
      <c r="J616">
        <v>1.0574094042407722</v>
      </c>
      <c r="K616">
        <v>2.6044116517427724</v>
      </c>
      <c r="M616">
        <v>0.50165619245440807</v>
      </c>
      <c r="N616">
        <v>0.83060402330838634</v>
      </c>
    </row>
    <row r="617" spans="9:14" x14ac:dyDescent="0.2">
      <c r="I617">
        <v>614</v>
      </c>
      <c r="J617">
        <v>1.330046737660068</v>
      </c>
      <c r="K617">
        <v>1.6013072233997518</v>
      </c>
      <c r="M617">
        <v>1.3396999584768758</v>
      </c>
      <c r="N617">
        <v>2.0421852957028084</v>
      </c>
    </row>
    <row r="618" spans="9:14" x14ac:dyDescent="0.2">
      <c r="I618">
        <v>615</v>
      </c>
      <c r="J618">
        <v>0.86466341134571023</v>
      </c>
      <c r="K618">
        <v>1.6874285952632624</v>
      </c>
      <c r="M618">
        <v>1.2205372775995975</v>
      </c>
      <c r="N618">
        <v>2.5154163568777865</v>
      </c>
    </row>
    <row r="619" spans="9:14" x14ac:dyDescent="0.2">
      <c r="I619">
        <v>616</v>
      </c>
      <c r="J619">
        <v>1.2927749835781186</v>
      </c>
      <c r="K619">
        <v>2.1911320502122491</v>
      </c>
      <c r="M619">
        <v>0.85643201935638091</v>
      </c>
      <c r="N619">
        <v>2.117660109543126</v>
      </c>
    </row>
    <row r="620" spans="9:14" x14ac:dyDescent="0.2">
      <c r="I620">
        <v>617</v>
      </c>
      <c r="J620">
        <v>1.1275969055791422</v>
      </c>
      <c r="K620">
        <v>1.6937761804393583</v>
      </c>
      <c r="M620">
        <v>0.78281227310163948</v>
      </c>
      <c r="N620">
        <v>1.7316421580678643</v>
      </c>
    </row>
    <row r="621" spans="9:14" x14ac:dyDescent="0.2">
      <c r="I621">
        <v>618</v>
      </c>
      <c r="J621">
        <v>1.1936499442768704</v>
      </c>
      <c r="K621">
        <v>2.1560030008872184</v>
      </c>
      <c r="M621">
        <v>1.5137411705158486</v>
      </c>
      <c r="N621">
        <v>3.015965559581673</v>
      </c>
    </row>
    <row r="622" spans="9:14" x14ac:dyDescent="0.2">
      <c r="I622">
        <v>619</v>
      </c>
      <c r="J622">
        <v>0.59354966388938779</v>
      </c>
      <c r="K622">
        <v>1.2127986597925431</v>
      </c>
      <c r="M622">
        <v>0.84277356942289872</v>
      </c>
      <c r="N622">
        <v>1.9777046451113536</v>
      </c>
    </row>
    <row r="623" spans="9:14" x14ac:dyDescent="0.2">
      <c r="I623">
        <v>620</v>
      </c>
      <c r="J623">
        <v>1.1704521574135511</v>
      </c>
      <c r="K623">
        <v>2.6810731733219137</v>
      </c>
      <c r="M623">
        <v>0.81808338989084928</v>
      </c>
      <c r="N623">
        <v>2.2650128312894835</v>
      </c>
    </row>
    <row r="624" spans="9:14" x14ac:dyDescent="0.2">
      <c r="I624">
        <v>621</v>
      </c>
      <c r="J624">
        <v>1.8576616290193919</v>
      </c>
      <c r="K624">
        <v>2.5262820999157167</v>
      </c>
      <c r="M624">
        <v>0.97363296189295401</v>
      </c>
      <c r="N624">
        <v>1.0554917710833653</v>
      </c>
    </row>
    <row r="625" spans="9:14" x14ac:dyDescent="0.2">
      <c r="I625">
        <v>622</v>
      </c>
      <c r="J625">
        <v>1.6050958539438103</v>
      </c>
      <c r="K625">
        <v>1.6030865664304685</v>
      </c>
      <c r="M625">
        <v>0.92410734784296511</v>
      </c>
      <c r="N625">
        <v>2.101559060854818</v>
      </c>
    </row>
    <row r="626" spans="9:14" x14ac:dyDescent="0.2">
      <c r="I626">
        <v>623</v>
      </c>
      <c r="J626">
        <v>1.1335205577291454</v>
      </c>
      <c r="K626">
        <v>2.4452399306477886</v>
      </c>
      <c r="M626">
        <v>0.84456125656685221</v>
      </c>
      <c r="N626">
        <v>2.164372034257914</v>
      </c>
    </row>
    <row r="627" spans="9:14" x14ac:dyDescent="0.2">
      <c r="I627">
        <v>624</v>
      </c>
      <c r="J627">
        <v>0.88417634658271038</v>
      </c>
      <c r="K627">
        <v>2.4334419447841413</v>
      </c>
      <c r="M627">
        <v>0.57924774109366184</v>
      </c>
      <c r="N627">
        <v>2.9060964144476018</v>
      </c>
    </row>
    <row r="628" spans="9:14" x14ac:dyDescent="0.2">
      <c r="I628">
        <v>625</v>
      </c>
      <c r="J628">
        <v>0.50361437186315516</v>
      </c>
      <c r="K628">
        <v>2.8299007532458478</v>
      </c>
      <c r="M628">
        <v>0.89634607237735564</v>
      </c>
      <c r="N628">
        <v>2.0950093368707274</v>
      </c>
    </row>
    <row r="629" spans="9:14" x14ac:dyDescent="0.2">
      <c r="I629">
        <v>626</v>
      </c>
      <c r="J629">
        <v>1.6946968476927218</v>
      </c>
      <c r="K629">
        <v>3.8800715623880486</v>
      </c>
      <c r="M629">
        <v>0.69058142805001332</v>
      </c>
      <c r="N629">
        <v>1.8430109511101147</v>
      </c>
    </row>
    <row r="630" spans="9:14" x14ac:dyDescent="0.2">
      <c r="I630">
        <v>627</v>
      </c>
      <c r="J630">
        <v>1.1199536283336775</v>
      </c>
      <c r="K630">
        <v>2.2184506805482744</v>
      </c>
      <c r="M630">
        <v>0.91372215451825822</v>
      </c>
      <c r="N630">
        <v>1.3887273455011446</v>
      </c>
    </row>
    <row r="631" spans="9:14" x14ac:dyDescent="0.2">
      <c r="I631">
        <v>628</v>
      </c>
      <c r="J631">
        <v>1.2234963180545628</v>
      </c>
      <c r="K631">
        <v>2.7449891597741405</v>
      </c>
      <c r="M631">
        <v>0.54470807410264066</v>
      </c>
      <c r="N631">
        <v>1.1539694626741799</v>
      </c>
    </row>
    <row r="632" spans="9:14" x14ac:dyDescent="0.2">
      <c r="I632">
        <v>629</v>
      </c>
      <c r="J632">
        <v>0.77543856464909688</v>
      </c>
      <c r="K632">
        <v>2.5964368445613557</v>
      </c>
      <c r="M632">
        <v>1.545341122330272</v>
      </c>
      <c r="N632">
        <v>3.0378642428236788</v>
      </c>
    </row>
    <row r="633" spans="9:14" x14ac:dyDescent="0.2">
      <c r="I633">
        <v>630</v>
      </c>
      <c r="J633">
        <v>0.80089881833096577</v>
      </c>
      <c r="K633">
        <v>1.7487734336994545</v>
      </c>
      <c r="M633">
        <v>1.7500314923178564</v>
      </c>
      <c r="N633">
        <v>2.0815110984904068</v>
      </c>
    </row>
    <row r="634" spans="9:14" x14ac:dyDescent="0.2">
      <c r="I634">
        <v>631</v>
      </c>
      <c r="J634">
        <v>1.1551379338067651</v>
      </c>
      <c r="K634">
        <v>2.2810306379281147</v>
      </c>
      <c r="M634">
        <v>1.1142634729648355</v>
      </c>
      <c r="N634">
        <v>2.8282442013748383</v>
      </c>
    </row>
    <row r="635" spans="9:14" x14ac:dyDescent="0.2">
      <c r="I635">
        <v>632</v>
      </c>
      <c r="J635">
        <v>0.69228593124004789</v>
      </c>
      <c r="K635">
        <v>2.4611946079839186</v>
      </c>
      <c r="M635">
        <v>0.56870105557562445</v>
      </c>
      <c r="N635">
        <v>1.2326311575533671</v>
      </c>
    </row>
    <row r="636" spans="9:14" x14ac:dyDescent="0.2">
      <c r="I636">
        <v>633</v>
      </c>
      <c r="J636">
        <v>1.5595935969192427</v>
      </c>
      <c r="K636">
        <v>2.4906379863720494</v>
      </c>
      <c r="M636">
        <v>0.79038306631221356</v>
      </c>
      <c r="N636">
        <v>2.2109278367854794</v>
      </c>
    </row>
    <row r="637" spans="9:14" x14ac:dyDescent="0.2">
      <c r="I637">
        <v>634</v>
      </c>
      <c r="J637">
        <v>1.1051845271093235</v>
      </c>
      <c r="K637">
        <v>2.1108471040950034</v>
      </c>
      <c r="M637">
        <v>1.1284825653551933</v>
      </c>
      <c r="N637">
        <v>2.4412481323155952</v>
      </c>
    </row>
    <row r="638" spans="9:14" x14ac:dyDescent="0.2">
      <c r="I638">
        <v>635</v>
      </c>
      <c r="J638">
        <v>0.80021418014561829</v>
      </c>
      <c r="K638">
        <v>2.1665025697678071</v>
      </c>
      <c r="M638">
        <v>1.0778854838168743</v>
      </c>
      <c r="N638">
        <v>1.532681925663546</v>
      </c>
    </row>
    <row r="639" spans="9:14" x14ac:dyDescent="0.2">
      <c r="I639">
        <v>636</v>
      </c>
      <c r="J639">
        <v>1.5792569272342478</v>
      </c>
      <c r="K639">
        <v>1.9490052186500635</v>
      </c>
      <c r="M639">
        <v>1.1022845359920084</v>
      </c>
      <c r="N639">
        <v>1.6029046657058861</v>
      </c>
    </row>
    <row r="640" spans="9:14" x14ac:dyDescent="0.2">
      <c r="I640">
        <v>637</v>
      </c>
      <c r="J640">
        <v>0.86871165389249305</v>
      </c>
      <c r="K640">
        <v>1.8839987831660783</v>
      </c>
      <c r="M640">
        <v>0.98298088252855553</v>
      </c>
      <c r="N640">
        <v>2.2245039685148389</v>
      </c>
    </row>
    <row r="641" spans="9:14" x14ac:dyDescent="0.2">
      <c r="I641">
        <v>638</v>
      </c>
      <c r="J641">
        <v>0.94784743889166223</v>
      </c>
      <c r="K641">
        <v>2.2511065906831638</v>
      </c>
      <c r="M641">
        <v>0.99772166102672943</v>
      </c>
      <c r="N641">
        <v>1.8244843629812564</v>
      </c>
    </row>
    <row r="642" spans="9:14" x14ac:dyDescent="0.2">
      <c r="I642">
        <v>639</v>
      </c>
      <c r="J642">
        <v>0.28373001913151014</v>
      </c>
      <c r="K642">
        <v>2.4105204192719625</v>
      </c>
      <c r="M642">
        <v>1.5580403467501198</v>
      </c>
      <c r="N642">
        <v>2.4231245566531618</v>
      </c>
    </row>
    <row r="643" spans="9:14" x14ac:dyDescent="0.2">
      <c r="I643">
        <v>640</v>
      </c>
      <c r="J643">
        <v>1.0185608797036259</v>
      </c>
      <c r="K643">
        <v>2.9013477624197979</v>
      </c>
      <c r="M643">
        <v>0.89720125289564778</v>
      </c>
      <c r="N643">
        <v>1.8631510215479661</v>
      </c>
    </row>
    <row r="644" spans="9:14" x14ac:dyDescent="0.2">
      <c r="I644">
        <v>641</v>
      </c>
      <c r="J644">
        <v>1.2640203617362171</v>
      </c>
      <c r="K644">
        <v>1.3647261101334209</v>
      </c>
      <c r="M644">
        <v>0.38732061360555353</v>
      </c>
      <c r="N644">
        <v>2.5483769505652627</v>
      </c>
    </row>
    <row r="645" spans="9:14" x14ac:dyDescent="0.2">
      <c r="I645">
        <v>642</v>
      </c>
      <c r="J645">
        <v>1.0614081518714276</v>
      </c>
      <c r="K645">
        <v>1.4607260008104994</v>
      </c>
      <c r="M645">
        <v>1.2901244012414221</v>
      </c>
      <c r="N645">
        <v>1.7013422896855259</v>
      </c>
    </row>
    <row r="646" spans="9:14" x14ac:dyDescent="0.2">
      <c r="I646">
        <v>643</v>
      </c>
      <c r="J646">
        <v>1.1762275516562695</v>
      </c>
      <c r="K646">
        <v>2.7442337947389546</v>
      </c>
      <c r="M646">
        <v>1.1479839662065987</v>
      </c>
      <c r="N646">
        <v>1.1270294217660162</v>
      </c>
    </row>
    <row r="647" spans="9:14" x14ac:dyDescent="0.2">
      <c r="I647">
        <v>644</v>
      </c>
      <c r="J647">
        <v>0.72567998303076486</v>
      </c>
      <c r="K647">
        <v>3.9172395627696286</v>
      </c>
      <c r="M647">
        <v>1.117250294084978</v>
      </c>
      <c r="N647">
        <v>1.0072283403596396</v>
      </c>
    </row>
    <row r="648" spans="9:14" x14ac:dyDescent="0.2">
      <c r="I648">
        <v>645</v>
      </c>
      <c r="J648">
        <v>0.72422740645806361</v>
      </c>
      <c r="K648">
        <v>2.916440883055901</v>
      </c>
      <c r="M648">
        <v>0.98201189503618147</v>
      </c>
      <c r="N648">
        <v>1.9967592466802817</v>
      </c>
    </row>
    <row r="649" spans="9:14" x14ac:dyDescent="0.2">
      <c r="I649">
        <v>646</v>
      </c>
      <c r="J649">
        <v>0.52764115679812174</v>
      </c>
      <c r="K649">
        <v>2.3951863755223268</v>
      </c>
      <c r="M649">
        <v>0.96534885950429605</v>
      </c>
      <c r="N649">
        <v>2.4121346444607168</v>
      </c>
    </row>
    <row r="650" spans="9:14" x14ac:dyDescent="0.2">
      <c r="I650">
        <v>647</v>
      </c>
      <c r="J650">
        <v>1.4828445022285635</v>
      </c>
      <c r="K650">
        <v>2.0985620552928634</v>
      </c>
      <c r="M650">
        <v>1.0466860501629112</v>
      </c>
      <c r="N650">
        <v>1.682240622807269</v>
      </c>
    </row>
    <row r="651" spans="9:14" x14ac:dyDescent="0.2">
      <c r="I651">
        <v>648</v>
      </c>
      <c r="J651">
        <v>0.39308314534560373</v>
      </c>
      <c r="K651">
        <v>0.67847955488813283</v>
      </c>
      <c r="M651">
        <v>0.60106658026921478</v>
      </c>
      <c r="N651">
        <v>1.5973135934917246</v>
      </c>
    </row>
    <row r="652" spans="9:14" x14ac:dyDescent="0.2">
      <c r="I652">
        <v>649</v>
      </c>
      <c r="J652">
        <v>1.2763407953460724</v>
      </c>
      <c r="K652">
        <v>2.1442203498956491</v>
      </c>
      <c r="M652">
        <v>1.2778330822791688</v>
      </c>
      <c r="N652">
        <v>2.1297483471055716</v>
      </c>
    </row>
    <row r="653" spans="9:14" x14ac:dyDescent="0.2">
      <c r="I653">
        <v>650</v>
      </c>
      <c r="J653">
        <v>0.81203975548912466</v>
      </c>
      <c r="K653">
        <v>1.822615666653352</v>
      </c>
      <c r="M653">
        <v>0.54286095215788532</v>
      </c>
      <c r="N653">
        <v>1.8927954788529748</v>
      </c>
    </row>
    <row r="654" spans="9:14" x14ac:dyDescent="0.2">
      <c r="I654">
        <v>651</v>
      </c>
      <c r="J654">
        <v>0.83157406418500801</v>
      </c>
      <c r="K654">
        <v>2.2093220564630744</v>
      </c>
      <c r="M654">
        <v>1.1568454152786063</v>
      </c>
      <c r="N654">
        <v>2.8856763790759525</v>
      </c>
    </row>
    <row r="655" spans="9:14" x14ac:dyDescent="0.2">
      <c r="I655">
        <v>652</v>
      </c>
      <c r="J655">
        <v>1.434632118911112</v>
      </c>
      <c r="K655">
        <v>1.3986129331464223</v>
      </c>
      <c r="M655">
        <v>1.3641833224876312</v>
      </c>
      <c r="N655">
        <v>1.6763627797249754</v>
      </c>
    </row>
    <row r="656" spans="9:14" x14ac:dyDescent="0.2">
      <c r="I656">
        <v>653</v>
      </c>
      <c r="J656">
        <v>1.0682679528433874</v>
      </c>
      <c r="K656">
        <v>2.6554583642992862</v>
      </c>
      <c r="M656">
        <v>1.2786771958472651</v>
      </c>
      <c r="N656">
        <v>1.7632047550234737</v>
      </c>
    </row>
    <row r="657" spans="9:14" x14ac:dyDescent="0.2">
      <c r="I657">
        <v>654</v>
      </c>
      <c r="J657">
        <v>1.5700453653289486</v>
      </c>
      <c r="K657">
        <v>1.2448530532848292</v>
      </c>
      <c r="M657">
        <v>0.82917442415698905</v>
      </c>
      <c r="N657">
        <v>2.1310125381050216</v>
      </c>
    </row>
    <row r="658" spans="9:14" x14ac:dyDescent="0.2">
      <c r="I658">
        <v>655</v>
      </c>
      <c r="J658">
        <v>0.95087212067547822</v>
      </c>
      <c r="K658">
        <v>2.046754785444699</v>
      </c>
      <c r="M658">
        <v>0.87556695694473985</v>
      </c>
      <c r="N658">
        <v>2.2280033725880934</v>
      </c>
    </row>
    <row r="659" spans="9:14" x14ac:dyDescent="0.2">
      <c r="I659">
        <v>656</v>
      </c>
      <c r="J659">
        <v>0.82262404013635426</v>
      </c>
      <c r="K659">
        <v>1.8744801541075258</v>
      </c>
      <c r="M659">
        <v>1.0663852920104895</v>
      </c>
      <c r="N659">
        <v>1.6826420529019954</v>
      </c>
    </row>
    <row r="660" spans="9:14" x14ac:dyDescent="0.2">
      <c r="I660">
        <v>657</v>
      </c>
      <c r="J660">
        <v>1.3898253735400969</v>
      </c>
      <c r="K660">
        <v>3.7307214833906563</v>
      </c>
      <c r="M660">
        <v>0.70828973948130458</v>
      </c>
      <c r="N660">
        <v>1.1718670847382091</v>
      </c>
    </row>
    <row r="661" spans="9:14" x14ac:dyDescent="0.2">
      <c r="I661">
        <v>658</v>
      </c>
      <c r="J661">
        <v>0.95338673153342823</v>
      </c>
      <c r="K661">
        <v>2.6952236851522815</v>
      </c>
      <c r="M661">
        <v>0.86030428515980684</v>
      </c>
      <c r="N661">
        <v>1.644394243084315</v>
      </c>
    </row>
    <row r="662" spans="9:14" x14ac:dyDescent="0.2">
      <c r="I662">
        <v>659</v>
      </c>
      <c r="J662">
        <v>1.368398937277211</v>
      </c>
      <c r="K662">
        <v>2.0785673069347563</v>
      </c>
      <c r="M662">
        <v>0.53839400549190075</v>
      </c>
      <c r="N662">
        <v>2.2349504968275733</v>
      </c>
    </row>
    <row r="663" spans="9:14" x14ac:dyDescent="0.2">
      <c r="I663">
        <v>660</v>
      </c>
      <c r="J663">
        <v>0.95751378951387456</v>
      </c>
      <c r="K663">
        <v>3.2753417781886238</v>
      </c>
      <c r="M663">
        <v>0.98701272845225263</v>
      </c>
      <c r="N663">
        <v>2.1481832353121058</v>
      </c>
    </row>
    <row r="664" spans="9:14" x14ac:dyDescent="0.2">
      <c r="I664">
        <v>661</v>
      </c>
      <c r="J664">
        <v>0.97173834595654784</v>
      </c>
      <c r="K664">
        <v>2.0113472162673061</v>
      </c>
      <c r="M664">
        <v>1.357454226025129</v>
      </c>
      <c r="N664">
        <v>2.3142903608443315</v>
      </c>
    </row>
    <row r="665" spans="9:14" x14ac:dyDescent="0.2">
      <c r="I665">
        <v>662</v>
      </c>
      <c r="J665">
        <v>0.98775844856001493</v>
      </c>
      <c r="K665">
        <v>1.4550384228289648</v>
      </c>
      <c r="M665">
        <v>0.89876051329709394</v>
      </c>
      <c r="N665">
        <v>2.6479708946414076</v>
      </c>
    </row>
    <row r="666" spans="9:14" x14ac:dyDescent="0.2">
      <c r="I666">
        <v>663</v>
      </c>
      <c r="J666">
        <v>1.0139205981920576</v>
      </c>
      <c r="K666">
        <v>1.6617901715298742</v>
      </c>
      <c r="M666">
        <v>0.94596814168824106</v>
      </c>
      <c r="N666">
        <v>1.949923736666247</v>
      </c>
    </row>
    <row r="667" spans="9:14" x14ac:dyDescent="0.2">
      <c r="I667">
        <v>664</v>
      </c>
      <c r="J667">
        <v>0.86693889957893833</v>
      </c>
      <c r="K667">
        <v>1.5719929911017936</v>
      </c>
      <c r="M667">
        <v>0.63058479119354038</v>
      </c>
      <c r="N667">
        <v>2.2989535612613796</v>
      </c>
    </row>
    <row r="668" spans="9:14" x14ac:dyDescent="0.2">
      <c r="I668">
        <v>665</v>
      </c>
      <c r="J668">
        <v>1.1973819384925022</v>
      </c>
      <c r="K668">
        <v>1.1045989893974779</v>
      </c>
      <c r="M668">
        <v>0.90000302920778807</v>
      </c>
      <c r="N668">
        <v>1.2398205989777531</v>
      </c>
    </row>
    <row r="669" spans="9:14" x14ac:dyDescent="0.2">
      <c r="I669">
        <v>666</v>
      </c>
      <c r="J669">
        <v>1.4102444070479219</v>
      </c>
      <c r="K669">
        <v>1.6679051205008482</v>
      </c>
      <c r="M669">
        <v>0.8753090821999161</v>
      </c>
      <c r="N669">
        <v>1.4831391727070176</v>
      </c>
    </row>
    <row r="670" spans="9:14" x14ac:dyDescent="0.2">
      <c r="I670">
        <v>667</v>
      </c>
      <c r="J670">
        <v>1.249454909789379</v>
      </c>
      <c r="K670">
        <v>2.7888273849704066</v>
      </c>
      <c r="M670">
        <v>1.0950303318796162</v>
      </c>
      <c r="N670">
        <v>1.4984775580548593</v>
      </c>
    </row>
    <row r="671" spans="9:14" x14ac:dyDescent="0.2">
      <c r="I671">
        <v>668</v>
      </c>
      <c r="J671">
        <v>1.1787461857566146</v>
      </c>
      <c r="K671">
        <v>2.0236423929149838</v>
      </c>
      <c r="M671">
        <v>0.4696507871100894</v>
      </c>
      <c r="N671">
        <v>0.86865049104310876</v>
      </c>
    </row>
    <row r="672" spans="9:14" x14ac:dyDescent="0.2">
      <c r="I672">
        <v>669</v>
      </c>
      <c r="J672">
        <v>0.42273015920085388</v>
      </c>
      <c r="K672">
        <v>1.457878423481656</v>
      </c>
      <c r="M672">
        <v>0.61104888457337392</v>
      </c>
      <c r="N672">
        <v>2.340856672201594</v>
      </c>
    </row>
    <row r="673" spans="9:14" x14ac:dyDescent="0.2">
      <c r="I673">
        <v>670</v>
      </c>
      <c r="J673">
        <v>0.87246464413088209</v>
      </c>
      <c r="K673">
        <v>0.77967854927458347</v>
      </c>
      <c r="M673">
        <v>1.0263881374435084</v>
      </c>
      <c r="N673">
        <v>1.4489796580326173</v>
      </c>
    </row>
    <row r="674" spans="9:14" x14ac:dyDescent="0.2">
      <c r="I674">
        <v>671</v>
      </c>
      <c r="J674">
        <v>0.82613465033782485</v>
      </c>
      <c r="K674">
        <v>3.7064181702935306</v>
      </c>
      <c r="M674">
        <v>0.84373426912670768</v>
      </c>
      <c r="N674">
        <v>1.2084504804441372</v>
      </c>
    </row>
    <row r="675" spans="9:14" x14ac:dyDescent="0.2">
      <c r="I675">
        <v>672</v>
      </c>
      <c r="J675">
        <v>0.88049676552766942</v>
      </c>
      <c r="K675">
        <v>2.369157842315746</v>
      </c>
      <c r="M675">
        <v>0.15955395319939353</v>
      </c>
      <c r="N675">
        <v>2.4045586581025971</v>
      </c>
    </row>
    <row r="676" spans="9:14" x14ac:dyDescent="0.2">
      <c r="I676">
        <v>673</v>
      </c>
      <c r="J676">
        <v>0.93876494021309664</v>
      </c>
      <c r="K676">
        <v>1.5432197330050892</v>
      </c>
      <c r="M676">
        <v>1.1336128969510224</v>
      </c>
      <c r="N676">
        <v>2.4481165139734302</v>
      </c>
    </row>
    <row r="677" spans="9:14" x14ac:dyDescent="0.2">
      <c r="I677">
        <v>674</v>
      </c>
      <c r="J677">
        <v>0.61787778635710655</v>
      </c>
      <c r="K677">
        <v>3.6376772340385433</v>
      </c>
      <c r="M677">
        <v>1.1004695809728029</v>
      </c>
      <c r="N677">
        <v>1.3215375226506698</v>
      </c>
    </row>
    <row r="678" spans="9:14" x14ac:dyDescent="0.2">
      <c r="I678">
        <v>675</v>
      </c>
      <c r="J678">
        <v>1.1872778928197714</v>
      </c>
      <c r="K678">
        <v>1.504977915250576</v>
      </c>
      <c r="M678">
        <v>0.90473227142845436</v>
      </c>
      <c r="N678">
        <v>1.5561984325884177</v>
      </c>
    </row>
    <row r="679" spans="9:14" x14ac:dyDescent="0.2">
      <c r="I679">
        <v>676</v>
      </c>
      <c r="J679">
        <v>1.1920019830848916</v>
      </c>
      <c r="K679">
        <v>1.5513658022588688</v>
      </c>
      <c r="M679">
        <v>1.1048722412416265</v>
      </c>
      <c r="N679">
        <v>1.6551318347456583</v>
      </c>
    </row>
    <row r="680" spans="9:14" x14ac:dyDescent="0.2">
      <c r="I680">
        <v>677</v>
      </c>
      <c r="J680">
        <v>0.76128478079867068</v>
      </c>
      <c r="K680">
        <v>1.8080059185777106</v>
      </c>
      <c r="M680">
        <v>0.77910775683783762</v>
      </c>
      <c r="N680">
        <v>1.2471993101758434</v>
      </c>
    </row>
    <row r="681" spans="9:14" x14ac:dyDescent="0.2">
      <c r="I681">
        <v>678</v>
      </c>
      <c r="J681">
        <v>0.95649781338478468</v>
      </c>
      <c r="K681">
        <v>1.2269625992557569</v>
      </c>
      <c r="M681">
        <v>0.79664360042704829</v>
      </c>
      <c r="N681">
        <v>1.8774785496570441</v>
      </c>
    </row>
    <row r="682" spans="9:14" x14ac:dyDescent="0.2">
      <c r="I682">
        <v>679</v>
      </c>
      <c r="J682">
        <v>0.88064284481363875</v>
      </c>
      <c r="K682">
        <v>2.7960443305949108</v>
      </c>
      <c r="M682">
        <v>1.3553643257238961</v>
      </c>
      <c r="N682">
        <v>3.0205695870716744</v>
      </c>
    </row>
    <row r="683" spans="9:14" x14ac:dyDescent="0.2">
      <c r="I683">
        <v>680</v>
      </c>
      <c r="J683">
        <v>0.95496331182804517</v>
      </c>
      <c r="K683">
        <v>1.2088096326687408</v>
      </c>
      <c r="M683">
        <v>1.0100124204577714</v>
      </c>
      <c r="N683">
        <v>1.4810399974462445</v>
      </c>
    </row>
    <row r="684" spans="9:14" x14ac:dyDescent="0.2">
      <c r="I684">
        <v>681</v>
      </c>
      <c r="J684">
        <v>0.5960412242566302</v>
      </c>
      <c r="K684">
        <v>2.9155005424770253</v>
      </c>
      <c r="M684">
        <v>1.0845957795388939</v>
      </c>
      <c r="N684">
        <v>3.4337744083770159</v>
      </c>
    </row>
    <row r="685" spans="9:14" x14ac:dyDescent="0.2">
      <c r="I685">
        <v>682</v>
      </c>
      <c r="J685">
        <v>0.86065506689396254</v>
      </c>
      <c r="K685">
        <v>2.1575607951106668</v>
      </c>
      <c r="M685">
        <v>0.75005975480596709</v>
      </c>
      <c r="N685">
        <v>1.5491170060095396</v>
      </c>
    </row>
    <row r="686" spans="9:14" x14ac:dyDescent="0.2">
      <c r="I686">
        <v>683</v>
      </c>
      <c r="J686">
        <v>0.75834800862349883</v>
      </c>
      <c r="K686">
        <v>2.0253031996922828</v>
      </c>
      <c r="M686">
        <v>1.1052346896788101</v>
      </c>
      <c r="N686">
        <v>2.3782113081006631</v>
      </c>
    </row>
    <row r="687" spans="9:14" x14ac:dyDescent="0.2">
      <c r="I687">
        <v>684</v>
      </c>
      <c r="J687">
        <v>0.87188543114356887</v>
      </c>
      <c r="K687">
        <v>1.4143650811862785</v>
      </c>
      <c r="M687">
        <v>0.32272111636507922</v>
      </c>
      <c r="N687">
        <v>1.2642900490060149</v>
      </c>
    </row>
    <row r="688" spans="9:14" x14ac:dyDescent="0.2">
      <c r="I688">
        <v>685</v>
      </c>
      <c r="J688">
        <v>0.83105556370204903</v>
      </c>
      <c r="K688">
        <v>2.1468093762853182</v>
      </c>
      <c r="M688">
        <v>1.042546327863469</v>
      </c>
      <c r="N688">
        <v>1.7814333916143601</v>
      </c>
    </row>
    <row r="689" spans="9:14" x14ac:dyDescent="0.2">
      <c r="I689">
        <v>686</v>
      </c>
      <c r="J689">
        <v>1.1031290042439688</v>
      </c>
      <c r="K689">
        <v>3.4637764413277985</v>
      </c>
      <c r="M689">
        <v>0.80834073791814942</v>
      </c>
      <c r="N689">
        <v>1.2301483132040236</v>
      </c>
    </row>
    <row r="690" spans="9:14" x14ac:dyDescent="0.2">
      <c r="I690">
        <v>687</v>
      </c>
      <c r="J690">
        <v>1.4502289371039168</v>
      </c>
      <c r="K690">
        <v>1.9374839207125218</v>
      </c>
      <c r="M690">
        <v>0.70262203368932141</v>
      </c>
      <c r="N690">
        <v>1.9665770062509305</v>
      </c>
    </row>
    <row r="691" spans="9:14" x14ac:dyDescent="0.2">
      <c r="I691">
        <v>688</v>
      </c>
      <c r="J691">
        <v>0.89598996321907998</v>
      </c>
      <c r="K691">
        <v>2.1035735456944913</v>
      </c>
      <c r="M691">
        <v>1.4458531241489641</v>
      </c>
      <c r="N691">
        <v>1.6884069297318507</v>
      </c>
    </row>
    <row r="692" spans="9:14" x14ac:dyDescent="0.2">
      <c r="I692">
        <v>689</v>
      </c>
      <c r="J692">
        <v>0.53590801264013943</v>
      </c>
      <c r="K692">
        <v>2.1278151839573352</v>
      </c>
      <c r="M692">
        <v>0.70226596486138027</v>
      </c>
      <c r="N692">
        <v>1.7098738219028156</v>
      </c>
    </row>
    <row r="693" spans="9:14" x14ac:dyDescent="0.2">
      <c r="I693">
        <v>690</v>
      </c>
      <c r="J693">
        <v>0.60420024012879936</v>
      </c>
      <c r="K693">
        <v>1.0714683477709084</v>
      </c>
      <c r="M693">
        <v>0.18209008279249422</v>
      </c>
      <c r="N693">
        <v>1.9984835920684989</v>
      </c>
    </row>
    <row r="694" spans="9:14" x14ac:dyDescent="0.2">
      <c r="I694">
        <v>691</v>
      </c>
      <c r="J694">
        <v>0.78691529597260446</v>
      </c>
      <c r="K694">
        <v>1.9378009380676933</v>
      </c>
      <c r="M694">
        <v>0.74617788803148133</v>
      </c>
      <c r="N694">
        <v>2.3456233795094596</v>
      </c>
    </row>
    <row r="695" spans="9:14" x14ac:dyDescent="0.2">
      <c r="I695">
        <v>692</v>
      </c>
      <c r="J695">
        <v>0.5024285759046746</v>
      </c>
      <c r="K695">
        <v>1.9909387299729346</v>
      </c>
      <c r="M695">
        <v>0.8185688618873922</v>
      </c>
      <c r="N695">
        <v>1.8897527341383018</v>
      </c>
    </row>
    <row r="696" spans="9:14" x14ac:dyDescent="0.2">
      <c r="I696">
        <v>693</v>
      </c>
      <c r="J696">
        <v>1.2577271424674936</v>
      </c>
      <c r="K696">
        <v>1.4881171248651308</v>
      </c>
      <c r="M696">
        <v>1.1520990641858138</v>
      </c>
      <c r="N696">
        <v>1.6698173534771674</v>
      </c>
    </row>
    <row r="697" spans="9:14" x14ac:dyDescent="0.2">
      <c r="I697">
        <v>694</v>
      </c>
      <c r="J697">
        <v>1.3541236459202894</v>
      </c>
      <c r="K697">
        <v>1.9866412587172304</v>
      </c>
      <c r="M697">
        <v>0.6073413793152671</v>
      </c>
      <c r="N697">
        <v>0.97973049830572001</v>
      </c>
    </row>
    <row r="698" spans="9:14" x14ac:dyDescent="0.2">
      <c r="I698">
        <v>695</v>
      </c>
      <c r="J698">
        <v>0.74093224449966577</v>
      </c>
      <c r="K698">
        <v>2.9419696231361905</v>
      </c>
      <c r="M698">
        <v>0.81855637141535698</v>
      </c>
      <c r="N698">
        <v>3.2099220791448544</v>
      </c>
    </row>
    <row r="699" spans="9:14" x14ac:dyDescent="0.2">
      <c r="I699">
        <v>696</v>
      </c>
      <c r="J699">
        <v>0.78467473932540976</v>
      </c>
      <c r="K699">
        <v>1.2143099693293271</v>
      </c>
      <c r="M699">
        <v>1.3693649048249317</v>
      </c>
      <c r="N699">
        <v>2.4048905530670321</v>
      </c>
    </row>
    <row r="700" spans="9:14" x14ac:dyDescent="0.2">
      <c r="I700">
        <v>697</v>
      </c>
      <c r="J700">
        <v>0.76964426880183034</v>
      </c>
      <c r="K700">
        <v>2.3396464118157834</v>
      </c>
      <c r="M700">
        <v>0.86379009294711884</v>
      </c>
      <c r="N700">
        <v>2.0102990418736546</v>
      </c>
    </row>
    <row r="701" spans="9:14" x14ac:dyDescent="0.2">
      <c r="I701">
        <v>698</v>
      </c>
      <c r="J701">
        <v>1.71950246209128</v>
      </c>
      <c r="K701">
        <v>2.3742757328504971</v>
      </c>
      <c r="M701">
        <v>0.33075036505623506</v>
      </c>
      <c r="N701">
        <v>2.9316176304201629</v>
      </c>
    </row>
    <row r="702" spans="9:14" x14ac:dyDescent="0.2">
      <c r="I702">
        <v>699</v>
      </c>
      <c r="J702">
        <v>1.8504865585576049</v>
      </c>
      <c r="K702">
        <v>2.3077052668977016</v>
      </c>
      <c r="M702">
        <v>0.47075666047916248</v>
      </c>
      <c r="N702">
        <v>1.6430760121419778</v>
      </c>
    </row>
    <row r="703" spans="9:14" x14ac:dyDescent="0.2">
      <c r="I703">
        <v>700</v>
      </c>
      <c r="J703">
        <v>0.80444714402785045</v>
      </c>
      <c r="K703">
        <v>1.6344484646264621</v>
      </c>
      <c r="M703">
        <v>1.0419991512333147</v>
      </c>
      <c r="N703">
        <v>1.2967284951961391</v>
      </c>
    </row>
    <row r="704" spans="9:14" x14ac:dyDescent="0.2">
      <c r="I704">
        <v>701</v>
      </c>
      <c r="J704">
        <v>1.0275353653627484</v>
      </c>
      <c r="K704">
        <v>1.516195532421587</v>
      </c>
      <c r="M704">
        <v>0.35890037533746849</v>
      </c>
      <c r="N704">
        <v>3.6338824272471379</v>
      </c>
    </row>
    <row r="705" spans="9:14" x14ac:dyDescent="0.2">
      <c r="I705">
        <v>702</v>
      </c>
      <c r="J705">
        <v>1.1722815054047722</v>
      </c>
      <c r="K705">
        <v>1.8551957199663738</v>
      </c>
      <c r="M705">
        <v>0.67137755921125453</v>
      </c>
      <c r="N705">
        <v>1.4344729801101561</v>
      </c>
    </row>
    <row r="706" spans="9:14" x14ac:dyDescent="0.2">
      <c r="I706">
        <v>703</v>
      </c>
      <c r="J706">
        <v>0.86907738660224576</v>
      </c>
      <c r="K706">
        <v>2.0239385508160912</v>
      </c>
      <c r="M706">
        <v>1.4477713588230943</v>
      </c>
      <c r="N706">
        <v>1.5775362765259302</v>
      </c>
    </row>
    <row r="707" spans="9:14" x14ac:dyDescent="0.2">
      <c r="I707">
        <v>704</v>
      </c>
      <c r="J707">
        <v>1.2130722440086488</v>
      </c>
      <c r="K707">
        <v>1.1934001452882397</v>
      </c>
      <c r="M707">
        <v>1.5861465754236286</v>
      </c>
      <c r="N707">
        <v>2.390797111829901</v>
      </c>
    </row>
    <row r="708" spans="9:14" x14ac:dyDescent="0.2">
      <c r="I708">
        <v>705</v>
      </c>
      <c r="J708">
        <v>0.42223804175579643</v>
      </c>
      <c r="K708">
        <v>2.4445578883372341</v>
      </c>
      <c r="M708">
        <v>0.84028324937815346</v>
      </c>
      <c r="N708">
        <v>1.9935820164807467</v>
      </c>
    </row>
    <row r="709" spans="9:14" x14ac:dyDescent="0.2">
      <c r="I709">
        <v>706</v>
      </c>
      <c r="J709">
        <v>1.206703143347891</v>
      </c>
      <c r="K709">
        <v>1.6183885177915549</v>
      </c>
      <c r="M709">
        <v>0.85422802227033068</v>
      </c>
      <c r="N709">
        <v>1.5205056083078841</v>
      </c>
    </row>
    <row r="710" spans="9:14" x14ac:dyDescent="0.2">
      <c r="I710">
        <v>707</v>
      </c>
      <c r="J710">
        <v>1.134708401964829</v>
      </c>
      <c r="K710">
        <v>2.6039325684328789</v>
      </c>
      <c r="M710">
        <v>0.9241344559925867</v>
      </c>
      <c r="N710">
        <v>1.7638851548811287</v>
      </c>
    </row>
    <row r="711" spans="9:14" x14ac:dyDescent="0.2">
      <c r="I711">
        <v>708</v>
      </c>
      <c r="J711">
        <v>1.4026823943175599</v>
      </c>
      <c r="K711">
        <v>1.8078932001213988</v>
      </c>
      <c r="M711">
        <v>0.76713719400638047</v>
      </c>
      <c r="N711">
        <v>2.6745865453158584</v>
      </c>
    </row>
    <row r="712" spans="9:14" x14ac:dyDescent="0.2">
      <c r="I712">
        <v>709</v>
      </c>
      <c r="J712">
        <v>1.1144326700963436</v>
      </c>
      <c r="K712">
        <v>2.1586992882865106</v>
      </c>
      <c r="M712">
        <v>1.0621297273470505</v>
      </c>
      <c r="N712">
        <v>1.0299754115499846</v>
      </c>
    </row>
    <row r="713" spans="9:14" x14ac:dyDescent="0.2">
      <c r="I713">
        <v>710</v>
      </c>
      <c r="J713">
        <v>1.4742722620362143</v>
      </c>
      <c r="K713">
        <v>3.0281442435763308</v>
      </c>
      <c r="M713">
        <v>0.65071053876859097</v>
      </c>
      <c r="N713">
        <v>1.8902426138188539</v>
      </c>
    </row>
    <row r="714" spans="9:14" x14ac:dyDescent="0.2">
      <c r="I714">
        <v>711</v>
      </c>
      <c r="J714">
        <v>1.3174347535732092</v>
      </c>
      <c r="K714">
        <v>1.5311842525841537</v>
      </c>
      <c r="M714">
        <v>0.68671577125326766</v>
      </c>
      <c r="N714">
        <v>1.5217143540494191</v>
      </c>
    </row>
    <row r="715" spans="9:14" x14ac:dyDescent="0.2">
      <c r="I715">
        <v>712</v>
      </c>
      <c r="J715">
        <v>0.43830932359989261</v>
      </c>
      <c r="K715">
        <v>1.3526764635870447</v>
      </c>
      <c r="M715">
        <v>1.2666119562176246</v>
      </c>
      <c r="N715">
        <v>2.2462784885389162</v>
      </c>
    </row>
    <row r="716" spans="9:14" x14ac:dyDescent="0.2">
      <c r="I716">
        <v>713</v>
      </c>
      <c r="J716">
        <v>0.88884961004001695</v>
      </c>
      <c r="K716">
        <v>1.5989717912887342</v>
      </c>
      <c r="M716">
        <v>0.77569534312292565</v>
      </c>
      <c r="N716">
        <v>2.6195458518433052</v>
      </c>
    </row>
    <row r="717" spans="9:14" x14ac:dyDescent="0.2">
      <c r="I717">
        <v>714</v>
      </c>
      <c r="J717">
        <v>1.2145160188519195</v>
      </c>
      <c r="K717">
        <v>2.3162151011757586</v>
      </c>
      <c r="M717">
        <v>1.1329575318226461</v>
      </c>
      <c r="N717">
        <v>2.4966685412745941</v>
      </c>
    </row>
    <row r="718" spans="9:14" x14ac:dyDescent="0.2">
      <c r="I718">
        <v>715</v>
      </c>
      <c r="J718">
        <v>1.127546513622768</v>
      </c>
      <c r="K718">
        <v>2.5001713107244785</v>
      </c>
      <c r="M718">
        <v>0.96314490646083861</v>
      </c>
      <c r="N718">
        <v>1.3760419399654376</v>
      </c>
    </row>
    <row r="719" spans="9:14" x14ac:dyDescent="0.2">
      <c r="I719">
        <v>716</v>
      </c>
      <c r="J719">
        <v>0.99139373081500215</v>
      </c>
      <c r="K719">
        <v>1.4922515863965624</v>
      </c>
      <c r="M719">
        <v>0.61944963150003829</v>
      </c>
      <c r="N719">
        <v>1.2818511511449098</v>
      </c>
    </row>
    <row r="720" spans="9:14" x14ac:dyDescent="0.2">
      <c r="I720">
        <v>717</v>
      </c>
      <c r="J720">
        <v>1.4318030995598667</v>
      </c>
      <c r="K720">
        <v>0.99788838471635344</v>
      </c>
      <c r="M720">
        <v>0.82306358399327839</v>
      </c>
      <c r="N720">
        <v>1.5455067105707134</v>
      </c>
    </row>
    <row r="721" spans="9:14" x14ac:dyDescent="0.2">
      <c r="I721">
        <v>718</v>
      </c>
      <c r="J721">
        <v>0.87207409483899023</v>
      </c>
      <c r="K721">
        <v>1.7677568254346949</v>
      </c>
      <c r="M721">
        <v>0.29401083436512299</v>
      </c>
      <c r="N721">
        <v>0.97129373035960753</v>
      </c>
    </row>
    <row r="722" spans="9:14" x14ac:dyDescent="0.2">
      <c r="I722">
        <v>719</v>
      </c>
      <c r="J722">
        <v>0.63240888910773818</v>
      </c>
      <c r="K722">
        <v>1.8224948364044942</v>
      </c>
      <c r="M722">
        <v>0.85005540268275204</v>
      </c>
      <c r="N722">
        <v>2.4253278933629905</v>
      </c>
    </row>
    <row r="723" spans="9:14" x14ac:dyDescent="0.2">
      <c r="I723">
        <v>720</v>
      </c>
      <c r="J723">
        <v>0.92752755723748681</v>
      </c>
      <c r="K723">
        <v>2.5812560960752067</v>
      </c>
      <c r="M723">
        <v>1.5591737987086602</v>
      </c>
      <c r="N723">
        <v>1.6676283348957577</v>
      </c>
    </row>
    <row r="724" spans="9:14" x14ac:dyDescent="0.2">
      <c r="I724">
        <v>721</v>
      </c>
      <c r="J724">
        <v>0.34271154087606731</v>
      </c>
      <c r="K724">
        <v>1.8926640468135592</v>
      </c>
      <c r="M724">
        <v>0.68374640836593414</v>
      </c>
      <c r="N724">
        <v>2.6314689917488927</v>
      </c>
    </row>
    <row r="725" spans="9:14" x14ac:dyDescent="0.2">
      <c r="I725">
        <v>722</v>
      </c>
      <c r="J725">
        <v>1.1090629288800862</v>
      </c>
      <c r="K725">
        <v>1.8475193296964387</v>
      </c>
      <c r="M725">
        <v>0.95525962279211318</v>
      </c>
      <c r="N725">
        <v>1.6930855211589719</v>
      </c>
    </row>
    <row r="726" spans="9:14" x14ac:dyDescent="0.2">
      <c r="I726">
        <v>723</v>
      </c>
      <c r="J726">
        <v>0.72884035387678725</v>
      </c>
      <c r="K726">
        <v>2.0416806459616459</v>
      </c>
      <c r="M726">
        <v>1.0140296266388007</v>
      </c>
      <c r="N726">
        <v>1.5280566211730993</v>
      </c>
    </row>
    <row r="727" spans="9:14" x14ac:dyDescent="0.2">
      <c r="I727">
        <v>724</v>
      </c>
      <c r="J727">
        <v>1.2729069520619045</v>
      </c>
      <c r="K727">
        <v>3.410117229101604</v>
      </c>
      <c r="M727">
        <v>1.54424909844461</v>
      </c>
      <c r="N727">
        <v>3.1727195116693894</v>
      </c>
    </row>
    <row r="728" spans="9:14" x14ac:dyDescent="0.2">
      <c r="I728">
        <v>725</v>
      </c>
      <c r="J728">
        <v>0.74800189049220767</v>
      </c>
      <c r="K728">
        <v>2.3361577983778821</v>
      </c>
      <c r="M728">
        <v>1.4694450736226394</v>
      </c>
      <c r="N728">
        <v>1.7413858303610732</v>
      </c>
    </row>
    <row r="729" spans="9:14" x14ac:dyDescent="0.2">
      <c r="I729">
        <v>726</v>
      </c>
      <c r="J729">
        <v>0.89555298451560561</v>
      </c>
      <c r="K729">
        <v>1.8690331507915054</v>
      </c>
      <c r="M729">
        <v>1.4854150553345309</v>
      </c>
      <c r="N729">
        <v>1.5851798425907877</v>
      </c>
    </row>
    <row r="730" spans="9:14" x14ac:dyDescent="0.2">
      <c r="I730">
        <v>727</v>
      </c>
      <c r="J730">
        <v>0.85465575303709751</v>
      </c>
      <c r="K730">
        <v>2.2282860884155333</v>
      </c>
      <c r="M730">
        <v>0.65348799215120423</v>
      </c>
      <c r="N730">
        <v>1.8913101850231866</v>
      </c>
    </row>
    <row r="731" spans="9:14" x14ac:dyDescent="0.2">
      <c r="I731">
        <v>728</v>
      </c>
      <c r="J731">
        <v>1.1110996313789041</v>
      </c>
      <c r="K731">
        <v>2.1558742820247376</v>
      </c>
      <c r="M731">
        <v>1.3848594333843249</v>
      </c>
      <c r="N731">
        <v>1.896913335284818</v>
      </c>
    </row>
    <row r="732" spans="9:14" x14ac:dyDescent="0.2">
      <c r="I732">
        <v>729</v>
      </c>
      <c r="J732">
        <v>1.1343727105309218</v>
      </c>
      <c r="K732">
        <v>2.5677084919337445</v>
      </c>
      <c r="M732">
        <v>0.66581487151439467</v>
      </c>
      <c r="N732">
        <v>2.7080350276349043</v>
      </c>
    </row>
    <row r="733" spans="9:14" x14ac:dyDescent="0.2">
      <c r="I733">
        <v>730</v>
      </c>
      <c r="J733">
        <v>0.67790373051362285</v>
      </c>
      <c r="K733">
        <v>1.1166792459678168</v>
      </c>
      <c r="M733">
        <v>1.0193250485462175</v>
      </c>
      <c r="N733">
        <v>0.68420905540517796</v>
      </c>
    </row>
    <row r="734" spans="9:14" x14ac:dyDescent="0.2">
      <c r="I734">
        <v>731</v>
      </c>
      <c r="J734">
        <v>0.83253567759734326</v>
      </c>
      <c r="K734">
        <v>2.9491167674577334</v>
      </c>
      <c r="M734">
        <v>4.9962764858704142E-2</v>
      </c>
      <c r="N734">
        <v>2.868941392184809</v>
      </c>
    </row>
    <row r="735" spans="9:14" x14ac:dyDescent="0.2">
      <c r="I735">
        <v>732</v>
      </c>
      <c r="J735">
        <v>1.0018949071353926</v>
      </c>
      <c r="K735">
        <v>2.5419256219903392</v>
      </c>
      <c r="M735">
        <v>0.80110296158546124</v>
      </c>
      <c r="N735">
        <v>1.1269486784726717</v>
      </c>
    </row>
    <row r="736" spans="9:14" x14ac:dyDescent="0.2">
      <c r="I736">
        <v>733</v>
      </c>
      <c r="J736">
        <v>1.3616974501833432</v>
      </c>
      <c r="K736">
        <v>1.9435315381602558</v>
      </c>
      <c r="M736">
        <v>1.3554170821747873</v>
      </c>
      <c r="N736">
        <v>1.5187659242592615</v>
      </c>
    </row>
    <row r="737" spans="9:14" x14ac:dyDescent="0.2">
      <c r="I737">
        <v>734</v>
      </c>
      <c r="J737">
        <v>0.41837573506023701</v>
      </c>
      <c r="K737">
        <v>1.7323001362877317</v>
      </c>
      <c r="M737">
        <v>1.0884988728153795</v>
      </c>
      <c r="N737">
        <v>2.3512798361561127</v>
      </c>
    </row>
    <row r="738" spans="9:14" x14ac:dyDescent="0.2">
      <c r="I738">
        <v>735</v>
      </c>
      <c r="J738">
        <v>1.291455653567479</v>
      </c>
      <c r="K738">
        <v>2.4292329205836354</v>
      </c>
      <c r="M738">
        <v>0.67362325891399</v>
      </c>
      <c r="N738">
        <v>2.7126924185985626</v>
      </c>
    </row>
    <row r="739" spans="9:14" x14ac:dyDescent="0.2">
      <c r="I739">
        <v>736</v>
      </c>
      <c r="J739">
        <v>1.0843494859168985</v>
      </c>
      <c r="K739">
        <v>1.5078199743375018</v>
      </c>
      <c r="M739">
        <v>1.4616829690009081</v>
      </c>
      <c r="N739">
        <v>2.6841936282789214</v>
      </c>
    </row>
    <row r="740" spans="9:14" x14ac:dyDescent="0.2">
      <c r="I740">
        <v>737</v>
      </c>
      <c r="J740">
        <v>0.71458304596915601</v>
      </c>
      <c r="K740">
        <v>1.9562530041797246</v>
      </c>
      <c r="M740">
        <v>1.084855588120955</v>
      </c>
      <c r="N740">
        <v>1.6615194701749667</v>
      </c>
    </row>
    <row r="741" spans="9:14" x14ac:dyDescent="0.2">
      <c r="I741">
        <v>738</v>
      </c>
      <c r="J741">
        <v>1.2455334516626013</v>
      </c>
      <c r="K741">
        <v>2.2658173293671675</v>
      </c>
      <c r="M741">
        <v>0.85180774555267236</v>
      </c>
      <c r="N741">
        <v>1.1023562439687362</v>
      </c>
    </row>
    <row r="742" spans="9:14" x14ac:dyDescent="0.2">
      <c r="I742">
        <v>739</v>
      </c>
      <c r="J742">
        <v>0.84263005161882965</v>
      </c>
      <c r="K742">
        <v>1.8653466225175865</v>
      </c>
      <c r="M742">
        <v>0.78067513383357334</v>
      </c>
      <c r="N742">
        <v>0.78118707178636337</v>
      </c>
    </row>
    <row r="743" spans="9:14" x14ac:dyDescent="0.2">
      <c r="I743">
        <v>740</v>
      </c>
      <c r="J743">
        <v>1.015325508408671</v>
      </c>
      <c r="K743">
        <v>2.040485909600537</v>
      </c>
      <c r="M743">
        <v>0.93529623972562137</v>
      </c>
      <c r="N743">
        <v>1.4460869364497482</v>
      </c>
    </row>
    <row r="744" spans="9:14" x14ac:dyDescent="0.2">
      <c r="I744">
        <v>741</v>
      </c>
      <c r="J744">
        <v>1.1208843450867199</v>
      </c>
      <c r="K744">
        <v>1.2308936834230813</v>
      </c>
      <c r="M744">
        <v>1.1765421246334442</v>
      </c>
      <c r="N744">
        <v>1.9107615694944233</v>
      </c>
    </row>
    <row r="745" spans="9:14" x14ac:dyDescent="0.2">
      <c r="I745">
        <v>742</v>
      </c>
      <c r="J745">
        <v>0.78280671470996277</v>
      </c>
      <c r="K745">
        <v>2.5664400452647271</v>
      </c>
      <c r="M745">
        <v>1.233832420994911</v>
      </c>
      <c r="N745">
        <v>2.7594927008489742</v>
      </c>
    </row>
    <row r="746" spans="9:14" x14ac:dyDescent="0.2">
      <c r="I746">
        <v>743</v>
      </c>
      <c r="J746">
        <v>1.1777970913082727</v>
      </c>
      <c r="K746">
        <v>2.8664683678825447</v>
      </c>
      <c r="M746">
        <v>0.83364534543584912</v>
      </c>
      <c r="N746">
        <v>1.5877235397841141</v>
      </c>
    </row>
    <row r="747" spans="9:14" x14ac:dyDescent="0.2">
      <c r="I747">
        <v>744</v>
      </c>
      <c r="J747">
        <v>1.0744675790197613</v>
      </c>
      <c r="K747">
        <v>1.7833628005678632</v>
      </c>
      <c r="M747">
        <v>0.88485321082112589</v>
      </c>
      <c r="N747">
        <v>2.3501669886401459</v>
      </c>
    </row>
    <row r="748" spans="9:14" x14ac:dyDescent="0.2">
      <c r="I748">
        <v>745</v>
      </c>
      <c r="J748">
        <v>0.90199843012688652</v>
      </c>
      <c r="K748">
        <v>1.5003489849314573</v>
      </c>
      <c r="M748">
        <v>1.2375136434888889</v>
      </c>
      <c r="N748">
        <v>2.6327302360932419</v>
      </c>
    </row>
    <row r="749" spans="9:14" x14ac:dyDescent="0.2">
      <c r="I749">
        <v>746</v>
      </c>
      <c r="J749">
        <v>1.5389723074838195</v>
      </c>
      <c r="K749">
        <v>1.157283156784124</v>
      </c>
      <c r="M749">
        <v>0.89506472147972094</v>
      </c>
      <c r="N749">
        <v>2.135948726540545</v>
      </c>
    </row>
    <row r="750" spans="9:14" x14ac:dyDescent="0.2">
      <c r="I750">
        <v>747</v>
      </c>
      <c r="J750">
        <v>0.75243589145813439</v>
      </c>
      <c r="K750">
        <v>2.4620832766016392</v>
      </c>
      <c r="M750">
        <v>0.8346241758350299</v>
      </c>
      <c r="N750">
        <v>1.5883010500869681</v>
      </c>
    </row>
    <row r="751" spans="9:14" x14ac:dyDescent="0.2">
      <c r="I751">
        <v>748</v>
      </c>
      <c r="J751">
        <v>1.5225260282701656</v>
      </c>
      <c r="K751">
        <v>1.2633302212279161</v>
      </c>
      <c r="M751">
        <v>1.3024469550787658</v>
      </c>
      <c r="N751">
        <v>3.1170833236419879</v>
      </c>
    </row>
    <row r="752" spans="9:14" x14ac:dyDescent="0.2">
      <c r="I752">
        <v>749</v>
      </c>
      <c r="J752">
        <v>0.58345713707320823</v>
      </c>
      <c r="K752">
        <v>2.8679916075685057</v>
      </c>
      <c r="M752">
        <v>0.78901912673966046</v>
      </c>
      <c r="N752">
        <v>1.5943320550321975</v>
      </c>
    </row>
    <row r="753" spans="9:14" x14ac:dyDescent="0.2">
      <c r="I753">
        <v>750</v>
      </c>
      <c r="J753">
        <v>0.63280450948598166</v>
      </c>
      <c r="K753">
        <v>2.9448920967968544</v>
      </c>
      <c r="M753">
        <v>0.70623769846230733</v>
      </c>
      <c r="N753">
        <v>2.3380261997025107</v>
      </c>
    </row>
    <row r="754" spans="9:14" x14ac:dyDescent="0.2">
      <c r="I754">
        <v>751</v>
      </c>
      <c r="J754">
        <v>1.0020769745450004</v>
      </c>
      <c r="K754">
        <v>2.4979549929511875</v>
      </c>
      <c r="M754">
        <v>0.49946740075696122</v>
      </c>
      <c r="N754">
        <v>2.6236178990528534</v>
      </c>
    </row>
    <row r="755" spans="9:14" x14ac:dyDescent="0.2">
      <c r="I755">
        <v>752</v>
      </c>
      <c r="J755">
        <v>0.33689580022647114</v>
      </c>
      <c r="K755">
        <v>2.0532699434360149</v>
      </c>
      <c r="M755">
        <v>1.440138433892443</v>
      </c>
      <c r="N755">
        <v>1.8829903164159827</v>
      </c>
    </row>
    <row r="756" spans="9:14" x14ac:dyDescent="0.2">
      <c r="I756">
        <v>753</v>
      </c>
      <c r="J756">
        <v>1.0287136670641428</v>
      </c>
      <c r="K756">
        <v>3.1507017721858759</v>
      </c>
      <c r="M756">
        <v>0.7764440986420299</v>
      </c>
      <c r="N756">
        <v>1.0451881014487179</v>
      </c>
    </row>
    <row r="757" spans="9:14" x14ac:dyDescent="0.2">
      <c r="I757">
        <v>754</v>
      </c>
      <c r="J757">
        <v>0.83345665267652902</v>
      </c>
      <c r="K757">
        <v>1.4931329158369218</v>
      </c>
      <c r="M757">
        <v>1.1455849476801245</v>
      </c>
      <c r="N757">
        <v>1.8830627689360948</v>
      </c>
    </row>
    <row r="758" spans="9:14" x14ac:dyDescent="0.2">
      <c r="I758">
        <v>755</v>
      </c>
      <c r="J758">
        <v>1.2592344828669284</v>
      </c>
      <c r="K758">
        <v>1.8449193526526402</v>
      </c>
      <c r="M758">
        <v>0.50183490973971911</v>
      </c>
      <c r="N758">
        <v>1.886162969059848</v>
      </c>
    </row>
    <row r="759" spans="9:14" x14ac:dyDescent="0.2">
      <c r="I759">
        <v>756</v>
      </c>
      <c r="J759">
        <v>0.73234428791263695</v>
      </c>
      <c r="K759">
        <v>1.5547106420116874</v>
      </c>
      <c r="M759">
        <v>1.2076763240840589</v>
      </c>
      <c r="N759">
        <v>3.3355634430410035</v>
      </c>
    </row>
    <row r="760" spans="9:14" x14ac:dyDescent="0.2">
      <c r="I760">
        <v>757</v>
      </c>
      <c r="J760">
        <v>1.3172343525662074</v>
      </c>
      <c r="K760">
        <v>3.3555545053118871</v>
      </c>
      <c r="M760">
        <v>0.43115462724199904</v>
      </c>
      <c r="N760">
        <v>2.0480149250653898</v>
      </c>
    </row>
    <row r="761" spans="9:14" x14ac:dyDescent="0.2">
      <c r="I761">
        <v>758</v>
      </c>
      <c r="J761">
        <v>0.98996570427021702</v>
      </c>
      <c r="K761">
        <v>2.1636451255307403</v>
      </c>
      <c r="M761">
        <v>1.3647934730557012</v>
      </c>
      <c r="N761">
        <v>1.3549633368954221</v>
      </c>
    </row>
    <row r="762" spans="9:14" x14ac:dyDescent="0.2">
      <c r="I762">
        <v>759</v>
      </c>
      <c r="J762">
        <v>0.80515607670653044</v>
      </c>
      <c r="K762">
        <v>2.2631903628786865</v>
      </c>
      <c r="M762">
        <v>1.4083699985241307</v>
      </c>
      <c r="N762">
        <v>1.3746640344415282</v>
      </c>
    </row>
    <row r="763" spans="9:14" x14ac:dyDescent="0.2">
      <c r="I763">
        <v>760</v>
      </c>
      <c r="J763">
        <v>1.2324310383046162</v>
      </c>
      <c r="K763">
        <v>2.487726054800337</v>
      </c>
      <c r="M763">
        <v>0.9754511379398968</v>
      </c>
      <c r="N763">
        <v>1.1854651502545035</v>
      </c>
    </row>
    <row r="764" spans="9:14" x14ac:dyDescent="0.2">
      <c r="I764">
        <v>761</v>
      </c>
      <c r="J764">
        <v>0.7731471071493653</v>
      </c>
      <c r="K764">
        <v>1.7996846124678636</v>
      </c>
      <c r="M764">
        <v>1.296395961517278</v>
      </c>
      <c r="N764">
        <v>2.3900421872727891</v>
      </c>
    </row>
    <row r="765" spans="9:14" x14ac:dyDescent="0.2">
      <c r="I765">
        <v>762</v>
      </c>
      <c r="J765">
        <v>0.74030245015399321</v>
      </c>
      <c r="K765">
        <v>1.2003965979721718</v>
      </c>
      <c r="M765">
        <v>0.83446603930033469</v>
      </c>
      <c r="N765">
        <v>1.727796656340153</v>
      </c>
    </row>
    <row r="766" spans="9:14" x14ac:dyDescent="0.2">
      <c r="I766">
        <v>763</v>
      </c>
      <c r="J766">
        <v>1.3148901596510956</v>
      </c>
      <c r="K766">
        <v>2.2930756128703353</v>
      </c>
      <c r="M766">
        <v>0.85259872793571567</v>
      </c>
      <c r="N766">
        <v>1.8176654304939681</v>
      </c>
    </row>
    <row r="767" spans="9:14" x14ac:dyDescent="0.2">
      <c r="I767">
        <v>764</v>
      </c>
      <c r="J767">
        <v>0.90633436380468668</v>
      </c>
      <c r="K767">
        <v>1.808996509161058</v>
      </c>
      <c r="M767">
        <v>1.5160478673888096</v>
      </c>
      <c r="N767">
        <v>1.3262112304410556</v>
      </c>
    </row>
    <row r="768" spans="9:14" x14ac:dyDescent="0.2">
      <c r="I768">
        <v>765</v>
      </c>
      <c r="J768">
        <v>1.5293660364324242</v>
      </c>
      <c r="K768">
        <v>1.3441765982358409</v>
      </c>
      <c r="M768">
        <v>1.2232061355251889</v>
      </c>
      <c r="N768">
        <v>1.8916815510232283</v>
      </c>
    </row>
    <row r="769" spans="9:14" x14ac:dyDescent="0.2">
      <c r="I769">
        <v>766</v>
      </c>
      <c r="J769">
        <v>0.79375635149805945</v>
      </c>
      <c r="K769">
        <v>3.3222278784429413</v>
      </c>
      <c r="M769">
        <v>0.91144067957284136</v>
      </c>
      <c r="N769">
        <v>0.99045159713152742</v>
      </c>
    </row>
    <row r="770" spans="9:14" x14ac:dyDescent="0.2">
      <c r="I770">
        <v>767</v>
      </c>
      <c r="J770">
        <v>1.0414462695426105</v>
      </c>
      <c r="K770">
        <v>2.1140838802678554</v>
      </c>
      <c r="M770">
        <v>0.38224553569816716</v>
      </c>
      <c r="N770">
        <v>1.9095962378314093</v>
      </c>
    </row>
    <row r="771" spans="9:14" x14ac:dyDescent="0.2">
      <c r="I771">
        <v>768</v>
      </c>
      <c r="J771">
        <v>1.3617752640626628</v>
      </c>
      <c r="K771">
        <v>2.0553454625199969</v>
      </c>
      <c r="M771">
        <v>0.83079966236943648</v>
      </c>
      <c r="N771">
        <v>2.9612149379829016</v>
      </c>
    </row>
    <row r="772" spans="9:14" x14ac:dyDescent="0.2">
      <c r="I772">
        <v>769</v>
      </c>
      <c r="J772">
        <v>1.1322805265554801</v>
      </c>
      <c r="K772">
        <v>2.236179425079984</v>
      </c>
      <c r="M772">
        <v>1.3584823025491899</v>
      </c>
      <c r="N772">
        <v>1.0293411727942301</v>
      </c>
    </row>
    <row r="773" spans="9:14" x14ac:dyDescent="0.2">
      <c r="I773">
        <v>770</v>
      </c>
      <c r="J773">
        <v>1.0364238598363729</v>
      </c>
      <c r="K773">
        <v>2.087849584979804</v>
      </c>
      <c r="M773">
        <v>0.94016172681778054</v>
      </c>
      <c r="N773">
        <v>2.2881941116910784</v>
      </c>
    </row>
    <row r="774" spans="9:14" x14ac:dyDescent="0.2">
      <c r="I774">
        <v>771</v>
      </c>
      <c r="J774">
        <v>0.88936312993753841</v>
      </c>
      <c r="K774">
        <v>2.1108874660911332</v>
      </c>
      <c r="M774">
        <v>1.2880368154740054</v>
      </c>
      <c r="N774">
        <v>1.6896860917182333</v>
      </c>
    </row>
    <row r="775" spans="9:14" x14ac:dyDescent="0.2">
      <c r="I775">
        <v>772</v>
      </c>
      <c r="J775">
        <v>1.2098652187185419</v>
      </c>
      <c r="K775">
        <v>1.6360074128290569</v>
      </c>
      <c r="M775">
        <v>0.7632605522027518</v>
      </c>
      <c r="N775">
        <v>1.8566290059282289</v>
      </c>
    </row>
    <row r="776" spans="9:14" x14ac:dyDescent="0.2">
      <c r="I776">
        <v>773</v>
      </c>
      <c r="J776">
        <v>0.86668641175990402</v>
      </c>
      <c r="K776">
        <v>1.7603962132160604</v>
      </c>
      <c r="M776">
        <v>1.0456106771562379</v>
      </c>
      <c r="N776">
        <v>0.4286194815526761</v>
      </c>
    </row>
    <row r="777" spans="9:14" x14ac:dyDescent="0.2">
      <c r="I777">
        <v>774</v>
      </c>
      <c r="J777">
        <v>1.4952689037686802</v>
      </c>
      <c r="K777">
        <v>1.2883291193185051</v>
      </c>
      <c r="M777">
        <v>1.197671267265267</v>
      </c>
      <c r="N777">
        <v>1.8622819626217595</v>
      </c>
    </row>
    <row r="778" spans="9:14" x14ac:dyDescent="0.2">
      <c r="I778">
        <v>775</v>
      </c>
      <c r="J778">
        <v>1.0061342622033465</v>
      </c>
      <c r="K778">
        <v>2.0717870791355986</v>
      </c>
      <c r="M778">
        <v>1.2658461577349611</v>
      </c>
      <c r="N778">
        <v>2.7061873626414163</v>
      </c>
    </row>
    <row r="779" spans="9:14" x14ac:dyDescent="0.2">
      <c r="I779">
        <v>776</v>
      </c>
      <c r="J779">
        <v>0.77407873340230315</v>
      </c>
      <c r="K779">
        <v>1.579838519871404</v>
      </c>
      <c r="M779">
        <v>0.49800166956718811</v>
      </c>
      <c r="N779">
        <v>1.5152341174991271</v>
      </c>
    </row>
    <row r="780" spans="9:14" x14ac:dyDescent="0.2">
      <c r="I780">
        <v>777</v>
      </c>
      <c r="J780">
        <v>1.3354788222081173</v>
      </c>
      <c r="K780">
        <v>2.1955904624786986</v>
      </c>
      <c r="M780">
        <v>0.95193348022267477</v>
      </c>
      <c r="N780">
        <v>1.0618588646904228</v>
      </c>
    </row>
    <row r="781" spans="9:14" x14ac:dyDescent="0.2">
      <c r="I781">
        <v>778</v>
      </c>
      <c r="J781">
        <v>1.3317914625638891</v>
      </c>
      <c r="K781">
        <v>1.3514495420025643</v>
      </c>
      <c r="M781">
        <v>1.3204576136590611</v>
      </c>
      <c r="N781">
        <v>3.6153814010765775</v>
      </c>
    </row>
    <row r="782" spans="9:14" x14ac:dyDescent="0.2">
      <c r="I782">
        <v>779</v>
      </c>
      <c r="J782">
        <v>1.3275991504289761</v>
      </c>
      <c r="K782">
        <v>2.1056729092975819</v>
      </c>
      <c r="M782">
        <v>0.57043689784099372</v>
      </c>
      <c r="N782">
        <v>1.4381833642990198</v>
      </c>
    </row>
    <row r="783" spans="9:14" x14ac:dyDescent="0.2">
      <c r="I783">
        <v>780</v>
      </c>
      <c r="J783">
        <v>1.0197855154139162</v>
      </c>
      <c r="K783">
        <v>2.8043171721358866</v>
      </c>
      <c r="M783">
        <v>1.1215079090773896</v>
      </c>
      <c r="N783">
        <v>2.6071778019705527</v>
      </c>
    </row>
    <row r="784" spans="9:14" x14ac:dyDescent="0.2">
      <c r="I784">
        <v>781</v>
      </c>
      <c r="J784">
        <v>1.5596257793963244</v>
      </c>
      <c r="K784">
        <v>3.1247857269158148</v>
      </c>
      <c r="M784">
        <v>0.75680477715074168</v>
      </c>
      <c r="N784">
        <v>1.4390407678732573</v>
      </c>
    </row>
    <row r="785" spans="9:14" x14ac:dyDescent="0.2">
      <c r="I785">
        <v>782</v>
      </c>
      <c r="J785">
        <v>1.0095705140149367</v>
      </c>
      <c r="K785">
        <v>2.6679465576053651</v>
      </c>
      <c r="M785">
        <v>0.7127614978524226</v>
      </c>
      <c r="N785">
        <v>2.3967310466503271</v>
      </c>
    </row>
    <row r="786" spans="9:14" x14ac:dyDescent="0.2">
      <c r="I786">
        <v>783</v>
      </c>
      <c r="J786">
        <v>0.91972502554795843</v>
      </c>
      <c r="K786">
        <v>1.5165338360264606</v>
      </c>
      <c r="M786">
        <v>1.2822426740206823</v>
      </c>
      <c r="N786">
        <v>0.78728665007064225</v>
      </c>
    </row>
    <row r="787" spans="9:14" x14ac:dyDescent="0.2">
      <c r="I787">
        <v>784</v>
      </c>
      <c r="J787">
        <v>1.4154114601533607</v>
      </c>
      <c r="K787">
        <v>1.9763546696645529</v>
      </c>
      <c r="M787">
        <v>1.6541150361186641</v>
      </c>
      <c r="N787">
        <v>1.584919071255851</v>
      </c>
    </row>
    <row r="788" spans="9:14" x14ac:dyDescent="0.2">
      <c r="I788">
        <v>785</v>
      </c>
      <c r="J788">
        <v>1.4892849194057658</v>
      </c>
      <c r="K788">
        <v>2.5980736586326447</v>
      </c>
      <c r="M788">
        <v>0.90042839244622108</v>
      </c>
      <c r="N788">
        <v>0.98080345913898959</v>
      </c>
    </row>
    <row r="789" spans="9:14" x14ac:dyDescent="0.2">
      <c r="I789">
        <v>786</v>
      </c>
      <c r="J789">
        <v>1.1780694730470891</v>
      </c>
      <c r="K789">
        <v>2.5867812391044334</v>
      </c>
      <c r="M789">
        <v>0.98871321327139516</v>
      </c>
      <c r="N789">
        <v>1.7482998201359492</v>
      </c>
    </row>
    <row r="790" spans="9:14" x14ac:dyDescent="0.2">
      <c r="I790">
        <v>787</v>
      </c>
      <c r="J790">
        <v>1.1383283386646215</v>
      </c>
      <c r="K790">
        <v>1.3981323191352955</v>
      </c>
      <c r="M790">
        <v>0.89123436304773773</v>
      </c>
      <c r="N790">
        <v>1.1899329139166539</v>
      </c>
    </row>
    <row r="791" spans="9:14" x14ac:dyDescent="0.2">
      <c r="I791">
        <v>788</v>
      </c>
      <c r="J791">
        <v>0.94842539406169168</v>
      </c>
      <c r="K791">
        <v>3.0319129691561328</v>
      </c>
      <c r="M791">
        <v>1.1868686319015658</v>
      </c>
      <c r="N791">
        <v>2.4023793653271008</v>
      </c>
    </row>
    <row r="792" spans="9:14" x14ac:dyDescent="0.2">
      <c r="I792">
        <v>789</v>
      </c>
      <c r="J792">
        <v>0.65866637710437748</v>
      </c>
      <c r="K792">
        <v>1.9269102271793916</v>
      </c>
      <c r="M792">
        <v>0.44259666943416615</v>
      </c>
      <c r="N792">
        <v>1.7345358751818094</v>
      </c>
    </row>
    <row r="793" spans="9:14" x14ac:dyDescent="0.2">
      <c r="I793">
        <v>790</v>
      </c>
      <c r="J793">
        <v>0.63017602396513417</v>
      </c>
      <c r="K793">
        <v>2.3412001980034334</v>
      </c>
      <c r="M793">
        <v>0.91252426595081848</v>
      </c>
      <c r="N793">
        <v>2.5473402458061498</v>
      </c>
    </row>
    <row r="794" spans="9:14" x14ac:dyDescent="0.2">
      <c r="I794">
        <v>791</v>
      </c>
      <c r="J794">
        <v>0.81565716059816185</v>
      </c>
      <c r="K794">
        <v>0.77038163601877807</v>
      </c>
      <c r="M794">
        <v>0.37835846782476212</v>
      </c>
      <c r="N794">
        <v>2.7520530087408348</v>
      </c>
    </row>
    <row r="795" spans="9:14" x14ac:dyDescent="0.2">
      <c r="I795">
        <v>792</v>
      </c>
      <c r="J795">
        <v>0.692174582730681</v>
      </c>
      <c r="K795">
        <v>1.6926552239771717</v>
      </c>
      <c r="M795">
        <v>0.8228365480053379</v>
      </c>
      <c r="N795">
        <v>2.4723966498526644</v>
      </c>
    </row>
    <row r="796" spans="9:14" x14ac:dyDescent="0.2">
      <c r="I796">
        <v>793</v>
      </c>
      <c r="J796">
        <v>0.81229776274713505</v>
      </c>
      <c r="K796">
        <v>2.0638130084351225</v>
      </c>
      <c r="M796">
        <v>1.9058827090197608</v>
      </c>
      <c r="N796">
        <v>3.3423638588513929</v>
      </c>
    </row>
    <row r="797" spans="9:14" x14ac:dyDescent="0.2">
      <c r="I797">
        <v>794</v>
      </c>
      <c r="J797">
        <v>0.91692612322007139</v>
      </c>
      <c r="K797">
        <v>1.3150509974517255</v>
      </c>
      <c r="M797">
        <v>0.8064047862747753</v>
      </c>
      <c r="N797">
        <v>1.404500700158571</v>
      </c>
    </row>
    <row r="798" spans="9:14" x14ac:dyDescent="0.2">
      <c r="I798">
        <v>795</v>
      </c>
      <c r="J798">
        <v>1.4369144563614362</v>
      </c>
      <c r="K798">
        <v>1.2491062600786536</v>
      </c>
      <c r="M798">
        <v>1.0344764872534182</v>
      </c>
      <c r="N798">
        <v>1.4081373506033656</v>
      </c>
    </row>
    <row r="799" spans="9:14" x14ac:dyDescent="0.2">
      <c r="I799">
        <v>796</v>
      </c>
      <c r="J799">
        <v>1.4530860602833162</v>
      </c>
      <c r="K799">
        <v>1.9888643562462907</v>
      </c>
      <c r="M799">
        <v>0.90763693609094676</v>
      </c>
      <c r="N799">
        <v>2.1598135191978405</v>
      </c>
    </row>
    <row r="800" spans="9:14" x14ac:dyDescent="0.2">
      <c r="I800">
        <v>797</v>
      </c>
      <c r="J800">
        <v>0.97925690454803449</v>
      </c>
      <c r="K800">
        <v>2.0314959603121605</v>
      </c>
      <c r="M800">
        <v>0.87279974306859809</v>
      </c>
      <c r="N800">
        <v>2.5546168301908772</v>
      </c>
    </row>
    <row r="801" spans="9:14" x14ac:dyDescent="0.2">
      <c r="I801">
        <v>798</v>
      </c>
      <c r="J801">
        <v>0.75977756876560121</v>
      </c>
      <c r="K801">
        <v>1.368519336746606</v>
      </c>
      <c r="M801">
        <v>0.98512952498722961</v>
      </c>
      <c r="N801">
        <v>3.2856279454519446</v>
      </c>
    </row>
    <row r="802" spans="9:14" x14ac:dyDescent="0.2">
      <c r="I802">
        <v>799</v>
      </c>
      <c r="J802">
        <v>1.2760656281671119</v>
      </c>
      <c r="K802">
        <v>3.0629779739400225</v>
      </c>
      <c r="M802">
        <v>1.0800797623889205</v>
      </c>
      <c r="N802">
        <v>1.6418176605599029</v>
      </c>
    </row>
    <row r="803" spans="9:14" x14ac:dyDescent="0.2">
      <c r="I803">
        <v>800</v>
      </c>
      <c r="J803">
        <v>0.78337919298041925</v>
      </c>
      <c r="K803">
        <v>1.2723867213684137</v>
      </c>
      <c r="M803">
        <v>1.6001024276864251</v>
      </c>
      <c r="N803">
        <v>2.27423306758581</v>
      </c>
    </row>
    <row r="804" spans="9:14" x14ac:dyDescent="0.2">
      <c r="I804">
        <v>801</v>
      </c>
      <c r="J804">
        <v>0.46513321890184561</v>
      </c>
      <c r="K804">
        <v>2.8186564909463803</v>
      </c>
      <c r="M804">
        <v>1.0211782678075469</v>
      </c>
      <c r="N804">
        <v>1.2396347771142571</v>
      </c>
    </row>
    <row r="805" spans="9:14" x14ac:dyDescent="0.2">
      <c r="I805">
        <v>802</v>
      </c>
      <c r="J805">
        <v>1.1192308641104489</v>
      </c>
      <c r="K805">
        <v>1.3056551045738722</v>
      </c>
      <c r="M805">
        <v>0.89419114749102169</v>
      </c>
      <c r="N805">
        <v>2.6892654833300975</v>
      </c>
    </row>
    <row r="806" spans="9:14" x14ac:dyDescent="0.2">
      <c r="I806">
        <v>803</v>
      </c>
      <c r="J806">
        <v>1.5168288815593614</v>
      </c>
      <c r="K806">
        <v>1.7087043487866804</v>
      </c>
      <c r="M806">
        <v>1.1267529057132823</v>
      </c>
      <c r="N806">
        <v>2.4352055253214266</v>
      </c>
    </row>
    <row r="807" spans="9:14" x14ac:dyDescent="0.2">
      <c r="I807">
        <v>804</v>
      </c>
      <c r="J807">
        <v>0.8125595532660983</v>
      </c>
      <c r="K807">
        <v>0.97899551080223646</v>
      </c>
      <c r="M807">
        <v>0.96411182515089799</v>
      </c>
      <c r="N807">
        <v>1.6585636209088468</v>
      </c>
    </row>
    <row r="808" spans="9:14" x14ac:dyDescent="0.2">
      <c r="I808">
        <v>805</v>
      </c>
      <c r="J808">
        <v>1.2335637677897451</v>
      </c>
      <c r="K808">
        <v>2.0082946678580953</v>
      </c>
      <c r="M808">
        <v>1.5015144320678966</v>
      </c>
      <c r="N808">
        <v>1.9460917376474549</v>
      </c>
    </row>
    <row r="809" spans="9:14" x14ac:dyDescent="0.2">
      <c r="I809">
        <v>806</v>
      </c>
      <c r="J809">
        <v>1.0355467725080019</v>
      </c>
      <c r="K809">
        <v>1.3522256970676956</v>
      </c>
      <c r="M809">
        <v>0.9442262435379376</v>
      </c>
      <c r="N809">
        <v>2.0664887230840447</v>
      </c>
    </row>
    <row r="810" spans="9:14" x14ac:dyDescent="0.2">
      <c r="I810">
        <v>807</v>
      </c>
      <c r="J810">
        <v>0.78509599534339081</v>
      </c>
      <c r="K810">
        <v>3.1182665450143854</v>
      </c>
      <c r="M810">
        <v>1.2501035084633361</v>
      </c>
      <c r="N810">
        <v>3.1827518384211642</v>
      </c>
    </row>
    <row r="811" spans="9:14" x14ac:dyDescent="0.2">
      <c r="I811">
        <v>808</v>
      </c>
      <c r="J811">
        <v>1.2692755929618569</v>
      </c>
      <c r="K811">
        <v>2.0236918020291044</v>
      </c>
      <c r="M811">
        <v>1.5315360825200977</v>
      </c>
      <c r="N811">
        <v>1.3968837805598748</v>
      </c>
    </row>
    <row r="812" spans="9:14" x14ac:dyDescent="0.2">
      <c r="I812">
        <v>809</v>
      </c>
      <c r="J812">
        <v>0.92073190625748447</v>
      </c>
      <c r="K812">
        <v>3.0779140807018317</v>
      </c>
      <c r="M812">
        <v>0.83603289964103378</v>
      </c>
      <c r="N812">
        <v>2.5818197983859523</v>
      </c>
    </row>
    <row r="813" spans="9:14" x14ac:dyDescent="0.2">
      <c r="I813">
        <v>810</v>
      </c>
      <c r="J813">
        <v>0.56771548811061323</v>
      </c>
      <c r="K813">
        <v>1.4643786212403156</v>
      </c>
      <c r="M813">
        <v>1.2989403681630642</v>
      </c>
      <c r="N813">
        <v>2.1207730340433715</v>
      </c>
    </row>
    <row r="814" spans="9:14" x14ac:dyDescent="0.2">
      <c r="I814">
        <v>811</v>
      </c>
      <c r="J814">
        <v>0.77796115999198856</v>
      </c>
      <c r="K814">
        <v>2.6126262300845551</v>
      </c>
      <c r="M814">
        <v>1.2313676676785192</v>
      </c>
      <c r="N814">
        <v>2.4981960179688656</v>
      </c>
    </row>
    <row r="815" spans="9:14" x14ac:dyDescent="0.2">
      <c r="I815">
        <v>812</v>
      </c>
      <c r="J815">
        <v>0.63624378774152812</v>
      </c>
      <c r="K815">
        <v>1.2163620666185617</v>
      </c>
      <c r="M815">
        <v>1.3973719544216618</v>
      </c>
      <c r="N815">
        <v>2.3473335465456167</v>
      </c>
    </row>
    <row r="816" spans="9:14" x14ac:dyDescent="0.2">
      <c r="I816">
        <v>813</v>
      </c>
      <c r="J816">
        <v>1.0400931263898099</v>
      </c>
      <c r="K816">
        <v>2.3964521462104322</v>
      </c>
      <c r="M816">
        <v>1.3400098586328961</v>
      </c>
      <c r="N816">
        <v>1.7163875956488892</v>
      </c>
    </row>
    <row r="817" spans="9:14" x14ac:dyDescent="0.2">
      <c r="I817">
        <v>814</v>
      </c>
      <c r="J817">
        <v>1.1656255473263557</v>
      </c>
      <c r="K817">
        <v>2.0040047874013847</v>
      </c>
      <c r="M817">
        <v>0.51601406749055534</v>
      </c>
      <c r="N817">
        <v>1.7594925183082013</v>
      </c>
    </row>
    <row r="818" spans="9:14" x14ac:dyDescent="0.2">
      <c r="I818">
        <v>815</v>
      </c>
      <c r="J818">
        <v>0.8611726136559632</v>
      </c>
      <c r="K818">
        <v>1.4987711637737242</v>
      </c>
      <c r="M818">
        <v>0.95853718024470225</v>
      </c>
      <c r="N818">
        <v>1.4706257937232348</v>
      </c>
    </row>
    <row r="819" spans="9:14" x14ac:dyDescent="0.2">
      <c r="I819">
        <v>816</v>
      </c>
      <c r="J819">
        <v>1.1301500134061937</v>
      </c>
      <c r="K819">
        <v>1.4306958881162586</v>
      </c>
      <c r="M819">
        <v>1.4962617054210621</v>
      </c>
      <c r="N819">
        <v>3.2213452586091584</v>
      </c>
    </row>
    <row r="820" spans="9:14" x14ac:dyDescent="0.2">
      <c r="I820">
        <v>817</v>
      </c>
      <c r="J820">
        <v>0.89439861614366767</v>
      </c>
      <c r="K820">
        <v>1.7496518295002093</v>
      </c>
      <c r="M820">
        <v>0.95688720393843563</v>
      </c>
      <c r="N820">
        <v>2.2137714218928917</v>
      </c>
    </row>
    <row r="821" spans="9:14" x14ac:dyDescent="0.2">
      <c r="I821">
        <v>818</v>
      </c>
      <c r="J821">
        <v>0.80867334515009281</v>
      </c>
      <c r="K821">
        <v>3.0174971893091933</v>
      </c>
      <c r="M821">
        <v>0.57929624367683541</v>
      </c>
      <c r="N821">
        <v>1.5775603095830864</v>
      </c>
    </row>
    <row r="822" spans="9:14" x14ac:dyDescent="0.2">
      <c r="I822">
        <v>819</v>
      </c>
      <c r="J822">
        <v>0.64158761774607576</v>
      </c>
      <c r="K822">
        <v>0.94902301155437596</v>
      </c>
      <c r="M822">
        <v>1.1701982621872626</v>
      </c>
      <c r="N822">
        <v>2.1189332701883608</v>
      </c>
    </row>
    <row r="823" spans="9:14" x14ac:dyDescent="0.2">
      <c r="I823">
        <v>820</v>
      </c>
      <c r="J823">
        <v>1.0385722928117687</v>
      </c>
      <c r="K823">
        <v>1.6628967474730929</v>
      </c>
      <c r="M823">
        <v>1.1179498340355853</v>
      </c>
      <c r="N823">
        <v>0.95239787451745561</v>
      </c>
    </row>
    <row r="824" spans="9:14" x14ac:dyDescent="0.2">
      <c r="I824">
        <v>821</v>
      </c>
      <c r="J824">
        <v>1.886432918559505</v>
      </c>
      <c r="K824">
        <v>2.432999569407889</v>
      </c>
      <c r="M824">
        <v>0.70004564194841945</v>
      </c>
      <c r="N824">
        <v>1.3197885559606759</v>
      </c>
    </row>
    <row r="825" spans="9:14" x14ac:dyDescent="0.2">
      <c r="I825">
        <v>822</v>
      </c>
      <c r="J825">
        <v>1.1356302274750685</v>
      </c>
      <c r="K825">
        <v>1.964585900650901</v>
      </c>
      <c r="M825">
        <v>1.2984535559670394</v>
      </c>
      <c r="N825">
        <v>2.0883228550462833</v>
      </c>
    </row>
    <row r="826" spans="9:14" x14ac:dyDescent="0.2">
      <c r="I826">
        <v>823</v>
      </c>
      <c r="J826">
        <v>0.86599559694452855</v>
      </c>
      <c r="K826">
        <v>1.8913940021285289</v>
      </c>
      <c r="M826">
        <v>0.63318333720205477</v>
      </c>
      <c r="N826">
        <v>2.0666587229748496</v>
      </c>
    </row>
    <row r="827" spans="9:14" x14ac:dyDescent="0.2">
      <c r="I827">
        <v>824</v>
      </c>
      <c r="J827">
        <v>0.93317795214514487</v>
      </c>
      <c r="K827">
        <v>1.5735939681388496</v>
      </c>
      <c r="M827">
        <v>0.94430284315675017</v>
      </c>
      <c r="N827">
        <v>2.3074370550936303</v>
      </c>
    </row>
    <row r="828" spans="9:14" x14ac:dyDescent="0.2">
      <c r="I828">
        <v>825</v>
      </c>
      <c r="J828">
        <v>0.98418371928596371</v>
      </c>
      <c r="K828">
        <v>1.104399257703335</v>
      </c>
      <c r="M828">
        <v>0.82931724065135204</v>
      </c>
      <c r="N828">
        <v>2.2732583967750517</v>
      </c>
    </row>
    <row r="829" spans="9:14" x14ac:dyDescent="0.2">
      <c r="I829">
        <v>826</v>
      </c>
      <c r="J829">
        <v>0.76539462787225798</v>
      </c>
      <c r="K829">
        <v>1.861108595727166</v>
      </c>
      <c r="M829">
        <v>1.0577835069644543</v>
      </c>
      <c r="N829">
        <v>2.6233124607211584</v>
      </c>
    </row>
    <row r="830" spans="9:14" x14ac:dyDescent="0.2">
      <c r="I830">
        <v>827</v>
      </c>
      <c r="J830">
        <v>0.89470281516035288</v>
      </c>
      <c r="K830">
        <v>0.93223049799170699</v>
      </c>
      <c r="M830">
        <v>1.2779083356692247</v>
      </c>
      <c r="N830">
        <v>2.6769986510304369</v>
      </c>
    </row>
    <row r="831" spans="9:14" x14ac:dyDescent="0.2">
      <c r="I831">
        <v>828</v>
      </c>
      <c r="J831">
        <v>1.5093426420455345</v>
      </c>
      <c r="K831">
        <v>1.6996335131311988</v>
      </c>
      <c r="M831">
        <v>1.5109568140772252</v>
      </c>
      <c r="N831">
        <v>1.1263556668837043</v>
      </c>
    </row>
    <row r="832" spans="9:14" x14ac:dyDescent="0.2">
      <c r="I832">
        <v>829</v>
      </c>
      <c r="J832">
        <v>0.91796018873133212</v>
      </c>
      <c r="K832">
        <v>1.7453866313365003</v>
      </c>
      <c r="M832">
        <v>0.71218279153353325</v>
      </c>
      <c r="N832">
        <v>1.6637479102994561</v>
      </c>
    </row>
    <row r="833" spans="9:14" x14ac:dyDescent="0.2">
      <c r="I833">
        <v>830</v>
      </c>
      <c r="J833">
        <v>0.78829269106572908</v>
      </c>
      <c r="K833">
        <v>1.8949728756411124</v>
      </c>
      <c r="M833">
        <v>1.4950245696673548</v>
      </c>
      <c r="N833">
        <v>2.5596414822547273</v>
      </c>
    </row>
    <row r="834" spans="9:14" x14ac:dyDescent="0.2">
      <c r="I834">
        <v>831</v>
      </c>
      <c r="J834">
        <v>0.9921929528258685</v>
      </c>
      <c r="K834">
        <v>1.238595576114961</v>
      </c>
      <c r="M834">
        <v>0.93591053236320876</v>
      </c>
      <c r="N834">
        <v>0.82770732826979043</v>
      </c>
    </row>
    <row r="835" spans="9:14" x14ac:dyDescent="0.2">
      <c r="I835">
        <v>832</v>
      </c>
      <c r="J835">
        <v>1.1436298290918223</v>
      </c>
      <c r="K835">
        <v>0.93909367490500406</v>
      </c>
      <c r="M835">
        <v>1.0653298547801504</v>
      </c>
      <c r="N835">
        <v>1.5704855476677813</v>
      </c>
    </row>
    <row r="836" spans="9:14" x14ac:dyDescent="0.2">
      <c r="I836">
        <v>833</v>
      </c>
      <c r="J836">
        <v>0.98241702899919425</v>
      </c>
      <c r="K836">
        <v>1.2396676047067072</v>
      </c>
      <c r="M836">
        <v>0.85623262698054603</v>
      </c>
      <c r="N836">
        <v>1.4094655630268336</v>
      </c>
    </row>
    <row r="837" spans="9:14" x14ac:dyDescent="0.2">
      <c r="I837">
        <v>834</v>
      </c>
      <c r="J837">
        <v>0.84107800815514933</v>
      </c>
      <c r="K837">
        <v>2.7540749314292809</v>
      </c>
      <c r="M837">
        <v>1.0092216969365571</v>
      </c>
      <c r="N837">
        <v>2.0863746880253005</v>
      </c>
    </row>
    <row r="838" spans="9:14" x14ac:dyDescent="0.2">
      <c r="I838">
        <v>835</v>
      </c>
      <c r="J838">
        <v>1.0487945595878538</v>
      </c>
      <c r="K838">
        <v>1.5581177241838595</v>
      </c>
      <c r="M838">
        <v>1.3424762174127565</v>
      </c>
      <c r="N838">
        <v>1.2819368369018462</v>
      </c>
    </row>
    <row r="839" spans="9:14" x14ac:dyDescent="0.2">
      <c r="I839">
        <v>836</v>
      </c>
      <c r="J839">
        <v>0.81520780264094006</v>
      </c>
      <c r="K839">
        <v>1.0829128800745182</v>
      </c>
      <c r="M839">
        <v>1.087863496198048</v>
      </c>
      <c r="N839">
        <v>1.1404082672297207</v>
      </c>
    </row>
    <row r="840" spans="9:14" x14ac:dyDescent="0.2">
      <c r="I840">
        <v>837</v>
      </c>
      <c r="J840">
        <v>1.2513607540620295</v>
      </c>
      <c r="K840">
        <v>1.7070279973556384</v>
      </c>
      <c r="M840">
        <v>0.4580230437243028</v>
      </c>
      <c r="N840">
        <v>1.9516434895765293</v>
      </c>
    </row>
    <row r="841" spans="9:14" x14ac:dyDescent="0.2">
      <c r="I841">
        <v>838</v>
      </c>
      <c r="J841">
        <v>0.84093594283159123</v>
      </c>
      <c r="K841">
        <v>2.9132516907626473</v>
      </c>
      <c r="M841">
        <v>1.4705449008854301</v>
      </c>
      <c r="N841">
        <v>1.8355450926282835</v>
      </c>
    </row>
    <row r="842" spans="9:14" x14ac:dyDescent="0.2">
      <c r="I842">
        <v>839</v>
      </c>
      <c r="J842">
        <v>0.80614026806414851</v>
      </c>
      <c r="K842">
        <v>1.6426571173721638</v>
      </c>
      <c r="M842">
        <v>0.66953370690929792</v>
      </c>
      <c r="N842">
        <v>2.3169966318536002</v>
      </c>
    </row>
    <row r="843" spans="9:14" x14ac:dyDescent="0.2">
      <c r="I843">
        <v>840</v>
      </c>
      <c r="J843">
        <v>0.98035865386669863</v>
      </c>
      <c r="K843">
        <v>2.7357900893916938</v>
      </c>
      <c r="M843">
        <v>1.6114612550241811</v>
      </c>
      <c r="N843">
        <v>1.5391239327190978</v>
      </c>
    </row>
    <row r="844" spans="9:14" x14ac:dyDescent="0.2">
      <c r="I844">
        <v>841</v>
      </c>
      <c r="J844">
        <v>0.83249694628459725</v>
      </c>
      <c r="K844">
        <v>1.2400973241029407</v>
      </c>
      <c r="M844">
        <v>0.95155191082943325</v>
      </c>
      <c r="N844">
        <v>1.1566998994932822</v>
      </c>
    </row>
    <row r="845" spans="9:14" x14ac:dyDescent="0.2">
      <c r="I845">
        <v>842</v>
      </c>
      <c r="J845">
        <v>1.3675303902132021</v>
      </c>
      <c r="K845">
        <v>1.7032615340245416</v>
      </c>
      <c r="M845">
        <v>0.92459541651582455</v>
      </c>
      <c r="N845">
        <v>2.5092665581675737</v>
      </c>
    </row>
    <row r="846" spans="9:14" x14ac:dyDescent="0.2">
      <c r="I846">
        <v>843</v>
      </c>
      <c r="J846">
        <v>0.95291666441264966</v>
      </c>
      <c r="K846">
        <v>2.2293390982625336</v>
      </c>
      <c r="M846">
        <v>1.0942623560733626</v>
      </c>
      <c r="N846">
        <v>2.7288671669150699</v>
      </c>
    </row>
    <row r="847" spans="9:14" x14ac:dyDescent="0.2">
      <c r="I847">
        <v>844</v>
      </c>
      <c r="J847">
        <v>0.55022777994634642</v>
      </c>
      <c r="K847">
        <v>3.4506439992219673</v>
      </c>
      <c r="M847">
        <v>0.88085236504240105</v>
      </c>
      <c r="N847">
        <v>2.6428290308578761</v>
      </c>
    </row>
    <row r="848" spans="9:14" x14ac:dyDescent="0.2">
      <c r="I848">
        <v>845</v>
      </c>
      <c r="J848">
        <v>1.1972897800752007</v>
      </c>
      <c r="K848">
        <v>1.2377376210804587</v>
      </c>
      <c r="M848">
        <v>1.1098191592277196</v>
      </c>
      <c r="N848">
        <v>0.96949577744507831</v>
      </c>
    </row>
    <row r="849" spans="9:14" x14ac:dyDescent="0.2">
      <c r="I849">
        <v>846</v>
      </c>
      <c r="J849">
        <v>0.90817283468282439</v>
      </c>
      <c r="K849">
        <v>2.4110407022837959</v>
      </c>
      <c r="M849">
        <v>0.99590274010937274</v>
      </c>
      <c r="N849">
        <v>2.0493235830294201</v>
      </c>
    </row>
    <row r="850" spans="9:14" x14ac:dyDescent="0.2">
      <c r="I850">
        <v>847</v>
      </c>
      <c r="J850">
        <v>0.80541869377998943</v>
      </c>
      <c r="K850">
        <v>2.2576176991695496</v>
      </c>
      <c r="M850">
        <v>0.87774840502983431</v>
      </c>
      <c r="N850">
        <v>1.1802243055578683</v>
      </c>
    </row>
    <row r="851" spans="9:14" x14ac:dyDescent="0.2">
      <c r="I851">
        <v>848</v>
      </c>
      <c r="J851">
        <v>0.73754243310417089</v>
      </c>
      <c r="K851">
        <v>1.9197011264240753</v>
      </c>
      <c r="M851">
        <v>1.2267770617486808</v>
      </c>
      <c r="N851">
        <v>0.62283268737996744</v>
      </c>
    </row>
    <row r="852" spans="9:14" x14ac:dyDescent="0.2">
      <c r="I852">
        <v>849</v>
      </c>
      <c r="J852">
        <v>1.1297395168404809</v>
      </c>
      <c r="K852">
        <v>1.2189199245292568</v>
      </c>
      <c r="M852">
        <v>1.1807224988047245</v>
      </c>
      <c r="N852">
        <v>1.0220612559707671</v>
      </c>
    </row>
    <row r="853" spans="9:14" x14ac:dyDescent="0.2">
      <c r="I853">
        <v>850</v>
      </c>
      <c r="J853">
        <v>1.1819305675502265</v>
      </c>
      <c r="K853">
        <v>1.9645174112950232</v>
      </c>
      <c r="M853">
        <v>1.6483217120700526</v>
      </c>
      <c r="N853">
        <v>1.6122163305896722</v>
      </c>
    </row>
    <row r="854" spans="9:14" x14ac:dyDescent="0.2">
      <c r="I854">
        <v>851</v>
      </c>
      <c r="J854">
        <v>0.70923245587768269</v>
      </c>
      <c r="K854">
        <v>3.0923415577615692</v>
      </c>
      <c r="M854">
        <v>0.88599648312022872</v>
      </c>
      <c r="N854">
        <v>2.3013604914731887</v>
      </c>
    </row>
    <row r="855" spans="9:14" x14ac:dyDescent="0.2">
      <c r="I855">
        <v>852</v>
      </c>
      <c r="J855">
        <v>0.90368176126830657</v>
      </c>
      <c r="K855">
        <v>1.1504091184638194</v>
      </c>
      <c r="M855">
        <v>0.91879544443128047</v>
      </c>
      <c r="N855">
        <v>1.4561031505408444</v>
      </c>
    </row>
    <row r="856" spans="9:14" x14ac:dyDescent="0.2">
      <c r="I856">
        <v>853</v>
      </c>
      <c r="J856">
        <v>0.57886900074196956</v>
      </c>
      <c r="K856">
        <v>1.6186371792881644</v>
      </c>
      <c r="M856">
        <v>1.0531901990181951</v>
      </c>
      <c r="N856">
        <v>2.3318153543662858</v>
      </c>
    </row>
    <row r="857" spans="9:14" x14ac:dyDescent="0.2">
      <c r="I857">
        <v>854</v>
      </c>
      <c r="J857">
        <v>0.57321289569815437</v>
      </c>
      <c r="K857">
        <v>2.9940447781654789</v>
      </c>
      <c r="M857">
        <v>0.82621177384443334</v>
      </c>
      <c r="N857">
        <v>2.1320315809632451</v>
      </c>
    </row>
    <row r="858" spans="9:14" x14ac:dyDescent="0.2">
      <c r="I858">
        <v>855</v>
      </c>
      <c r="J858">
        <v>0.79074788721410072</v>
      </c>
      <c r="K858">
        <v>2.4508162110764204</v>
      </c>
      <c r="M858">
        <v>1.3485350399042149</v>
      </c>
      <c r="N858">
        <v>1.1756369010523557</v>
      </c>
    </row>
    <row r="859" spans="9:14" x14ac:dyDescent="0.2">
      <c r="I859">
        <v>856</v>
      </c>
      <c r="J859">
        <v>1.0427242063587994</v>
      </c>
      <c r="K859">
        <v>1.8311177235502889</v>
      </c>
      <c r="M859">
        <v>1.2161033364564091</v>
      </c>
      <c r="N859">
        <v>1.1048912001541438</v>
      </c>
    </row>
    <row r="860" spans="9:14" x14ac:dyDescent="0.2">
      <c r="I860">
        <v>857</v>
      </c>
      <c r="J860">
        <v>1.2438687530717645</v>
      </c>
      <c r="K860">
        <v>1.9355813611605637</v>
      </c>
      <c r="M860">
        <v>0.94777696095924324</v>
      </c>
      <c r="N860">
        <v>1.8492501753207984</v>
      </c>
    </row>
    <row r="861" spans="9:14" x14ac:dyDescent="0.2">
      <c r="I861">
        <v>858</v>
      </c>
      <c r="J861">
        <v>1.0840808921104224</v>
      </c>
      <c r="K861">
        <v>1.5522832207917467</v>
      </c>
      <c r="M861">
        <v>1.2472039374791903</v>
      </c>
      <c r="N861">
        <v>1.4019539198609701</v>
      </c>
    </row>
    <row r="862" spans="9:14" x14ac:dyDescent="0.2">
      <c r="I862">
        <v>859</v>
      </c>
      <c r="J862">
        <v>0.85533093675496219</v>
      </c>
      <c r="K862">
        <v>1.6672900427098452</v>
      </c>
      <c r="M862">
        <v>1.294494926605696</v>
      </c>
      <c r="N862">
        <v>0.91646984763036099</v>
      </c>
    </row>
    <row r="863" spans="9:14" x14ac:dyDescent="0.2">
      <c r="I863">
        <v>860</v>
      </c>
      <c r="J863">
        <v>0.76270816782693207</v>
      </c>
      <c r="K863">
        <v>2.6155551762358713</v>
      </c>
      <c r="M863">
        <v>0.81075263254673691</v>
      </c>
      <c r="N863">
        <v>1.886757707653574</v>
      </c>
    </row>
    <row r="864" spans="9:14" x14ac:dyDescent="0.2">
      <c r="I864">
        <v>861</v>
      </c>
      <c r="J864">
        <v>1.578079784864461</v>
      </c>
      <c r="K864">
        <v>1.0275020617975066</v>
      </c>
      <c r="M864">
        <v>1.2736961277968999</v>
      </c>
      <c r="N864">
        <v>1.2435653560215907</v>
      </c>
    </row>
    <row r="865" spans="9:14" x14ac:dyDescent="0.2">
      <c r="I865">
        <v>862</v>
      </c>
      <c r="J865">
        <v>0.87287548817397786</v>
      </c>
      <c r="K865">
        <v>2.0331417628726016</v>
      </c>
      <c r="M865">
        <v>1.2796209757292991</v>
      </c>
      <c r="N865">
        <v>2.0793511397382232</v>
      </c>
    </row>
    <row r="866" spans="9:14" x14ac:dyDescent="0.2">
      <c r="I866">
        <v>863</v>
      </c>
      <c r="J866">
        <v>0.62532638610720559</v>
      </c>
      <c r="K866">
        <v>2.8950090547806826</v>
      </c>
      <c r="M866">
        <v>1.3025965035612066</v>
      </c>
      <c r="N866">
        <v>1.8108135298925643</v>
      </c>
    </row>
    <row r="867" spans="9:14" x14ac:dyDescent="0.2">
      <c r="I867">
        <v>864</v>
      </c>
      <c r="J867">
        <v>0.61980355287271571</v>
      </c>
      <c r="K867">
        <v>1.1502885029795624</v>
      </c>
      <c r="M867">
        <v>0.94453443072349097</v>
      </c>
      <c r="N867">
        <v>3.2268569008320482</v>
      </c>
    </row>
    <row r="868" spans="9:14" x14ac:dyDescent="0.2">
      <c r="I868">
        <v>865</v>
      </c>
      <c r="J868">
        <v>0.9202865999679849</v>
      </c>
      <c r="K868">
        <v>3.1419584730971599</v>
      </c>
      <c r="M868">
        <v>1.1563139796098669</v>
      </c>
      <c r="N868">
        <v>1.1702856666448762</v>
      </c>
    </row>
    <row r="869" spans="9:14" x14ac:dyDescent="0.2">
      <c r="I869">
        <v>866</v>
      </c>
      <c r="J869">
        <v>1.2733029975041468</v>
      </c>
      <c r="K869">
        <v>2.8338245510002831</v>
      </c>
      <c r="M869">
        <v>0.94436697478491072</v>
      </c>
      <c r="N869">
        <v>3.3871560855101643</v>
      </c>
    </row>
    <row r="870" spans="9:14" x14ac:dyDescent="0.2">
      <c r="I870">
        <v>867</v>
      </c>
      <c r="J870">
        <v>1.6780628458040598</v>
      </c>
      <c r="K870">
        <v>2.6851615956017079</v>
      </c>
      <c r="M870">
        <v>1.416783295702708</v>
      </c>
      <c r="N870">
        <v>1.8530675596867978</v>
      </c>
    </row>
    <row r="871" spans="9:14" x14ac:dyDescent="0.2">
      <c r="I871">
        <v>868</v>
      </c>
      <c r="J871">
        <v>0.64615289984321211</v>
      </c>
      <c r="K871">
        <v>1.984148770066462</v>
      </c>
      <c r="M871">
        <v>1.106462672459765</v>
      </c>
      <c r="N871">
        <v>2.1905336763474037</v>
      </c>
    </row>
    <row r="872" spans="9:14" x14ac:dyDescent="0.2">
      <c r="I872">
        <v>869</v>
      </c>
      <c r="J872">
        <v>1.1056020857431272</v>
      </c>
      <c r="K872">
        <v>1.6975513758997893</v>
      </c>
      <c r="M872">
        <v>0.79170729253559124</v>
      </c>
      <c r="N872">
        <v>1.76407160449755</v>
      </c>
    </row>
    <row r="873" spans="9:14" x14ac:dyDescent="0.2">
      <c r="I873">
        <v>870</v>
      </c>
      <c r="J873">
        <v>0.91248004206076827</v>
      </c>
      <c r="K873">
        <v>2.8450348720800998</v>
      </c>
      <c r="M873">
        <v>1.3037897689620419</v>
      </c>
      <c r="N873">
        <v>2.3306421747873145</v>
      </c>
    </row>
    <row r="874" spans="9:14" x14ac:dyDescent="0.2">
      <c r="I874">
        <v>871</v>
      </c>
      <c r="J874">
        <v>1.2184741952017693</v>
      </c>
      <c r="K874">
        <v>1.824213128474762</v>
      </c>
      <c r="M874">
        <v>0.93674987553354483</v>
      </c>
      <c r="N874">
        <v>2.5681212964085964</v>
      </c>
    </row>
    <row r="875" spans="9:14" x14ac:dyDescent="0.2">
      <c r="I875">
        <v>872</v>
      </c>
      <c r="J875">
        <v>0.54229689950652948</v>
      </c>
      <c r="K875">
        <v>2.3741445625803643</v>
      </c>
      <c r="M875">
        <v>1.0243104258992761</v>
      </c>
      <c r="N875">
        <v>1.8907858729539608</v>
      </c>
    </row>
    <row r="876" spans="9:14" x14ac:dyDescent="0.2">
      <c r="I876">
        <v>873</v>
      </c>
      <c r="J876">
        <v>0.5134320328408889</v>
      </c>
      <c r="K876">
        <v>2.0760622004306328</v>
      </c>
      <c r="M876">
        <v>0.95252910864316842</v>
      </c>
      <c r="N876">
        <v>1.4527087502045111</v>
      </c>
    </row>
    <row r="877" spans="9:14" x14ac:dyDescent="0.2">
      <c r="I877">
        <v>874</v>
      </c>
      <c r="J877">
        <v>0.64806683086760053</v>
      </c>
      <c r="K877">
        <v>1.1058524239623382</v>
      </c>
      <c r="M877">
        <v>0.95381515130049332</v>
      </c>
      <c r="N877">
        <v>1.2934207578275494</v>
      </c>
    </row>
    <row r="878" spans="9:14" x14ac:dyDescent="0.2">
      <c r="I878">
        <v>875</v>
      </c>
      <c r="J878">
        <v>1.1866339520869134</v>
      </c>
      <c r="K878">
        <v>2.2801012029882721</v>
      </c>
      <c r="M878">
        <v>1.2313218216749697</v>
      </c>
      <c r="N878">
        <v>3.1159552402841806</v>
      </c>
    </row>
    <row r="879" spans="9:14" x14ac:dyDescent="0.2">
      <c r="I879">
        <v>876</v>
      </c>
      <c r="J879">
        <v>0.70313837572544047</v>
      </c>
      <c r="K879">
        <v>1.5802234391870367</v>
      </c>
      <c r="M879">
        <v>1.1148779942192255</v>
      </c>
      <c r="N879">
        <v>2.7740882400074263</v>
      </c>
    </row>
    <row r="880" spans="9:14" x14ac:dyDescent="0.2">
      <c r="I880">
        <v>877</v>
      </c>
      <c r="J880">
        <v>0.84790647528134</v>
      </c>
      <c r="K880">
        <v>2.5062885183520769</v>
      </c>
      <c r="M880">
        <v>1.3534944387741767</v>
      </c>
      <c r="N880">
        <v>1.5217352614435096</v>
      </c>
    </row>
    <row r="881" spans="9:14" x14ac:dyDescent="0.2">
      <c r="I881">
        <v>878</v>
      </c>
      <c r="J881">
        <v>1.0176919994214482</v>
      </c>
      <c r="K881">
        <v>2.3995546099589209</v>
      </c>
      <c r="M881">
        <v>1.5008645236702842</v>
      </c>
      <c r="N881">
        <v>1.2210584361640238</v>
      </c>
    </row>
    <row r="882" spans="9:14" x14ac:dyDescent="0.2">
      <c r="I882">
        <v>879</v>
      </c>
      <c r="J882">
        <v>1.1934040533889707</v>
      </c>
      <c r="K882">
        <v>1.8489936099374951</v>
      </c>
      <c r="M882">
        <v>1.0087494278782898</v>
      </c>
      <c r="N882">
        <v>1.6722384482494492</v>
      </c>
    </row>
    <row r="883" spans="9:14" x14ac:dyDescent="0.2">
      <c r="I883">
        <v>880</v>
      </c>
      <c r="J883">
        <v>0.91003029144813008</v>
      </c>
      <c r="K883">
        <v>1.053769085818318</v>
      </c>
      <c r="M883">
        <v>1.1545692524339191</v>
      </c>
      <c r="N883">
        <v>1.7342201222468394</v>
      </c>
    </row>
    <row r="884" spans="9:14" x14ac:dyDescent="0.2">
      <c r="I884">
        <v>881</v>
      </c>
      <c r="J884">
        <v>1.315360088307038</v>
      </c>
      <c r="K884">
        <v>1.1769946349902778</v>
      </c>
      <c r="M884">
        <v>1.5034617712618992</v>
      </c>
      <c r="N884">
        <v>2.6306175396726341</v>
      </c>
    </row>
    <row r="885" spans="9:14" x14ac:dyDescent="0.2">
      <c r="I885">
        <v>882</v>
      </c>
      <c r="J885">
        <v>1.3644107376859573</v>
      </c>
      <c r="K885">
        <v>2.1031573028059722</v>
      </c>
      <c r="M885">
        <v>0.94078709571140029</v>
      </c>
      <c r="N885">
        <v>3.0886081895371587</v>
      </c>
    </row>
    <row r="886" spans="9:14" x14ac:dyDescent="0.2">
      <c r="I886">
        <v>883</v>
      </c>
      <c r="J886">
        <v>1.1417491702338025</v>
      </c>
      <c r="K886">
        <v>1.5661553762538396</v>
      </c>
      <c r="M886">
        <v>0.92240196817736331</v>
      </c>
      <c r="N886">
        <v>1.8734922940024317</v>
      </c>
    </row>
    <row r="887" spans="9:14" x14ac:dyDescent="0.2">
      <c r="I887">
        <v>884</v>
      </c>
      <c r="J887">
        <v>0.98299260475769779</v>
      </c>
      <c r="K887">
        <v>2.426648337943726</v>
      </c>
      <c r="M887">
        <v>0.84532300072054323</v>
      </c>
      <c r="N887">
        <v>1.1754166567096394</v>
      </c>
    </row>
    <row r="888" spans="9:14" x14ac:dyDescent="0.2">
      <c r="I888">
        <v>885</v>
      </c>
      <c r="J888">
        <v>0.81691350384266648</v>
      </c>
      <c r="K888">
        <v>1.0738038831386834</v>
      </c>
      <c r="M888">
        <v>1.2089177778829416</v>
      </c>
      <c r="N888">
        <v>1.3288510802203211</v>
      </c>
    </row>
    <row r="889" spans="9:14" x14ac:dyDescent="0.2">
      <c r="I889">
        <v>886</v>
      </c>
      <c r="J889">
        <v>1.3833594115953531</v>
      </c>
      <c r="K889">
        <v>2.4877501230192949</v>
      </c>
      <c r="M889">
        <v>1.0596680964515002</v>
      </c>
      <c r="N889">
        <v>1.4370077305000202</v>
      </c>
    </row>
    <row r="890" spans="9:14" x14ac:dyDescent="0.2">
      <c r="I890">
        <v>887</v>
      </c>
      <c r="J890">
        <v>0.77702260277680746</v>
      </c>
      <c r="K890">
        <v>0.94820123483442598</v>
      </c>
      <c r="M890">
        <v>0.80852547614757753</v>
      </c>
      <c r="N890">
        <v>3.0427242606884413</v>
      </c>
    </row>
    <row r="891" spans="9:14" x14ac:dyDescent="0.2">
      <c r="I891">
        <v>888</v>
      </c>
      <c r="J891">
        <v>1.2272174279650705</v>
      </c>
      <c r="K891">
        <v>1.4725679553346045</v>
      </c>
      <c r="M891">
        <v>1.5992071481160632</v>
      </c>
      <c r="N891">
        <v>2.0944602807117496</v>
      </c>
    </row>
    <row r="892" spans="9:14" x14ac:dyDescent="0.2">
      <c r="I892">
        <v>889</v>
      </c>
      <c r="J892">
        <v>1.201559297806184</v>
      </c>
      <c r="K892">
        <v>1.8080427811315947</v>
      </c>
      <c r="M892">
        <v>0.49314030559793104</v>
      </c>
      <c r="N892">
        <v>3.7775539627601922</v>
      </c>
    </row>
    <row r="893" spans="9:14" x14ac:dyDescent="0.2">
      <c r="I893">
        <v>890</v>
      </c>
      <c r="J893">
        <v>0.69795599390045415</v>
      </c>
      <c r="K893">
        <v>2.2484215544329276</v>
      </c>
      <c r="M893">
        <v>0.92882944122226352</v>
      </c>
      <c r="N893">
        <v>1.8757074883225322</v>
      </c>
    </row>
    <row r="894" spans="9:14" x14ac:dyDescent="0.2">
      <c r="I894">
        <v>891</v>
      </c>
      <c r="J894">
        <v>1.2663402591515187</v>
      </c>
      <c r="K894">
        <v>2.2260753309535182</v>
      </c>
      <c r="M894">
        <v>1.8789597533268563</v>
      </c>
      <c r="N894">
        <v>1.9264795680658369</v>
      </c>
    </row>
    <row r="895" spans="9:14" x14ac:dyDescent="0.2">
      <c r="I895">
        <v>892</v>
      </c>
      <c r="J895">
        <v>1.1078333715355371</v>
      </c>
      <c r="K895">
        <v>1.2229408607064443</v>
      </c>
      <c r="M895">
        <v>0.71014188323682725</v>
      </c>
      <c r="N895">
        <v>1.123388061880048</v>
      </c>
    </row>
    <row r="896" spans="9:14" x14ac:dyDescent="0.2">
      <c r="I896">
        <v>893</v>
      </c>
      <c r="J896">
        <v>0.69373691353465272</v>
      </c>
      <c r="K896">
        <v>2.1961069206364296</v>
      </c>
      <c r="M896">
        <v>1.117497241144203</v>
      </c>
      <c r="N896">
        <v>2.2814462749210849</v>
      </c>
    </row>
    <row r="897" spans="9:14" x14ac:dyDescent="0.2">
      <c r="I897">
        <v>894</v>
      </c>
      <c r="J897">
        <v>0.55789702354792658</v>
      </c>
      <c r="K897">
        <v>1.9653297447558722</v>
      </c>
      <c r="M897">
        <v>1.500248487683314</v>
      </c>
      <c r="N897">
        <v>1.2537685322666063</v>
      </c>
    </row>
    <row r="898" spans="9:14" x14ac:dyDescent="0.2">
      <c r="I898">
        <v>895</v>
      </c>
      <c r="J898">
        <v>1.2066279822973818</v>
      </c>
      <c r="K898">
        <v>1.985494459439153</v>
      </c>
      <c r="M898">
        <v>1.1455800024127842</v>
      </c>
      <c r="N898">
        <v>2.4290252734978837</v>
      </c>
    </row>
    <row r="899" spans="9:14" x14ac:dyDescent="0.2">
      <c r="I899">
        <v>896</v>
      </c>
      <c r="J899">
        <v>0.97911186825161922</v>
      </c>
      <c r="K899">
        <v>1.5171631835261223</v>
      </c>
      <c r="M899">
        <v>1.1848618115255831</v>
      </c>
      <c r="N899">
        <v>1.5570862463195263</v>
      </c>
    </row>
    <row r="900" spans="9:14" x14ac:dyDescent="0.2">
      <c r="I900">
        <v>897</v>
      </c>
      <c r="J900">
        <v>0.91022445998037094</v>
      </c>
      <c r="K900">
        <v>2.0237399899754722</v>
      </c>
      <c r="M900">
        <v>1.3364390220997984</v>
      </c>
      <c r="N900">
        <v>2.0800007696498746</v>
      </c>
    </row>
    <row r="901" spans="9:14" x14ac:dyDescent="0.2">
      <c r="I901">
        <v>898</v>
      </c>
      <c r="J901">
        <v>0.61547764574348152</v>
      </c>
      <c r="K901">
        <v>2.4690788188570814</v>
      </c>
      <c r="M901">
        <v>1.424122837804441</v>
      </c>
      <c r="N901">
        <v>2.9506478405882723</v>
      </c>
    </row>
    <row r="902" spans="9:14" x14ac:dyDescent="0.2">
      <c r="I902">
        <v>899</v>
      </c>
      <c r="J902">
        <v>1.0909536790906977</v>
      </c>
      <c r="K902">
        <v>2.2644097268232244</v>
      </c>
      <c r="M902">
        <v>1.4799359884878023</v>
      </c>
      <c r="N902">
        <v>1.8841774428170508</v>
      </c>
    </row>
    <row r="903" spans="9:14" x14ac:dyDescent="0.2">
      <c r="I903">
        <v>900</v>
      </c>
      <c r="J903">
        <v>0.82042240111178477</v>
      </c>
      <c r="K903">
        <v>1.0980894450555068</v>
      </c>
      <c r="M903">
        <v>0.55217870249054468</v>
      </c>
      <c r="N903">
        <v>2.8206486005649598</v>
      </c>
    </row>
    <row r="904" spans="9:14" x14ac:dyDescent="0.2">
      <c r="I904">
        <v>901</v>
      </c>
      <c r="J904">
        <v>0.73580597503289513</v>
      </c>
      <c r="K904">
        <v>1.6446675633921939</v>
      </c>
      <c r="M904">
        <v>0.95698064627458435</v>
      </c>
      <c r="N904">
        <v>1.0262785082195238</v>
      </c>
    </row>
    <row r="905" spans="9:14" x14ac:dyDescent="0.2">
      <c r="I905">
        <v>902</v>
      </c>
      <c r="J905">
        <v>1.3624156106371828</v>
      </c>
      <c r="K905">
        <v>1.6901991267250078</v>
      </c>
      <c r="M905">
        <v>1.4509764442410642</v>
      </c>
      <c r="N905">
        <v>1.1526498063761814</v>
      </c>
    </row>
    <row r="906" spans="9:14" x14ac:dyDescent="0.2">
      <c r="I906">
        <v>903</v>
      </c>
      <c r="J906">
        <v>1.2151633659756418</v>
      </c>
      <c r="K906">
        <v>1.9180619950949152</v>
      </c>
      <c r="M906">
        <v>1.6140646470671953</v>
      </c>
      <c r="N906">
        <v>1.098803292490889</v>
      </c>
    </row>
    <row r="907" spans="9:14" x14ac:dyDescent="0.2">
      <c r="I907">
        <v>904</v>
      </c>
      <c r="J907">
        <v>0.91855129366646282</v>
      </c>
      <c r="K907">
        <v>3.2947434743590538</v>
      </c>
      <c r="M907">
        <v>1.2982910048623506</v>
      </c>
      <c r="N907">
        <v>1.8093802448171306</v>
      </c>
    </row>
    <row r="908" spans="9:14" x14ac:dyDescent="0.2">
      <c r="I908">
        <v>905</v>
      </c>
      <c r="J908">
        <v>1.0602949494966845</v>
      </c>
      <c r="K908">
        <v>1.7782484060345047</v>
      </c>
      <c r="M908">
        <v>0.71551142643723598</v>
      </c>
      <c r="N908">
        <v>3.7445821220189268</v>
      </c>
    </row>
    <row r="909" spans="9:14" x14ac:dyDescent="0.2">
      <c r="I909">
        <v>906</v>
      </c>
      <c r="J909">
        <v>0.61174193594280557</v>
      </c>
      <c r="K909">
        <v>1.6111426973160914</v>
      </c>
      <c r="M909">
        <v>5.6927986121642536E-2</v>
      </c>
      <c r="N909">
        <v>4.1346125147788877</v>
      </c>
    </row>
    <row r="910" spans="9:14" x14ac:dyDescent="0.2">
      <c r="I910">
        <v>907</v>
      </c>
      <c r="J910">
        <v>1.5134146195438301</v>
      </c>
      <c r="K910">
        <v>2.1327266639797373</v>
      </c>
      <c r="M910">
        <v>1.1080321939838178</v>
      </c>
      <c r="N910">
        <v>2.1967660923805941</v>
      </c>
    </row>
    <row r="911" spans="9:14" x14ac:dyDescent="0.2">
      <c r="I911">
        <v>908</v>
      </c>
      <c r="J911">
        <v>0.4758861872892573</v>
      </c>
      <c r="K911">
        <v>2.5325259702036242</v>
      </c>
      <c r="M911">
        <v>0.97258826927352526</v>
      </c>
      <c r="N911">
        <v>1.8629745692653008</v>
      </c>
    </row>
    <row r="912" spans="9:14" x14ac:dyDescent="0.2">
      <c r="I912">
        <v>909</v>
      </c>
      <c r="J912">
        <v>0.35869621800592888</v>
      </c>
      <c r="K912">
        <v>2.2363754889723864</v>
      </c>
      <c r="M912">
        <v>1.1287423487930206</v>
      </c>
      <c r="N912">
        <v>0.56454031106630964</v>
      </c>
    </row>
    <row r="913" spans="9:14" x14ac:dyDescent="0.2">
      <c r="I913">
        <v>910</v>
      </c>
      <c r="J913">
        <v>1.0088632048926827</v>
      </c>
      <c r="K913">
        <v>3.5283141749720377</v>
      </c>
      <c r="M913">
        <v>1.2038977801945046</v>
      </c>
      <c r="N913">
        <v>2.5992777843666111</v>
      </c>
    </row>
    <row r="914" spans="9:14" x14ac:dyDescent="0.2">
      <c r="I914">
        <v>911</v>
      </c>
      <c r="J914">
        <v>0.83676159898520519</v>
      </c>
      <c r="K914">
        <v>2.3172139652785382</v>
      </c>
      <c r="M914">
        <v>1.1166660817254017</v>
      </c>
      <c r="N914">
        <v>1.1515821653907599</v>
      </c>
    </row>
    <row r="915" spans="9:14" x14ac:dyDescent="0.2">
      <c r="I915">
        <v>912</v>
      </c>
      <c r="J915">
        <v>1.0293351302977114</v>
      </c>
      <c r="K915">
        <v>3.1170917509463223</v>
      </c>
      <c r="M915">
        <v>1.3240824228861228</v>
      </c>
      <c r="N915">
        <v>1.8085082394649297</v>
      </c>
    </row>
    <row r="916" spans="9:14" x14ac:dyDescent="0.2">
      <c r="I916">
        <v>913</v>
      </c>
      <c r="J916">
        <v>1.1555366394308231</v>
      </c>
      <c r="K916">
        <v>1.763073693974851</v>
      </c>
      <c r="M916">
        <v>0.58905282414218796</v>
      </c>
      <c r="N916">
        <v>3.1742612824293639</v>
      </c>
    </row>
    <row r="917" spans="9:14" x14ac:dyDescent="0.2">
      <c r="I917">
        <v>914</v>
      </c>
      <c r="J917">
        <v>1.3429266196073093</v>
      </c>
      <c r="K917">
        <v>2.3653731267682185</v>
      </c>
      <c r="M917">
        <v>0.75667106665285311</v>
      </c>
      <c r="N917">
        <v>2.2447525323968249</v>
      </c>
    </row>
    <row r="918" spans="9:14" x14ac:dyDescent="0.2">
      <c r="I918">
        <v>915</v>
      </c>
      <c r="J918">
        <v>1.151074620232045</v>
      </c>
      <c r="K918">
        <v>1.966100928528465</v>
      </c>
      <c r="M918">
        <v>1.1629327684083364</v>
      </c>
      <c r="N918">
        <v>2.8003069883418017</v>
      </c>
    </row>
    <row r="919" spans="9:14" x14ac:dyDescent="0.2">
      <c r="I919">
        <v>916</v>
      </c>
      <c r="J919">
        <v>0.58143049300869554</v>
      </c>
      <c r="K919">
        <v>2.4009070455027128</v>
      </c>
      <c r="M919">
        <v>1.4314576893413957</v>
      </c>
      <c r="N919">
        <v>1.0540955287229024</v>
      </c>
    </row>
    <row r="920" spans="9:14" x14ac:dyDescent="0.2">
      <c r="I920">
        <v>917</v>
      </c>
      <c r="J920">
        <v>1.0446210095732531</v>
      </c>
      <c r="K920">
        <v>3.240582472783724</v>
      </c>
      <c r="M920">
        <v>0.91299829104585462</v>
      </c>
      <c r="N920">
        <v>1.6276754760940464</v>
      </c>
    </row>
    <row r="921" spans="9:14" x14ac:dyDescent="0.2">
      <c r="I921">
        <v>918</v>
      </c>
      <c r="J921">
        <v>1.1887823385222638</v>
      </c>
      <c r="K921">
        <v>1.9247483039679385</v>
      </c>
      <c r="M921">
        <v>0.69156440545219855</v>
      </c>
      <c r="N921">
        <v>0.90860849193508342</v>
      </c>
    </row>
    <row r="922" spans="9:14" x14ac:dyDescent="0.2">
      <c r="I922">
        <v>919</v>
      </c>
      <c r="J922">
        <v>0.88983483150576426</v>
      </c>
      <c r="K922">
        <v>0.88438878704005253</v>
      </c>
      <c r="M922">
        <v>0.90412910849338901</v>
      </c>
      <c r="N922">
        <v>1.8182277172641585</v>
      </c>
    </row>
    <row r="923" spans="9:14" x14ac:dyDescent="0.2">
      <c r="I923">
        <v>920</v>
      </c>
      <c r="J923">
        <v>0.9081424647028854</v>
      </c>
      <c r="K923">
        <v>2.5495230820534744</v>
      </c>
      <c r="M923">
        <v>1.4103771980785562</v>
      </c>
      <c r="N923">
        <v>1.5766372820603691</v>
      </c>
    </row>
    <row r="924" spans="9:14" x14ac:dyDescent="0.2">
      <c r="I924">
        <v>921</v>
      </c>
      <c r="J924">
        <v>1.2444156752149897</v>
      </c>
      <c r="K924">
        <v>2.7312024337201906</v>
      </c>
      <c r="M924">
        <v>1.6892881136949665</v>
      </c>
      <c r="N924">
        <v>2.2224516332172355</v>
      </c>
    </row>
    <row r="925" spans="9:14" x14ac:dyDescent="0.2">
      <c r="I925">
        <v>922</v>
      </c>
      <c r="J925">
        <v>1.0331855804345336</v>
      </c>
      <c r="K925">
        <v>2.8005873102897327</v>
      </c>
      <c r="M925">
        <v>0.69131624336329889</v>
      </c>
      <c r="N925">
        <v>2.1985513891621098</v>
      </c>
    </row>
    <row r="926" spans="9:14" x14ac:dyDescent="0.2">
      <c r="I926">
        <v>923</v>
      </c>
      <c r="J926">
        <v>0.88838380571005193</v>
      </c>
      <c r="K926">
        <v>2.0460875364405195</v>
      </c>
      <c r="M926">
        <v>0.38655049398332186</v>
      </c>
      <c r="N926">
        <v>2.2383096993297196</v>
      </c>
    </row>
    <row r="927" spans="9:14" x14ac:dyDescent="0.2">
      <c r="I927">
        <v>924</v>
      </c>
      <c r="J927">
        <v>1.1066681866379189</v>
      </c>
      <c r="K927">
        <v>2.1539040240520739</v>
      </c>
      <c r="M927">
        <v>1.1755288032079971</v>
      </c>
      <c r="N927">
        <v>1.817566522585778</v>
      </c>
    </row>
    <row r="928" spans="9:14" x14ac:dyDescent="0.2">
      <c r="I928">
        <v>925</v>
      </c>
      <c r="J928">
        <v>1.301007529030231</v>
      </c>
      <c r="K928">
        <v>1.7430934355404035</v>
      </c>
      <c r="M928">
        <v>0.7794754330571827</v>
      </c>
      <c r="N928">
        <v>1.6110727966815026</v>
      </c>
    </row>
    <row r="929" spans="9:14" x14ac:dyDescent="0.2">
      <c r="I929">
        <v>926</v>
      </c>
      <c r="J929">
        <v>0.30409166995505305</v>
      </c>
      <c r="K929">
        <v>2.5674986851268193</v>
      </c>
      <c r="M929">
        <v>0.70249809770737048</v>
      </c>
      <c r="N929">
        <v>1.476033931501713</v>
      </c>
    </row>
    <row r="930" spans="9:14" x14ac:dyDescent="0.2">
      <c r="I930">
        <v>927</v>
      </c>
      <c r="J930">
        <v>0.83528943768021446</v>
      </c>
      <c r="K930">
        <v>1.5080903860250099</v>
      </c>
      <c r="M930">
        <v>1.3592441359980318</v>
      </c>
      <c r="N930">
        <v>3.2219161783584065</v>
      </c>
    </row>
    <row r="931" spans="9:14" x14ac:dyDescent="0.2">
      <c r="I931">
        <v>928</v>
      </c>
      <c r="J931">
        <v>0.89653539037412666</v>
      </c>
      <c r="K931">
        <v>2.6453305535230185</v>
      </c>
      <c r="M931">
        <v>1.2004587626743228</v>
      </c>
      <c r="N931">
        <v>0.79199536843295781</v>
      </c>
    </row>
    <row r="932" spans="9:14" x14ac:dyDescent="0.2">
      <c r="I932">
        <v>929</v>
      </c>
      <c r="J932">
        <v>0.72663680332352687</v>
      </c>
      <c r="K932">
        <v>3.0096469482243413</v>
      </c>
      <c r="M932">
        <v>1.134180925292323</v>
      </c>
      <c r="N932">
        <v>2.2388130407401143</v>
      </c>
    </row>
    <row r="933" spans="9:14" x14ac:dyDescent="0.2">
      <c r="I933">
        <v>930</v>
      </c>
      <c r="J933">
        <v>0.62648212041037821</v>
      </c>
      <c r="K933">
        <v>2.7919130071432079</v>
      </c>
      <c r="M933">
        <v>0.85173513157631275</v>
      </c>
      <c r="N933">
        <v>0.99881084619557037</v>
      </c>
    </row>
    <row r="934" spans="9:14" x14ac:dyDescent="0.2">
      <c r="I934">
        <v>931</v>
      </c>
      <c r="J934">
        <v>1.1726677670088796</v>
      </c>
      <c r="K934">
        <v>1.7923572586978951</v>
      </c>
      <c r="M934">
        <v>0.40863234462657505</v>
      </c>
      <c r="N934">
        <v>2.1493109314729213</v>
      </c>
    </row>
    <row r="935" spans="9:14" x14ac:dyDescent="0.2">
      <c r="I935">
        <v>932</v>
      </c>
      <c r="J935">
        <v>1.0297576370157759</v>
      </c>
      <c r="K935">
        <v>1.5013843106923355</v>
      </c>
      <c r="M935">
        <v>0.8075603144828829</v>
      </c>
      <c r="N935">
        <v>1.1979343579142778</v>
      </c>
    </row>
    <row r="936" spans="9:14" x14ac:dyDescent="0.2">
      <c r="I936">
        <v>933</v>
      </c>
      <c r="J936">
        <v>1.1007482554157724</v>
      </c>
      <c r="K936">
        <v>1.0098442551210316</v>
      </c>
      <c r="M936">
        <v>0.70936972676459198</v>
      </c>
      <c r="N936">
        <v>1.4253300706695013</v>
      </c>
    </row>
    <row r="937" spans="9:14" x14ac:dyDescent="0.2">
      <c r="I937">
        <v>934</v>
      </c>
      <c r="J937">
        <v>0.59489718777270506</v>
      </c>
      <c r="K937">
        <v>1.8061601098357287</v>
      </c>
      <c r="M937">
        <v>1.1094461251116512</v>
      </c>
      <c r="N937">
        <v>1.8081814399063911</v>
      </c>
    </row>
    <row r="938" spans="9:14" x14ac:dyDescent="0.2">
      <c r="I938">
        <v>935</v>
      </c>
      <c r="J938">
        <v>0.91844164891866864</v>
      </c>
      <c r="K938">
        <v>1.7396307325863967</v>
      </c>
      <c r="M938">
        <v>1.2766602189399261</v>
      </c>
      <c r="N938">
        <v>1.8891516525759857</v>
      </c>
    </row>
    <row r="939" spans="9:14" x14ac:dyDescent="0.2">
      <c r="I939">
        <v>936</v>
      </c>
      <c r="J939">
        <v>1.2907298723477498</v>
      </c>
      <c r="K939">
        <v>2.4220945989054816</v>
      </c>
      <c r="M939">
        <v>1.5102900555850796</v>
      </c>
      <c r="N939">
        <v>1.26574677669569</v>
      </c>
    </row>
    <row r="940" spans="9:14" x14ac:dyDescent="0.2">
      <c r="I940">
        <v>937</v>
      </c>
      <c r="J940">
        <v>0.81516965897646432</v>
      </c>
      <c r="K940">
        <v>2.0961665864115844</v>
      </c>
      <c r="M940">
        <v>1.1153675722078864</v>
      </c>
      <c r="N940">
        <v>2.4579869477783838</v>
      </c>
    </row>
    <row r="941" spans="9:14" x14ac:dyDescent="0.2">
      <c r="I941">
        <v>938</v>
      </c>
      <c r="J941">
        <v>1.4272643230220645</v>
      </c>
      <c r="K941">
        <v>2.3000307947649823</v>
      </c>
      <c r="M941">
        <v>1.4964240724150355</v>
      </c>
      <c r="N941">
        <v>2.7585432219197146</v>
      </c>
    </row>
    <row r="942" spans="9:14" x14ac:dyDescent="0.2">
      <c r="I942">
        <v>939</v>
      </c>
      <c r="J942">
        <v>1.2541543921814942</v>
      </c>
      <c r="K942">
        <v>1.6099574419789699</v>
      </c>
      <c r="M942">
        <v>0.80928230626099751</v>
      </c>
      <c r="N942">
        <v>2.9506187007828615</v>
      </c>
    </row>
    <row r="943" spans="9:14" x14ac:dyDescent="0.2">
      <c r="I943">
        <v>940</v>
      </c>
      <c r="J943">
        <v>1.6975181838649214</v>
      </c>
      <c r="K943">
        <v>1.8475239934430938</v>
      </c>
      <c r="M943">
        <v>0.7930290571861468</v>
      </c>
      <c r="N943">
        <v>2.2250149292462718</v>
      </c>
    </row>
    <row r="944" spans="9:14" x14ac:dyDescent="0.2">
      <c r="I944">
        <v>941</v>
      </c>
      <c r="J944">
        <v>0.86922659616247999</v>
      </c>
      <c r="K944">
        <v>2.1360441423028504</v>
      </c>
      <c r="M944">
        <v>1.2550960443449199</v>
      </c>
      <c r="N944">
        <v>2.456648831680122</v>
      </c>
    </row>
    <row r="945" spans="9:14" x14ac:dyDescent="0.2">
      <c r="I945">
        <v>942</v>
      </c>
      <c r="J945">
        <v>0.68989596843441658</v>
      </c>
      <c r="K945">
        <v>2.0537138776265156</v>
      </c>
      <c r="M945">
        <v>1.2504710555563288</v>
      </c>
      <c r="N945">
        <v>1.8800883643257236</v>
      </c>
    </row>
    <row r="946" spans="9:14" x14ac:dyDescent="0.2">
      <c r="I946">
        <v>943</v>
      </c>
      <c r="J946">
        <v>1.4000064452457039</v>
      </c>
      <c r="K946">
        <v>2.26907658131698</v>
      </c>
      <c r="M946">
        <v>1.1583062945786533</v>
      </c>
      <c r="N946">
        <v>2.9435282233355982</v>
      </c>
    </row>
    <row r="947" spans="9:14" x14ac:dyDescent="0.2">
      <c r="I947">
        <v>944</v>
      </c>
      <c r="J947">
        <v>1.1901324514253426</v>
      </c>
      <c r="K947">
        <v>1.47620942822782</v>
      </c>
      <c r="M947">
        <v>0.82429402956643805</v>
      </c>
      <c r="N947">
        <v>2.6489752754379419</v>
      </c>
    </row>
    <row r="948" spans="9:14" x14ac:dyDescent="0.2">
      <c r="I948">
        <v>945</v>
      </c>
      <c r="J948">
        <v>0.67978600415904944</v>
      </c>
      <c r="K948">
        <v>2.1436112228134196</v>
      </c>
      <c r="M948">
        <v>0.62315477213858195</v>
      </c>
      <c r="N948">
        <v>1.9420874667386558</v>
      </c>
    </row>
    <row r="949" spans="9:14" x14ac:dyDescent="0.2">
      <c r="I949">
        <v>946</v>
      </c>
      <c r="J949">
        <v>0.85754583984594501</v>
      </c>
      <c r="K949">
        <v>2.0932570943437563</v>
      </c>
      <c r="M949">
        <v>0.46857228928494321</v>
      </c>
      <c r="N949">
        <v>1.7001093267564615</v>
      </c>
    </row>
    <row r="950" spans="9:14" x14ac:dyDescent="0.2">
      <c r="I950">
        <v>947</v>
      </c>
      <c r="J950">
        <v>1.6910975781454884</v>
      </c>
      <c r="K950">
        <v>0.89035872113229886</v>
      </c>
      <c r="M950">
        <v>0.8392694948131425</v>
      </c>
      <c r="N950">
        <v>1.959247802168737</v>
      </c>
    </row>
    <row r="951" spans="9:14" x14ac:dyDescent="0.2">
      <c r="I951">
        <v>948</v>
      </c>
      <c r="J951">
        <v>1.3719499848375161</v>
      </c>
      <c r="K951">
        <v>1.2963980087675839</v>
      </c>
      <c r="M951">
        <v>0.97424045066079645</v>
      </c>
      <c r="N951">
        <v>1.175010992242375</v>
      </c>
    </row>
    <row r="952" spans="9:14" x14ac:dyDescent="0.2">
      <c r="I952">
        <v>949</v>
      </c>
      <c r="J952">
        <v>0.62063445663818961</v>
      </c>
      <c r="K952">
        <v>1.6983989236251746</v>
      </c>
      <c r="M952">
        <v>1.4841041422804233</v>
      </c>
      <c r="N952">
        <v>2.4894010162551115</v>
      </c>
    </row>
    <row r="953" spans="9:14" x14ac:dyDescent="0.2">
      <c r="I953">
        <v>950</v>
      </c>
      <c r="J953">
        <v>2.0636272769490831</v>
      </c>
      <c r="K953">
        <v>1.9092294822360063</v>
      </c>
      <c r="M953">
        <v>1.0004262647104269</v>
      </c>
      <c r="N953">
        <v>1.2629931329845592</v>
      </c>
    </row>
    <row r="954" spans="9:14" x14ac:dyDescent="0.2">
      <c r="I954">
        <v>951</v>
      </c>
      <c r="J954">
        <v>1.1901904082005932</v>
      </c>
      <c r="K954">
        <v>2.6689624291431504</v>
      </c>
      <c r="M954">
        <v>0.63913230389123066</v>
      </c>
      <c r="N954">
        <v>1.0205168524850492</v>
      </c>
    </row>
    <row r="955" spans="9:14" x14ac:dyDescent="0.2">
      <c r="I955">
        <v>952</v>
      </c>
      <c r="J955">
        <v>1.261713671956427</v>
      </c>
      <c r="K955">
        <v>2.6107827807971691</v>
      </c>
      <c r="M955">
        <v>0.44568287371002119</v>
      </c>
      <c r="N955">
        <v>1.2018178254708234</v>
      </c>
    </row>
    <row r="956" spans="9:14" x14ac:dyDescent="0.2">
      <c r="I956">
        <v>953</v>
      </c>
      <c r="J956">
        <v>1.0994262802553285</v>
      </c>
      <c r="K956">
        <v>1.578359724750992</v>
      </c>
      <c r="M956">
        <v>1.2354842232179075</v>
      </c>
      <c r="N956">
        <v>2.06017136530359</v>
      </c>
    </row>
    <row r="957" spans="9:14" x14ac:dyDescent="0.2">
      <c r="I957">
        <v>954</v>
      </c>
      <c r="J957">
        <v>1.47306931592456</v>
      </c>
      <c r="K957">
        <v>2.3761892271464244</v>
      </c>
      <c r="M957">
        <v>0.75630035725303701</v>
      </c>
      <c r="N957">
        <v>2.0230553103371713</v>
      </c>
    </row>
    <row r="958" spans="9:14" x14ac:dyDescent="0.2">
      <c r="I958">
        <v>955</v>
      </c>
      <c r="J958">
        <v>0.5099589340630809</v>
      </c>
      <c r="K958">
        <v>2.7615312372784993</v>
      </c>
      <c r="M958">
        <v>1.1831560425016814</v>
      </c>
      <c r="N958">
        <v>2.5560905014140638</v>
      </c>
    </row>
    <row r="959" spans="9:14" x14ac:dyDescent="0.2">
      <c r="I959">
        <v>956</v>
      </c>
      <c r="J959">
        <v>0.76948680001025682</v>
      </c>
      <c r="K959">
        <v>1.5452612597205571</v>
      </c>
      <c r="M959">
        <v>0.63001549628837805</v>
      </c>
      <c r="N959">
        <v>1.9539386484260644</v>
      </c>
    </row>
    <row r="960" spans="9:14" x14ac:dyDescent="0.2">
      <c r="I960">
        <v>957</v>
      </c>
      <c r="J960">
        <v>0.9316993049356348</v>
      </c>
      <c r="K960">
        <v>2.2894765459508606</v>
      </c>
      <c r="M960">
        <v>1.0369844456554056</v>
      </c>
      <c r="N960">
        <v>2.9774613175740243</v>
      </c>
    </row>
    <row r="961" spans="9:14" x14ac:dyDescent="0.2">
      <c r="I961">
        <v>958</v>
      </c>
      <c r="J961">
        <v>0.78076252750286612</v>
      </c>
      <c r="K961">
        <v>2.0544237420576548</v>
      </c>
      <c r="M961">
        <v>1.6458191804026463</v>
      </c>
      <c r="N961">
        <v>2.0250852786276723</v>
      </c>
    </row>
    <row r="962" spans="9:14" x14ac:dyDescent="0.2">
      <c r="I962">
        <v>959</v>
      </c>
      <c r="J962">
        <v>0.78782172232289893</v>
      </c>
      <c r="K962">
        <v>2.1425321178164678</v>
      </c>
      <c r="M962">
        <v>1.039353363959832</v>
      </c>
      <c r="N962">
        <v>2.6202026976409414</v>
      </c>
    </row>
    <row r="963" spans="9:14" x14ac:dyDescent="0.2">
      <c r="I963">
        <v>960</v>
      </c>
      <c r="J963">
        <v>1.2920167016281483</v>
      </c>
      <c r="K963">
        <v>2.7162892160291774</v>
      </c>
      <c r="M963">
        <v>1.275208863758911</v>
      </c>
      <c r="N963">
        <v>3.077801552531394</v>
      </c>
    </row>
    <row r="964" spans="9:14" x14ac:dyDescent="0.2">
      <c r="I964">
        <v>961</v>
      </c>
      <c r="J964">
        <v>1.1009512134226067</v>
      </c>
      <c r="K964">
        <v>2.3063012535743148</v>
      </c>
      <c r="M964">
        <v>1.2712077359262923</v>
      </c>
      <c r="N964">
        <v>2.4903072129887804</v>
      </c>
    </row>
    <row r="965" spans="9:14" x14ac:dyDescent="0.2">
      <c r="I965">
        <v>962</v>
      </c>
      <c r="J965">
        <v>1.4098483947942415</v>
      </c>
      <c r="K965">
        <v>2.1772206162666374</v>
      </c>
      <c r="M965">
        <v>0.65915421323408341</v>
      </c>
      <c r="N965">
        <v>2.0837583546624727</v>
      </c>
    </row>
    <row r="966" spans="9:14" x14ac:dyDescent="0.2">
      <c r="I966">
        <v>963</v>
      </c>
      <c r="J966">
        <v>0.9175613359444057</v>
      </c>
      <c r="K966">
        <v>2.5270760708469568</v>
      </c>
      <c r="M966">
        <v>1.3227336676179411</v>
      </c>
      <c r="N966">
        <v>2.7947565364960179</v>
      </c>
    </row>
    <row r="967" spans="9:14" x14ac:dyDescent="0.2">
      <c r="I967">
        <v>964</v>
      </c>
      <c r="J967">
        <v>1.5918005731418714</v>
      </c>
      <c r="K967">
        <v>1.9102788886384734</v>
      </c>
      <c r="M967">
        <v>0.77918474834586493</v>
      </c>
      <c r="N967">
        <v>1.4757655832385852</v>
      </c>
    </row>
    <row r="968" spans="9:14" x14ac:dyDescent="0.2">
      <c r="I968">
        <v>965</v>
      </c>
      <c r="J968">
        <v>1.1116243609359748</v>
      </c>
      <c r="K968">
        <v>1.2309955222556979</v>
      </c>
      <c r="M968">
        <v>1.0698604880729337</v>
      </c>
      <c r="N968">
        <v>2.363736290547251</v>
      </c>
    </row>
    <row r="969" spans="9:14" x14ac:dyDescent="0.2">
      <c r="I969">
        <v>966</v>
      </c>
      <c r="J969">
        <v>0.52433295724232176</v>
      </c>
      <c r="K969">
        <v>2.4995907260779728</v>
      </c>
      <c r="M969">
        <v>0.9469661877493879</v>
      </c>
      <c r="N969">
        <v>1.3945648679113078</v>
      </c>
    </row>
    <row r="970" spans="9:14" x14ac:dyDescent="0.2">
      <c r="I970">
        <v>967</v>
      </c>
      <c r="J970">
        <v>0.73865529361895743</v>
      </c>
      <c r="K970">
        <v>1.4512204296492726</v>
      </c>
      <c r="M970">
        <v>0.82686971401736431</v>
      </c>
      <c r="N970">
        <v>1.8377000491385427</v>
      </c>
    </row>
    <row r="971" spans="9:14" x14ac:dyDescent="0.2">
      <c r="I971">
        <v>968</v>
      </c>
      <c r="J971">
        <v>0.84182490918072972</v>
      </c>
      <c r="K971">
        <v>1.8962142099397894</v>
      </c>
      <c r="M971">
        <v>0.64487841194082329</v>
      </c>
      <c r="N971">
        <v>2.080730933175686</v>
      </c>
    </row>
    <row r="972" spans="9:14" x14ac:dyDescent="0.2">
      <c r="I972">
        <v>969</v>
      </c>
      <c r="J972">
        <v>0.99872892818709125</v>
      </c>
      <c r="K972">
        <v>2.3947641454568322</v>
      </c>
      <c r="M972">
        <v>1.5381674864685981</v>
      </c>
      <c r="N972">
        <v>2.1593132184970587</v>
      </c>
    </row>
    <row r="973" spans="9:14" x14ac:dyDescent="0.2">
      <c r="I973">
        <v>970</v>
      </c>
      <c r="J973">
        <v>1.3175911857043114</v>
      </c>
      <c r="K973">
        <v>2.667733419492921</v>
      </c>
      <c r="M973">
        <v>1.1069871113835674</v>
      </c>
      <c r="N973">
        <v>1.2620911203261915</v>
      </c>
    </row>
    <row r="974" spans="9:14" x14ac:dyDescent="0.2">
      <c r="I974">
        <v>971</v>
      </c>
      <c r="J974">
        <v>0.67648314677986243</v>
      </c>
      <c r="K974">
        <v>2.6584169855087527</v>
      </c>
      <c r="M974">
        <v>1.4720989617030358</v>
      </c>
      <c r="N974">
        <v>2.1410763425534918</v>
      </c>
    </row>
    <row r="975" spans="9:14" x14ac:dyDescent="0.2">
      <c r="I975">
        <v>972</v>
      </c>
      <c r="J975">
        <v>1.2976955463679154</v>
      </c>
      <c r="K975">
        <v>2.332676924038986</v>
      </c>
      <c r="M975">
        <v>1.076124480414602</v>
      </c>
      <c r="N975">
        <v>1.8092290476889636</v>
      </c>
    </row>
    <row r="976" spans="9:14" x14ac:dyDescent="0.2">
      <c r="I976">
        <v>973</v>
      </c>
      <c r="J976">
        <v>0.88008645731094304</v>
      </c>
      <c r="K976">
        <v>0.95520424016849592</v>
      </c>
      <c r="M976">
        <v>1.0286413391729143</v>
      </c>
      <c r="N976">
        <v>2.3139869379573752</v>
      </c>
    </row>
    <row r="977" spans="9:14" x14ac:dyDescent="0.2">
      <c r="I977">
        <v>974</v>
      </c>
      <c r="J977">
        <v>0.90788096802747076</v>
      </c>
      <c r="K977">
        <v>1.7629976782399035</v>
      </c>
      <c r="M977">
        <v>0.5734030215477286</v>
      </c>
      <c r="N977">
        <v>1.5728482257170575</v>
      </c>
    </row>
    <row r="978" spans="9:14" x14ac:dyDescent="0.2">
      <c r="I978">
        <v>975</v>
      </c>
      <c r="J978">
        <v>0.78409013800206351</v>
      </c>
      <c r="K978">
        <v>1.6703053127273706</v>
      </c>
      <c r="M978">
        <v>1.0804437453678946</v>
      </c>
      <c r="N978">
        <v>0.94048576907234538</v>
      </c>
    </row>
    <row r="979" spans="9:14" x14ac:dyDescent="0.2">
      <c r="I979">
        <v>976</v>
      </c>
      <c r="J979">
        <v>0.91435522808758429</v>
      </c>
      <c r="K979">
        <v>0.93505188432574149</v>
      </c>
      <c r="M979">
        <v>0.9207515949611611</v>
      </c>
      <c r="N979">
        <v>2.9350734216769041</v>
      </c>
    </row>
    <row r="980" spans="9:14" x14ac:dyDescent="0.2">
      <c r="I980">
        <v>977</v>
      </c>
      <c r="J980">
        <v>1.2948003818546254</v>
      </c>
      <c r="K980">
        <v>2.0892989728567937</v>
      </c>
      <c r="M980">
        <v>1.37151945137803</v>
      </c>
      <c r="N980">
        <v>1.3353187569294493</v>
      </c>
    </row>
    <row r="981" spans="9:14" x14ac:dyDescent="0.2">
      <c r="I981">
        <v>978</v>
      </c>
      <c r="J981">
        <v>0.49376370552720417</v>
      </c>
      <c r="K981">
        <v>1.1870932503551515</v>
      </c>
      <c r="M981">
        <v>0.89943307004288775</v>
      </c>
      <c r="N981">
        <v>1.8970294358250472</v>
      </c>
    </row>
    <row r="982" spans="9:14" x14ac:dyDescent="0.2">
      <c r="I982">
        <v>979</v>
      </c>
      <c r="J982">
        <v>0.95747648909147054</v>
      </c>
      <c r="K982">
        <v>1.8415956132014764</v>
      </c>
      <c r="M982">
        <v>1.1025904548162244</v>
      </c>
      <c r="N982">
        <v>2.3289100682638875</v>
      </c>
    </row>
    <row r="983" spans="9:14" x14ac:dyDescent="0.2">
      <c r="I983">
        <v>980</v>
      </c>
      <c r="J983">
        <v>0.98882280481092677</v>
      </c>
      <c r="K983">
        <v>1.8040817424849998</v>
      </c>
      <c r="M983">
        <v>1.124496553533826</v>
      </c>
      <c r="N983">
        <v>2.3446348288396446</v>
      </c>
    </row>
    <row r="984" spans="9:14" x14ac:dyDescent="0.2">
      <c r="I984">
        <v>981</v>
      </c>
      <c r="J984">
        <v>0.94608494879563021</v>
      </c>
      <c r="K984">
        <v>1.2878644028701682</v>
      </c>
      <c r="M984">
        <v>1.2161632149263701</v>
      </c>
      <c r="N984">
        <v>2.1922455944710917</v>
      </c>
    </row>
    <row r="985" spans="9:14" x14ac:dyDescent="0.2">
      <c r="I985">
        <v>982</v>
      </c>
      <c r="J985">
        <v>1.0647338668292341</v>
      </c>
      <c r="K985">
        <v>1.8352532508736896</v>
      </c>
      <c r="M985">
        <v>0.57349202141990752</v>
      </c>
      <c r="N985">
        <v>0.92994553928357659</v>
      </c>
    </row>
    <row r="986" spans="9:14" x14ac:dyDescent="0.2">
      <c r="I986">
        <v>983</v>
      </c>
      <c r="J986">
        <v>0.78622155778293523</v>
      </c>
      <c r="K986">
        <v>1.4281135917941257</v>
      </c>
      <c r="M986">
        <v>1.2151017232137198</v>
      </c>
      <c r="N986">
        <v>2.359136735065877</v>
      </c>
    </row>
    <row r="987" spans="9:14" x14ac:dyDescent="0.2">
      <c r="I987">
        <v>984</v>
      </c>
      <c r="J987">
        <v>1.4135624770352817</v>
      </c>
      <c r="K987">
        <v>1.6982833793865688</v>
      </c>
      <c r="M987">
        <v>1.3769209567500231</v>
      </c>
      <c r="N987">
        <v>1.9693055726641691</v>
      </c>
    </row>
    <row r="988" spans="9:14" x14ac:dyDescent="0.2">
      <c r="I988">
        <v>985</v>
      </c>
      <c r="J988">
        <v>0.81936420783427177</v>
      </c>
      <c r="K988">
        <v>2.2374633078153074</v>
      </c>
      <c r="M988">
        <v>0.65247041367320935</v>
      </c>
      <c r="N988">
        <v>1.6203868772977705</v>
      </c>
    </row>
    <row r="989" spans="9:14" x14ac:dyDescent="0.2">
      <c r="I989">
        <v>986</v>
      </c>
      <c r="J989">
        <v>1.4356971467643405</v>
      </c>
      <c r="K989">
        <v>1.2560508293299482</v>
      </c>
      <c r="M989">
        <v>0.36148244128445817</v>
      </c>
      <c r="N989">
        <v>2.7524037880790848</v>
      </c>
    </row>
    <row r="990" spans="9:14" x14ac:dyDescent="0.2">
      <c r="I990">
        <v>987</v>
      </c>
      <c r="J990">
        <v>1.1627416181275971</v>
      </c>
      <c r="K990">
        <v>1.2609584736466337</v>
      </c>
      <c r="M990">
        <v>1.3206413782198929</v>
      </c>
      <c r="N990">
        <v>2.5576510843177371</v>
      </c>
    </row>
    <row r="991" spans="9:14" x14ac:dyDescent="0.2">
      <c r="I991">
        <v>988</v>
      </c>
      <c r="J991">
        <v>0.62114201869892205</v>
      </c>
      <c r="K991">
        <v>2.0124193084736945</v>
      </c>
      <c r="M991">
        <v>1.0050683676238417</v>
      </c>
      <c r="N991">
        <v>2.5750771804682588</v>
      </c>
    </row>
    <row r="992" spans="9:14" x14ac:dyDescent="0.2">
      <c r="I992">
        <v>989</v>
      </c>
      <c r="J992">
        <v>1.1335162826676508</v>
      </c>
      <c r="K992">
        <v>2.0218629940405854</v>
      </c>
      <c r="M992">
        <v>0.8579236718812886</v>
      </c>
      <c r="N992">
        <v>1.5238113566642424</v>
      </c>
    </row>
    <row r="993" spans="9:14" x14ac:dyDescent="0.2">
      <c r="I993">
        <v>990</v>
      </c>
      <c r="J993">
        <v>1.0953365791024534</v>
      </c>
      <c r="K993">
        <v>1.9256176780844281</v>
      </c>
      <c r="M993">
        <v>1.2535195072792917</v>
      </c>
      <c r="N993">
        <v>1.4863729043933918</v>
      </c>
    </row>
    <row r="994" spans="9:14" x14ac:dyDescent="0.2">
      <c r="I994">
        <v>991</v>
      </c>
      <c r="J994">
        <v>0.44205652675549734</v>
      </c>
      <c r="K994">
        <v>2.2323904396015863</v>
      </c>
      <c r="M994">
        <v>1.4737998279356659</v>
      </c>
      <c r="N994">
        <v>1.6941949483727738</v>
      </c>
    </row>
    <row r="995" spans="9:14" x14ac:dyDescent="0.2">
      <c r="I995">
        <v>992</v>
      </c>
      <c r="J995">
        <v>0.7201036159495765</v>
      </c>
      <c r="K995">
        <v>1.2944826923189177</v>
      </c>
      <c r="M995">
        <v>0.58590715321141862</v>
      </c>
      <c r="N995">
        <v>3.6905923276429724</v>
      </c>
    </row>
    <row r="996" spans="9:14" x14ac:dyDescent="0.2">
      <c r="I996">
        <v>993</v>
      </c>
      <c r="J996">
        <v>0.78403171738153976</v>
      </c>
      <c r="K996">
        <v>1.6856161172746171</v>
      </c>
      <c r="M996">
        <v>0.68845464324565186</v>
      </c>
      <c r="N996">
        <v>1.6415820575072038</v>
      </c>
    </row>
    <row r="997" spans="9:14" x14ac:dyDescent="0.2">
      <c r="I997">
        <v>994</v>
      </c>
      <c r="J997">
        <v>0.89599590796311546</v>
      </c>
      <c r="K997">
        <v>1.9739175112239844</v>
      </c>
      <c r="M997">
        <v>1.0439216789919401</v>
      </c>
      <c r="N997">
        <v>1.7952482873301261</v>
      </c>
    </row>
    <row r="998" spans="9:14" x14ac:dyDescent="0.2">
      <c r="I998">
        <v>995</v>
      </c>
      <c r="J998">
        <v>1.2322962278681235</v>
      </c>
      <c r="K998">
        <v>1.044734409623173</v>
      </c>
      <c r="M998">
        <v>0.70818983842755912</v>
      </c>
      <c r="N998">
        <v>1.8674776678193936</v>
      </c>
    </row>
    <row r="999" spans="9:14" x14ac:dyDescent="0.2">
      <c r="I999">
        <v>996</v>
      </c>
      <c r="J999">
        <v>1.085800896198615</v>
      </c>
      <c r="K999">
        <v>1.3210918712403701</v>
      </c>
      <c r="M999">
        <v>0.92017325067370004</v>
      </c>
      <c r="N999">
        <v>2.4283350303214104</v>
      </c>
    </row>
    <row r="1000" spans="9:14" x14ac:dyDescent="0.2">
      <c r="I1000">
        <v>997</v>
      </c>
      <c r="J1000">
        <v>0.9717194363500804</v>
      </c>
      <c r="K1000">
        <v>2.0444035648355414</v>
      </c>
      <c r="M1000">
        <v>0.43297665735664659</v>
      </c>
      <c r="N1000">
        <v>2.4948911829567217</v>
      </c>
    </row>
    <row r="1001" spans="9:14" x14ac:dyDescent="0.2">
      <c r="I1001">
        <v>998</v>
      </c>
      <c r="J1001">
        <v>1.6201277603111925</v>
      </c>
      <c r="K1001">
        <v>2.0635774568836802</v>
      </c>
      <c r="M1001">
        <v>1.079039734697911</v>
      </c>
      <c r="N1001">
        <v>2.3036439801819162</v>
      </c>
    </row>
    <row r="1002" spans="9:14" x14ac:dyDescent="0.2">
      <c r="I1002">
        <v>999</v>
      </c>
      <c r="J1002">
        <v>1.13369203929197</v>
      </c>
      <c r="K1002">
        <v>1.9872480572649591</v>
      </c>
      <c r="M1002">
        <v>0.73214131157550155</v>
      </c>
      <c r="N1002">
        <v>1.4758829317053452</v>
      </c>
    </row>
    <row r="1003" spans="9:14" x14ac:dyDescent="0.2">
      <c r="I1003">
        <v>1000</v>
      </c>
      <c r="J1003">
        <v>1.2496575685539104</v>
      </c>
      <c r="K1003">
        <v>1.5776343093643652</v>
      </c>
      <c r="M1003">
        <v>0.7449322946510758</v>
      </c>
      <c r="N1003">
        <v>1.4021919264443126</v>
      </c>
    </row>
    <row r="1004" spans="9:14" x14ac:dyDescent="0.2">
      <c r="I1004">
        <v>1001</v>
      </c>
      <c r="J1004">
        <v>1.1279036874962522</v>
      </c>
      <c r="K1004">
        <v>2.4880072167359906</v>
      </c>
      <c r="M1004">
        <v>0.92661404651957946</v>
      </c>
      <c r="N1004">
        <v>2.1193053340122487</v>
      </c>
    </row>
    <row r="1005" spans="9:14" x14ac:dyDescent="0.2">
      <c r="I1005">
        <v>1002</v>
      </c>
      <c r="J1005">
        <v>0.79881116480389891</v>
      </c>
      <c r="K1005">
        <v>2.0762102954318959</v>
      </c>
      <c r="M1005">
        <v>1.1294816603783786</v>
      </c>
      <c r="N1005">
        <v>2.4995129443878565</v>
      </c>
    </row>
    <row r="1006" spans="9:14" x14ac:dyDescent="0.2">
      <c r="I1006">
        <v>1003</v>
      </c>
      <c r="J1006">
        <v>0.6864131406128281</v>
      </c>
      <c r="K1006">
        <v>2.0317739252931859</v>
      </c>
      <c r="M1006">
        <v>0.70604031751264273</v>
      </c>
      <c r="N1006">
        <v>2.2469147197538661</v>
      </c>
    </row>
    <row r="1007" spans="9:14" x14ac:dyDescent="0.2">
      <c r="I1007">
        <v>1004</v>
      </c>
      <c r="J1007">
        <v>0.94487241292185975</v>
      </c>
      <c r="K1007">
        <v>2.0285778171733178</v>
      </c>
      <c r="M1007">
        <v>0.95915017719440265</v>
      </c>
      <c r="N1007">
        <v>1.3863981847366862</v>
      </c>
    </row>
    <row r="1008" spans="9:14" x14ac:dyDescent="0.2">
      <c r="I1008">
        <v>1005</v>
      </c>
      <c r="J1008">
        <v>1.1605050531717163</v>
      </c>
      <c r="K1008">
        <v>1.7758796656845526</v>
      </c>
      <c r="M1008">
        <v>1.0367750753818217</v>
      </c>
      <c r="N1008">
        <v>1.4236391459328046</v>
      </c>
    </row>
    <row r="1009" spans="9:14" x14ac:dyDescent="0.2">
      <c r="I1009">
        <v>1006</v>
      </c>
      <c r="J1009">
        <v>1.3026908978712317</v>
      </c>
      <c r="K1009">
        <v>1.858751918174002</v>
      </c>
      <c r="M1009">
        <v>0.34826081186925562</v>
      </c>
      <c r="N1009">
        <v>2.0386897601572458</v>
      </c>
    </row>
    <row r="1010" spans="9:14" x14ac:dyDescent="0.2">
      <c r="I1010">
        <v>1007</v>
      </c>
      <c r="J1010">
        <v>1.3186561950104363</v>
      </c>
      <c r="K1010">
        <v>1.5520172566462693</v>
      </c>
      <c r="M1010">
        <v>1.1268000506414628</v>
      </c>
      <c r="N1010">
        <v>2.0991873923037843</v>
      </c>
    </row>
    <row r="1011" spans="9:14" x14ac:dyDescent="0.2">
      <c r="I1011">
        <v>1008</v>
      </c>
      <c r="J1011">
        <v>1.2892808286050117</v>
      </c>
      <c r="K1011">
        <v>1.454781046771245</v>
      </c>
      <c r="M1011">
        <v>0.44030634675953922</v>
      </c>
      <c r="N1011">
        <v>2.8277218486516831</v>
      </c>
    </row>
    <row r="1012" spans="9:14" x14ac:dyDescent="0.2">
      <c r="I1012">
        <v>1009</v>
      </c>
      <c r="J1012">
        <v>1.1855926941387562</v>
      </c>
      <c r="K1012">
        <v>1.449101879326447</v>
      </c>
      <c r="M1012">
        <v>1.3392295903400639</v>
      </c>
      <c r="N1012">
        <v>2.0729980429228774</v>
      </c>
    </row>
    <row r="1013" spans="9:14" x14ac:dyDescent="0.2">
      <c r="I1013">
        <v>1010</v>
      </c>
      <c r="J1013">
        <v>1.1335809299063129</v>
      </c>
      <c r="K1013">
        <v>1.7612636083270092</v>
      </c>
      <c r="M1013">
        <v>1.3443716019799656</v>
      </c>
      <c r="N1013">
        <v>2.0939139071384578</v>
      </c>
    </row>
    <row r="1014" spans="9:14" x14ac:dyDescent="0.2">
      <c r="I1014">
        <v>1011</v>
      </c>
      <c r="J1014">
        <v>0.222071709901939</v>
      </c>
      <c r="K1014">
        <v>2.7257303223898988</v>
      </c>
      <c r="M1014">
        <v>1.3729957557923509</v>
      </c>
      <c r="N1014">
        <v>1.9306470697327436</v>
      </c>
    </row>
    <row r="1015" spans="9:14" x14ac:dyDescent="0.2">
      <c r="I1015">
        <v>1012</v>
      </c>
      <c r="J1015">
        <v>1.0782332959008938</v>
      </c>
      <c r="K1015">
        <v>1.5030487579344562</v>
      </c>
      <c r="M1015">
        <v>1.1784374463564968</v>
      </c>
      <c r="N1015">
        <v>2.1398073563506572</v>
      </c>
    </row>
    <row r="1016" spans="9:14" x14ac:dyDescent="0.2">
      <c r="I1016">
        <v>1013</v>
      </c>
      <c r="J1016">
        <v>1.0644918343656402</v>
      </c>
      <c r="K1016">
        <v>1.1912710663099797</v>
      </c>
      <c r="M1016">
        <v>0.86221456541218744</v>
      </c>
      <c r="N1016">
        <v>2.3365483114776118</v>
      </c>
    </row>
    <row r="1017" spans="9:14" x14ac:dyDescent="0.2">
      <c r="I1017">
        <v>1014</v>
      </c>
      <c r="J1017">
        <v>0.70859890415573579</v>
      </c>
      <c r="K1017">
        <v>1.9757464209211009</v>
      </c>
      <c r="M1017">
        <v>0.42889238110318201</v>
      </c>
      <c r="N1017">
        <v>1.0188475821366889</v>
      </c>
    </row>
    <row r="1018" spans="9:14" x14ac:dyDescent="0.2">
      <c r="I1018">
        <v>1015</v>
      </c>
      <c r="J1018">
        <v>1.3035048946232397</v>
      </c>
      <c r="K1018">
        <v>0.93352955423651263</v>
      </c>
      <c r="M1018">
        <v>1.0812176661091759</v>
      </c>
      <c r="N1018">
        <v>2.9270328781921919</v>
      </c>
    </row>
    <row r="1019" spans="9:14" x14ac:dyDescent="0.2">
      <c r="I1019">
        <v>1016</v>
      </c>
      <c r="J1019">
        <v>0.84367275364204741</v>
      </c>
      <c r="K1019">
        <v>1.9444105326870069</v>
      </c>
      <c r="M1019">
        <v>0.96697344620397419</v>
      </c>
      <c r="N1019">
        <v>1.3902493630383492</v>
      </c>
    </row>
    <row r="1020" spans="9:14" x14ac:dyDescent="0.2">
      <c r="I1020">
        <v>1017</v>
      </c>
      <c r="J1020">
        <v>0.6683125542505719</v>
      </c>
      <c r="K1020">
        <v>1.5091985758027819</v>
      </c>
      <c r="M1020">
        <v>1.2371816407726852</v>
      </c>
      <c r="N1020">
        <v>2.011875183855242</v>
      </c>
    </row>
    <row r="1021" spans="9:14" x14ac:dyDescent="0.2">
      <c r="I1021">
        <v>1018</v>
      </c>
      <c r="J1021">
        <v>1.3489821083040627</v>
      </c>
      <c r="K1021">
        <v>1.7089802669209742</v>
      </c>
      <c r="M1021">
        <v>1.156243534380295</v>
      </c>
      <c r="N1021">
        <v>1.7228044689170809</v>
      </c>
    </row>
    <row r="1022" spans="9:14" x14ac:dyDescent="0.2">
      <c r="I1022">
        <v>1019</v>
      </c>
      <c r="J1022">
        <v>0.78741152454463781</v>
      </c>
      <c r="K1022">
        <v>2.2377092515874795</v>
      </c>
      <c r="M1022">
        <v>1.0851447133483867</v>
      </c>
      <c r="N1022">
        <v>2.9616610068752474</v>
      </c>
    </row>
    <row r="1023" spans="9:14" x14ac:dyDescent="0.2">
      <c r="I1023">
        <v>1020</v>
      </c>
      <c r="J1023">
        <v>1.0697514407351354</v>
      </c>
      <c r="K1023">
        <v>3.4393732041438327</v>
      </c>
      <c r="M1023">
        <v>0.68931231004792437</v>
      </c>
      <c r="N1023">
        <v>2.1861894659181034</v>
      </c>
    </row>
    <row r="1024" spans="9:14" x14ac:dyDescent="0.2">
      <c r="I1024">
        <v>1021</v>
      </c>
      <c r="J1024">
        <v>1.1125869058815945</v>
      </c>
      <c r="K1024">
        <v>1.3729795695570852</v>
      </c>
      <c r="M1024">
        <v>0.58320793866260145</v>
      </c>
      <c r="N1024">
        <v>2.0765812398560528</v>
      </c>
    </row>
    <row r="1025" spans="9:14" x14ac:dyDescent="0.2">
      <c r="I1025">
        <v>1022</v>
      </c>
      <c r="J1025">
        <v>1.0934787032245323</v>
      </c>
      <c r="K1025">
        <v>1.5454603024052633</v>
      </c>
      <c r="M1025">
        <v>1.3396392883652786</v>
      </c>
      <c r="N1025">
        <v>3.1134352702433277</v>
      </c>
    </row>
    <row r="1026" spans="9:14" x14ac:dyDescent="0.2">
      <c r="I1026">
        <v>1023</v>
      </c>
      <c r="J1026">
        <v>0.89757098198073992</v>
      </c>
      <c r="K1026">
        <v>2.2669624888172937</v>
      </c>
      <c r="M1026">
        <v>1.2732498813935376</v>
      </c>
      <c r="N1026">
        <v>2.3523187267631651</v>
      </c>
    </row>
    <row r="1027" spans="9:14" x14ac:dyDescent="0.2">
      <c r="I1027">
        <v>1024</v>
      </c>
      <c r="J1027">
        <v>0.92450939528518927</v>
      </c>
      <c r="K1027">
        <v>1.7457534406909931</v>
      </c>
      <c r="M1027">
        <v>1.2238121696584012</v>
      </c>
      <c r="N1027">
        <v>1.2974105289191529</v>
      </c>
    </row>
    <row r="1028" spans="9:14" x14ac:dyDescent="0.2">
      <c r="I1028">
        <v>1025</v>
      </c>
      <c r="J1028">
        <v>0.56138629620532843</v>
      </c>
      <c r="K1028">
        <v>2.7412516320322511</v>
      </c>
      <c r="M1028">
        <v>1.205896794248758</v>
      </c>
      <c r="N1028">
        <v>2.8600999771987219</v>
      </c>
    </row>
    <row r="1029" spans="9:14" x14ac:dyDescent="0.2">
      <c r="I1029">
        <v>1026</v>
      </c>
      <c r="J1029">
        <v>0.96403813678575045</v>
      </c>
      <c r="K1029">
        <v>2.1505758577772589</v>
      </c>
      <c r="M1029">
        <v>0.60330437810293647</v>
      </c>
      <c r="N1029">
        <v>1.4369246748122051</v>
      </c>
    </row>
    <row r="1030" spans="9:14" x14ac:dyDescent="0.2">
      <c r="I1030">
        <v>1027</v>
      </c>
      <c r="J1030">
        <v>1.2225256469626775</v>
      </c>
      <c r="K1030">
        <v>2.00902891746615</v>
      </c>
      <c r="M1030">
        <v>1.0268322841056801</v>
      </c>
      <c r="N1030">
        <v>1.2726293812230787</v>
      </c>
    </row>
    <row r="1031" spans="9:14" x14ac:dyDescent="0.2">
      <c r="I1031">
        <v>1028</v>
      </c>
      <c r="J1031">
        <v>0.59485113277465396</v>
      </c>
      <c r="K1031">
        <v>1.3924710245749439</v>
      </c>
      <c r="M1031">
        <v>0.69193995869011704</v>
      </c>
      <c r="N1031">
        <v>1.3913926133120704</v>
      </c>
    </row>
    <row r="1032" spans="9:14" x14ac:dyDescent="0.2">
      <c r="I1032">
        <v>1029</v>
      </c>
      <c r="J1032">
        <v>0.94283772438025992</v>
      </c>
      <c r="K1032">
        <v>4.0079340103832974</v>
      </c>
      <c r="M1032">
        <v>1.4095882452666824</v>
      </c>
      <c r="N1032">
        <v>1.9442580239049163</v>
      </c>
    </row>
    <row r="1033" spans="9:14" x14ac:dyDescent="0.2">
      <c r="I1033">
        <v>1030</v>
      </c>
      <c r="J1033">
        <v>0.72354866434085219</v>
      </c>
      <c r="K1033">
        <v>1.9735622715061945</v>
      </c>
      <c r="M1033">
        <v>1.5024737339610637</v>
      </c>
      <c r="N1033">
        <v>1.3008446715952566</v>
      </c>
    </row>
    <row r="1034" spans="9:14" x14ac:dyDescent="0.2">
      <c r="I1034">
        <v>1031</v>
      </c>
      <c r="J1034">
        <v>1.1297903841856143</v>
      </c>
      <c r="K1034">
        <v>1.0929853769598672</v>
      </c>
      <c r="M1034">
        <v>1.1258729244484855</v>
      </c>
      <c r="N1034">
        <v>1.2666804478554998</v>
      </c>
    </row>
    <row r="1035" spans="9:14" x14ac:dyDescent="0.2">
      <c r="I1035">
        <v>1032</v>
      </c>
      <c r="J1035">
        <v>0.94877296886595075</v>
      </c>
      <c r="K1035">
        <v>1.8204145097078419</v>
      </c>
      <c r="M1035">
        <v>1.3054827136219671</v>
      </c>
      <c r="N1035">
        <v>2.8740728072069373</v>
      </c>
    </row>
    <row r="1036" spans="9:14" x14ac:dyDescent="0.2">
      <c r="I1036">
        <v>1033</v>
      </c>
      <c r="J1036">
        <v>0.91008546019011705</v>
      </c>
      <c r="K1036">
        <v>1.5964743304890465</v>
      </c>
      <c r="M1036">
        <v>1.3076535146765969</v>
      </c>
      <c r="N1036">
        <v>2.1968583773307349</v>
      </c>
    </row>
    <row r="1037" spans="9:14" x14ac:dyDescent="0.2">
      <c r="I1037">
        <v>1034</v>
      </c>
      <c r="J1037">
        <v>1.1526943985281806</v>
      </c>
      <c r="K1037">
        <v>1.7193383161451306</v>
      </c>
      <c r="M1037">
        <v>1.6528680563432849</v>
      </c>
      <c r="N1037">
        <v>1.6900440949807607</v>
      </c>
    </row>
    <row r="1038" spans="9:14" x14ac:dyDescent="0.2">
      <c r="I1038">
        <v>1035</v>
      </c>
      <c r="J1038">
        <v>1.0488719238835917</v>
      </c>
      <c r="K1038">
        <v>1.202874329193979</v>
      </c>
      <c r="M1038">
        <v>0.97876417281136252</v>
      </c>
      <c r="N1038">
        <v>1.7017790754022384</v>
      </c>
    </row>
    <row r="1039" spans="9:14" x14ac:dyDescent="0.2">
      <c r="I1039">
        <v>1036</v>
      </c>
      <c r="J1039">
        <v>0.95127687488919044</v>
      </c>
      <c r="K1039">
        <v>2.2725451846795681</v>
      </c>
      <c r="M1039">
        <v>0.32283438950103011</v>
      </c>
      <c r="N1039">
        <v>1.8270513467914329</v>
      </c>
    </row>
    <row r="1040" spans="9:14" x14ac:dyDescent="0.2">
      <c r="I1040">
        <v>1037</v>
      </c>
      <c r="J1040">
        <v>1.0632458808608913</v>
      </c>
      <c r="K1040">
        <v>2.6419429450391405</v>
      </c>
      <c r="M1040">
        <v>0.88069268564094805</v>
      </c>
      <c r="N1040">
        <v>1.7415270019000937</v>
      </c>
    </row>
    <row r="1041" spans="9:14" x14ac:dyDescent="0.2">
      <c r="I1041">
        <v>1038</v>
      </c>
      <c r="J1041">
        <v>0.62158102134348958</v>
      </c>
      <c r="K1041">
        <v>1.3869949958739729</v>
      </c>
      <c r="M1041">
        <v>1.2918008818909272</v>
      </c>
      <c r="N1041">
        <v>1.5572960017206434</v>
      </c>
    </row>
    <row r="1042" spans="9:14" x14ac:dyDescent="0.2">
      <c r="I1042">
        <v>1039</v>
      </c>
      <c r="J1042">
        <v>0.68682397587937349</v>
      </c>
      <c r="K1042">
        <v>3.659899262465331</v>
      </c>
      <c r="M1042">
        <v>0.88875214602422559</v>
      </c>
      <c r="N1042">
        <v>2.7100074336652389</v>
      </c>
    </row>
    <row r="1043" spans="9:14" x14ac:dyDescent="0.2">
      <c r="I1043">
        <v>1040</v>
      </c>
      <c r="J1043">
        <v>1.2227781999881713</v>
      </c>
      <c r="K1043">
        <v>1.0945860453341676</v>
      </c>
      <c r="M1043">
        <v>1.6096936340261609</v>
      </c>
      <c r="N1043">
        <v>1.8779176253582877</v>
      </c>
    </row>
    <row r="1044" spans="9:14" x14ac:dyDescent="0.2">
      <c r="I1044">
        <v>1041</v>
      </c>
      <c r="J1044">
        <v>1.0305687802114716</v>
      </c>
      <c r="K1044">
        <v>1.1172625735815775</v>
      </c>
      <c r="M1044">
        <v>1.2154257866202529</v>
      </c>
      <c r="N1044">
        <v>2.0722676679717544</v>
      </c>
    </row>
    <row r="1045" spans="9:14" x14ac:dyDescent="0.2">
      <c r="I1045">
        <v>1042</v>
      </c>
      <c r="J1045">
        <v>1.0266288112438302</v>
      </c>
      <c r="K1045">
        <v>2.2133165583272412</v>
      </c>
      <c r="M1045">
        <v>0.73113500013927557</v>
      </c>
      <c r="N1045">
        <v>1.798197613440611</v>
      </c>
    </row>
    <row r="1046" spans="9:14" x14ac:dyDescent="0.2">
      <c r="I1046">
        <v>1043</v>
      </c>
      <c r="J1046">
        <v>1.3300751447483017</v>
      </c>
      <c r="K1046">
        <v>1.3665479589996876</v>
      </c>
      <c r="M1046">
        <v>0.4737432971185333</v>
      </c>
      <c r="N1046">
        <v>1.8992101864953863</v>
      </c>
    </row>
    <row r="1047" spans="9:14" x14ac:dyDescent="0.2">
      <c r="I1047">
        <v>1044</v>
      </c>
      <c r="J1047">
        <v>1.1208661359957675</v>
      </c>
      <c r="K1047">
        <v>1.3600076305514801</v>
      </c>
      <c r="M1047">
        <v>0.91669442422002623</v>
      </c>
      <c r="N1047">
        <v>1.9637588095538008</v>
      </c>
    </row>
    <row r="1048" spans="9:14" x14ac:dyDescent="0.2">
      <c r="I1048">
        <v>1045</v>
      </c>
      <c r="J1048">
        <v>0.97865411603670971</v>
      </c>
      <c r="K1048">
        <v>2.1436673632838503</v>
      </c>
      <c r="M1048">
        <v>0.67049451169237451</v>
      </c>
      <c r="N1048">
        <v>0.97858184996215292</v>
      </c>
    </row>
    <row r="1049" spans="9:14" x14ac:dyDescent="0.2">
      <c r="I1049">
        <v>1046</v>
      </c>
      <c r="J1049">
        <v>1.5706784676146264</v>
      </c>
      <c r="K1049">
        <v>1.5126044238025682</v>
      </c>
      <c r="M1049">
        <v>1.8618687364977717</v>
      </c>
      <c r="N1049">
        <v>3.3942567384124542</v>
      </c>
    </row>
    <row r="1050" spans="9:14" x14ac:dyDescent="0.2">
      <c r="I1050">
        <v>1047</v>
      </c>
      <c r="J1050">
        <v>1.1459177531661777</v>
      </c>
      <c r="K1050">
        <v>1.6904154237000122</v>
      </c>
      <c r="M1050">
        <v>1.5312235063697259</v>
      </c>
      <c r="N1050">
        <v>1.0555325685242316</v>
      </c>
    </row>
    <row r="1051" spans="9:14" x14ac:dyDescent="0.2">
      <c r="I1051">
        <v>1048</v>
      </c>
      <c r="J1051">
        <v>1.0325233955097788</v>
      </c>
      <c r="K1051">
        <v>1.6547580852340658</v>
      </c>
      <c r="M1051">
        <v>1.0490721561052143</v>
      </c>
      <c r="N1051">
        <v>1.8856321632166975</v>
      </c>
    </row>
    <row r="1052" spans="9:14" x14ac:dyDescent="0.2">
      <c r="I1052">
        <v>1049</v>
      </c>
      <c r="J1052">
        <v>0.55852935005042648</v>
      </c>
      <c r="K1052">
        <v>1.4256152905312325</v>
      </c>
      <c r="M1052">
        <v>0.83667985534024203</v>
      </c>
      <c r="N1052">
        <v>2.2345805879861724</v>
      </c>
    </row>
    <row r="1053" spans="9:14" x14ac:dyDescent="0.2">
      <c r="I1053">
        <v>1050</v>
      </c>
      <c r="J1053">
        <v>1.4877125929658443</v>
      </c>
      <c r="K1053">
        <v>2.5662644021060683</v>
      </c>
      <c r="M1053">
        <v>1.2497751029962663</v>
      </c>
      <c r="N1053">
        <v>2.7579149650843831</v>
      </c>
    </row>
    <row r="1054" spans="9:14" x14ac:dyDescent="0.2">
      <c r="I1054">
        <v>1051</v>
      </c>
      <c r="J1054">
        <v>1.180689012129299</v>
      </c>
      <c r="K1054">
        <v>2.5756778228078989</v>
      </c>
      <c r="M1054">
        <v>0.66034748076522432</v>
      </c>
      <c r="N1054">
        <v>3.3972456617886966</v>
      </c>
    </row>
    <row r="1055" spans="9:14" x14ac:dyDescent="0.2">
      <c r="I1055">
        <v>1052</v>
      </c>
      <c r="J1055">
        <v>0.46795309337913193</v>
      </c>
      <c r="K1055">
        <v>1.616811061007936</v>
      </c>
      <c r="M1055">
        <v>1.0223664258600782</v>
      </c>
      <c r="N1055">
        <v>3.5227999798019836</v>
      </c>
    </row>
    <row r="1056" spans="9:14" x14ac:dyDescent="0.2">
      <c r="I1056">
        <v>1053</v>
      </c>
      <c r="J1056">
        <v>1.2582002055401014</v>
      </c>
      <c r="K1056">
        <v>3.8686691264749422</v>
      </c>
      <c r="M1056">
        <v>0.97684816184740486</v>
      </c>
      <c r="N1056">
        <v>2.1591859413748939</v>
      </c>
    </row>
    <row r="1057" spans="9:14" x14ac:dyDescent="0.2">
      <c r="I1057">
        <v>1054</v>
      </c>
      <c r="J1057">
        <v>0.89915619966160576</v>
      </c>
      <c r="K1057">
        <v>1.7043622864318453</v>
      </c>
      <c r="M1057">
        <v>0.8905511448545077</v>
      </c>
      <c r="N1057">
        <v>1.0684699594800353</v>
      </c>
    </row>
    <row r="1058" spans="9:14" x14ac:dyDescent="0.2">
      <c r="I1058">
        <v>1055</v>
      </c>
      <c r="J1058">
        <v>1.4295548202665116</v>
      </c>
      <c r="K1058">
        <v>2.1517466123242786</v>
      </c>
      <c r="M1058">
        <v>0.3557982192673862</v>
      </c>
      <c r="N1058">
        <v>1.986704520813644</v>
      </c>
    </row>
    <row r="1059" spans="9:14" x14ac:dyDescent="0.2">
      <c r="I1059">
        <v>1056</v>
      </c>
      <c r="J1059">
        <v>1.0404528747160824</v>
      </c>
      <c r="K1059">
        <v>2.2510541565531672</v>
      </c>
      <c r="M1059">
        <v>0.63770877494389011</v>
      </c>
      <c r="N1059">
        <v>3.1412307651044866</v>
      </c>
    </row>
    <row r="1060" spans="9:14" x14ac:dyDescent="0.2">
      <c r="I1060">
        <v>1057</v>
      </c>
      <c r="J1060">
        <v>1.4367433755595496</v>
      </c>
      <c r="K1060">
        <v>2.0265383662518626</v>
      </c>
      <c r="M1060">
        <v>0.60155322946119305</v>
      </c>
      <c r="N1060">
        <v>2.2592528405049905</v>
      </c>
    </row>
    <row r="1061" spans="9:14" x14ac:dyDescent="0.2">
      <c r="I1061">
        <v>1058</v>
      </c>
      <c r="J1061">
        <v>1.3060228244322745</v>
      </c>
      <c r="K1061">
        <v>1.0754474130440788</v>
      </c>
      <c r="M1061">
        <v>0.88770378257855997</v>
      </c>
      <c r="N1061">
        <v>3.2393652745198156</v>
      </c>
    </row>
    <row r="1062" spans="9:14" x14ac:dyDescent="0.2">
      <c r="I1062">
        <v>1059</v>
      </c>
      <c r="J1062">
        <v>0.99429316718081329</v>
      </c>
      <c r="K1062">
        <v>1.7298243888937883</v>
      </c>
      <c r="M1062">
        <v>0.46446719914215417</v>
      </c>
      <c r="N1062">
        <v>1.9728081889342493</v>
      </c>
    </row>
    <row r="1063" spans="9:14" x14ac:dyDescent="0.2">
      <c r="I1063">
        <v>1060</v>
      </c>
      <c r="J1063">
        <v>1.0313230955898605</v>
      </c>
      <c r="K1063">
        <v>2.0679715647177885</v>
      </c>
      <c r="M1063">
        <v>1.0480835419302843</v>
      </c>
      <c r="N1063">
        <v>2.3542392884466463</v>
      </c>
    </row>
    <row r="1064" spans="9:14" x14ac:dyDescent="0.2">
      <c r="I1064">
        <v>1061</v>
      </c>
      <c r="J1064">
        <v>0.92918283499507837</v>
      </c>
      <c r="K1064">
        <v>1.6627340782557347</v>
      </c>
      <c r="M1064">
        <v>0.83395041561752625</v>
      </c>
      <c r="N1064">
        <v>1.5184790882712775</v>
      </c>
    </row>
    <row r="1065" spans="9:14" x14ac:dyDescent="0.2">
      <c r="I1065">
        <v>1062</v>
      </c>
      <c r="J1065">
        <v>0.7502768081861152</v>
      </c>
      <c r="K1065">
        <v>1.3736246981311271</v>
      </c>
      <c r="M1065">
        <v>1.1570527820076097</v>
      </c>
      <c r="N1065">
        <v>1.9485417246272527</v>
      </c>
    </row>
    <row r="1066" spans="9:14" x14ac:dyDescent="0.2">
      <c r="I1066">
        <v>1063</v>
      </c>
      <c r="J1066">
        <v>0.94084583298834024</v>
      </c>
      <c r="K1066">
        <v>2.6680221138980866</v>
      </c>
      <c r="M1066">
        <v>1.0257512871387884</v>
      </c>
      <c r="N1066">
        <v>2.7515931564701712</v>
      </c>
    </row>
    <row r="1067" spans="9:14" x14ac:dyDescent="0.2">
      <c r="I1067">
        <v>1064</v>
      </c>
      <c r="J1067">
        <v>1.0929588633008844</v>
      </c>
      <c r="K1067">
        <v>2.5085057558039434</v>
      </c>
      <c r="M1067">
        <v>0.74252614207778889</v>
      </c>
      <c r="N1067">
        <v>2.105738600025771</v>
      </c>
    </row>
    <row r="1068" spans="9:14" x14ac:dyDescent="0.2">
      <c r="I1068">
        <v>1065</v>
      </c>
      <c r="J1068">
        <v>1.3929954487632583</v>
      </c>
      <c r="K1068">
        <v>1.5243206402896547</v>
      </c>
      <c r="M1068">
        <v>1.256248797432854</v>
      </c>
      <c r="N1068">
        <v>2.8980955724154742</v>
      </c>
    </row>
    <row r="1069" spans="9:14" x14ac:dyDescent="0.2">
      <c r="I1069">
        <v>1066</v>
      </c>
      <c r="J1069">
        <v>0.96150062189742569</v>
      </c>
      <c r="K1069">
        <v>2.7965546172586468</v>
      </c>
      <c r="M1069">
        <v>0.99443505059389214</v>
      </c>
      <c r="N1069">
        <v>1.1360895632225516</v>
      </c>
    </row>
    <row r="1070" spans="9:14" x14ac:dyDescent="0.2">
      <c r="I1070">
        <v>1067</v>
      </c>
      <c r="J1070">
        <v>1.2561554035092686</v>
      </c>
      <c r="K1070">
        <v>2.1667725734185663</v>
      </c>
      <c r="M1070">
        <v>0.97615608902985007</v>
      </c>
      <c r="N1070">
        <v>1.5523635054643328</v>
      </c>
    </row>
    <row r="1071" spans="9:14" x14ac:dyDescent="0.2">
      <c r="I1071">
        <v>1068</v>
      </c>
      <c r="J1071">
        <v>0.41726726236160616</v>
      </c>
      <c r="K1071">
        <v>2.2702771037760243</v>
      </c>
      <c r="M1071">
        <v>1.1494108885898515</v>
      </c>
      <c r="N1071">
        <v>2.2428435058364031</v>
      </c>
    </row>
    <row r="1072" spans="9:14" x14ac:dyDescent="0.2">
      <c r="I1072">
        <v>1069</v>
      </c>
      <c r="J1072">
        <v>1.6150374086891077</v>
      </c>
      <c r="K1072">
        <v>1.3619450944524158</v>
      </c>
      <c r="M1072">
        <v>1.2251791414570024</v>
      </c>
      <c r="N1072">
        <v>1.9255205903787289</v>
      </c>
    </row>
    <row r="1073" spans="9:14" x14ac:dyDescent="0.2">
      <c r="I1073">
        <v>1070</v>
      </c>
      <c r="J1073">
        <v>0.8386065583695661</v>
      </c>
      <c r="K1073">
        <v>2.6847664268771614</v>
      </c>
      <c r="M1073">
        <v>0.97739178280036132</v>
      </c>
      <c r="N1073">
        <v>1.493053395068209</v>
      </c>
    </row>
    <row r="1074" spans="9:14" x14ac:dyDescent="0.2">
      <c r="I1074">
        <v>1071</v>
      </c>
      <c r="J1074">
        <v>0.55061907054033221</v>
      </c>
      <c r="K1074">
        <v>3.3670924098725079</v>
      </c>
      <c r="M1074">
        <v>0.56520871180730226</v>
      </c>
      <c r="N1074">
        <v>2.7288067220899554</v>
      </c>
    </row>
    <row r="1075" spans="9:14" x14ac:dyDescent="0.2">
      <c r="I1075">
        <v>1072</v>
      </c>
      <c r="J1075">
        <v>0.70927369991159606</v>
      </c>
      <c r="K1075">
        <v>1.6952974515290706</v>
      </c>
      <c r="M1075">
        <v>0.96857245079037335</v>
      </c>
      <c r="N1075">
        <v>2.0479790987233732</v>
      </c>
    </row>
    <row r="1076" spans="9:14" x14ac:dyDescent="0.2">
      <c r="I1076">
        <v>1073</v>
      </c>
      <c r="J1076">
        <v>1.1930143772009492</v>
      </c>
      <c r="K1076">
        <v>2.2463163327397377</v>
      </c>
      <c r="M1076">
        <v>0.7234059703613458</v>
      </c>
      <c r="N1076">
        <v>1.625553486472475</v>
      </c>
    </row>
    <row r="1077" spans="9:14" x14ac:dyDescent="0.2">
      <c r="I1077">
        <v>1074</v>
      </c>
      <c r="J1077">
        <v>1.2576046767644127</v>
      </c>
      <c r="K1077">
        <v>1.7874883708009575</v>
      </c>
      <c r="M1077">
        <v>1.0259310073429253</v>
      </c>
      <c r="N1077">
        <v>2.50205197445116</v>
      </c>
    </row>
    <row r="1078" spans="9:14" x14ac:dyDescent="0.2">
      <c r="I1078">
        <v>1075</v>
      </c>
      <c r="J1078">
        <v>0.44413945240178243</v>
      </c>
      <c r="K1078">
        <v>1.7912866884656853</v>
      </c>
      <c r="M1078">
        <v>1.063032689243008</v>
      </c>
      <c r="N1078">
        <v>3.3306474931282057</v>
      </c>
    </row>
    <row r="1079" spans="9:14" x14ac:dyDescent="0.2">
      <c r="I1079">
        <v>1076</v>
      </c>
      <c r="J1079">
        <v>0.72104707317543082</v>
      </c>
      <c r="K1079">
        <v>1.35762543830579</v>
      </c>
      <c r="M1079">
        <v>0.7250641463178582</v>
      </c>
      <c r="N1079">
        <v>1.3542483992707199</v>
      </c>
    </row>
    <row r="1080" spans="9:14" x14ac:dyDescent="0.2">
      <c r="I1080">
        <v>1077</v>
      </c>
      <c r="J1080">
        <v>1.4846460890949502</v>
      </c>
      <c r="K1080">
        <v>1.4705974667110404</v>
      </c>
      <c r="M1080">
        <v>0.40036281234339716</v>
      </c>
      <c r="N1080">
        <v>0.99527766543197382</v>
      </c>
    </row>
    <row r="1081" spans="9:14" x14ac:dyDescent="0.2">
      <c r="I1081">
        <v>1078</v>
      </c>
      <c r="J1081">
        <v>1.1961265015838738</v>
      </c>
      <c r="K1081">
        <v>2.2282456961825021</v>
      </c>
      <c r="M1081">
        <v>1.3296302439258836</v>
      </c>
      <c r="N1081">
        <v>2.6434461417265722</v>
      </c>
    </row>
    <row r="1082" spans="9:14" x14ac:dyDescent="0.2">
      <c r="I1082">
        <v>1079</v>
      </c>
      <c r="J1082">
        <v>1.2966811966624663</v>
      </c>
      <c r="K1082">
        <v>0.62882945510916877</v>
      </c>
      <c r="M1082">
        <v>1.2208061584758858</v>
      </c>
      <c r="N1082">
        <v>1.5662637956743544</v>
      </c>
    </row>
    <row r="1083" spans="9:14" x14ac:dyDescent="0.2">
      <c r="I1083">
        <v>1080</v>
      </c>
      <c r="J1083">
        <v>1.4425309189465192</v>
      </c>
      <c r="K1083">
        <v>2.5487473441282487</v>
      </c>
      <c r="M1083">
        <v>1.1719606704069088</v>
      </c>
      <c r="N1083">
        <v>1.7074403019149593</v>
      </c>
    </row>
    <row r="1084" spans="9:14" x14ac:dyDescent="0.2">
      <c r="I1084">
        <v>1081</v>
      </c>
      <c r="J1084">
        <v>0.99735091760335037</v>
      </c>
      <c r="K1084">
        <v>2.5852244223745964</v>
      </c>
      <c r="M1084">
        <v>0.8116378634699094</v>
      </c>
      <c r="N1084">
        <v>1.7212542669953548</v>
      </c>
    </row>
    <row r="1085" spans="9:14" x14ac:dyDescent="0.2">
      <c r="I1085">
        <v>1082</v>
      </c>
      <c r="J1085">
        <v>0.59997784203573867</v>
      </c>
      <c r="K1085">
        <v>2.3618377425264829</v>
      </c>
      <c r="M1085">
        <v>1.4318263801815618</v>
      </c>
      <c r="N1085">
        <v>1.5035620078300804</v>
      </c>
    </row>
    <row r="1086" spans="9:14" x14ac:dyDescent="0.2">
      <c r="I1086">
        <v>1083</v>
      </c>
      <c r="J1086">
        <v>1.17221549913728</v>
      </c>
      <c r="K1086">
        <v>1.6217340354832439</v>
      </c>
      <c r="M1086">
        <v>0.8386607534899303</v>
      </c>
      <c r="N1086">
        <v>1.3973400597798824</v>
      </c>
    </row>
    <row r="1087" spans="9:14" x14ac:dyDescent="0.2">
      <c r="I1087">
        <v>1084</v>
      </c>
      <c r="J1087">
        <v>0.93093690831778297</v>
      </c>
      <c r="K1087">
        <v>2.0302126818302288</v>
      </c>
      <c r="M1087">
        <v>0.83466896667115142</v>
      </c>
      <c r="N1087">
        <v>2.2750047587317654</v>
      </c>
    </row>
    <row r="1088" spans="9:14" x14ac:dyDescent="0.2">
      <c r="I1088">
        <v>1085</v>
      </c>
      <c r="J1088">
        <v>0.70797001510870972</v>
      </c>
      <c r="K1088">
        <v>2.6694289144367565</v>
      </c>
      <c r="M1088">
        <v>0.95853237735198127</v>
      </c>
      <c r="N1088">
        <v>1.6148776202965887</v>
      </c>
    </row>
    <row r="1089" spans="9:14" x14ac:dyDescent="0.2">
      <c r="I1089">
        <v>1086</v>
      </c>
      <c r="J1089">
        <v>0.86503196823696205</v>
      </c>
      <c r="K1089">
        <v>2.5347172472246995</v>
      </c>
      <c r="M1089">
        <v>1.440986887339436</v>
      </c>
      <c r="N1089">
        <v>1.8835627721702475</v>
      </c>
    </row>
    <row r="1090" spans="9:14" x14ac:dyDescent="0.2">
      <c r="I1090">
        <v>1087</v>
      </c>
      <c r="J1090">
        <v>1.4009665957193858</v>
      </c>
      <c r="K1090">
        <v>1.3895396671887656</v>
      </c>
      <c r="M1090">
        <v>0.46697631883193685</v>
      </c>
      <c r="N1090">
        <v>1.9304422025392851</v>
      </c>
    </row>
    <row r="1091" spans="9:14" x14ac:dyDescent="0.2">
      <c r="I1091">
        <v>1088</v>
      </c>
      <c r="J1091">
        <v>1.0143842400442189</v>
      </c>
      <c r="K1091">
        <v>2.1372766480918699</v>
      </c>
      <c r="M1091">
        <v>0.61668975305311202</v>
      </c>
      <c r="N1091">
        <v>2.1797430484596352</v>
      </c>
    </row>
    <row r="1092" spans="9:14" x14ac:dyDescent="0.2">
      <c r="I1092">
        <v>1089</v>
      </c>
      <c r="J1092">
        <v>1.5430191897752359</v>
      </c>
      <c r="K1092">
        <v>2.2700383923481535</v>
      </c>
      <c r="M1092">
        <v>1.0226974481324103</v>
      </c>
      <c r="N1092">
        <v>1.8226214726588028</v>
      </c>
    </row>
    <row r="1093" spans="9:14" x14ac:dyDescent="0.2">
      <c r="I1093">
        <v>1090</v>
      </c>
      <c r="J1093">
        <v>0.85377841529055909</v>
      </c>
      <c r="K1093">
        <v>1.6112610284345281</v>
      </c>
      <c r="M1093">
        <v>0.81072096550679373</v>
      </c>
      <c r="N1093">
        <v>0.97905347778877072</v>
      </c>
    </row>
    <row r="1094" spans="9:14" x14ac:dyDescent="0.2">
      <c r="I1094">
        <v>1091</v>
      </c>
      <c r="J1094">
        <v>1.0324741809824314</v>
      </c>
      <c r="K1094">
        <v>2.2480015798197037</v>
      </c>
      <c r="M1094">
        <v>0.59492008058565049</v>
      </c>
      <c r="N1094">
        <v>1.9802424777307859</v>
      </c>
    </row>
    <row r="1095" spans="9:14" x14ac:dyDescent="0.2">
      <c r="I1095">
        <v>1092</v>
      </c>
      <c r="J1095">
        <v>1.2008329265278299</v>
      </c>
      <c r="K1095">
        <v>2.051708945852011</v>
      </c>
      <c r="M1095">
        <v>0.55742302216092154</v>
      </c>
      <c r="N1095">
        <v>1.9977600709763155</v>
      </c>
    </row>
    <row r="1096" spans="9:14" x14ac:dyDescent="0.2">
      <c r="I1096">
        <v>1093</v>
      </c>
      <c r="J1096">
        <v>1.2052386709865068</v>
      </c>
      <c r="K1096">
        <v>1.4905748591958148</v>
      </c>
      <c r="M1096">
        <v>1.1360721068038377</v>
      </c>
      <c r="N1096">
        <v>2.8368788568372643</v>
      </c>
    </row>
    <row r="1097" spans="9:14" x14ac:dyDescent="0.2">
      <c r="I1097">
        <v>1094</v>
      </c>
      <c r="J1097">
        <v>1.0853088881545776</v>
      </c>
      <c r="K1097">
        <v>1.4102489489549432</v>
      </c>
      <c r="M1097">
        <v>0.77885705472158562</v>
      </c>
      <c r="N1097">
        <v>1.2741933449088936</v>
      </c>
    </row>
    <row r="1098" spans="9:14" x14ac:dyDescent="0.2">
      <c r="I1098">
        <v>1095</v>
      </c>
      <c r="J1098">
        <v>0.37773254603955542</v>
      </c>
      <c r="K1098">
        <v>2.0960623666698148</v>
      </c>
      <c r="M1098">
        <v>1.5521584104401733</v>
      </c>
      <c r="N1098">
        <v>2.4244940101280057</v>
      </c>
    </row>
    <row r="1099" spans="9:14" x14ac:dyDescent="0.2">
      <c r="I1099">
        <v>1096</v>
      </c>
      <c r="J1099">
        <v>1.0340490263429241</v>
      </c>
      <c r="K1099">
        <v>2.0874168971512552</v>
      </c>
      <c r="M1099">
        <v>0.99849850778524574</v>
      </c>
      <c r="N1099">
        <v>1.7628121283266251</v>
      </c>
    </row>
    <row r="1100" spans="9:14" x14ac:dyDescent="0.2">
      <c r="I1100">
        <v>1097</v>
      </c>
      <c r="J1100">
        <v>1.1855820837649989</v>
      </c>
      <c r="K1100">
        <v>2.2190117246121184</v>
      </c>
      <c r="M1100">
        <v>0.820869119630526</v>
      </c>
      <c r="N1100">
        <v>2.4660042925227224</v>
      </c>
    </row>
    <row r="1101" spans="9:14" x14ac:dyDescent="0.2">
      <c r="I1101">
        <v>1098</v>
      </c>
      <c r="J1101">
        <v>0.82153169708763296</v>
      </c>
      <c r="K1101">
        <v>1.0792828819888503</v>
      </c>
      <c r="M1101">
        <v>1.4479188549606548</v>
      </c>
      <c r="N1101">
        <v>1.8068521818708194</v>
      </c>
    </row>
    <row r="1102" spans="9:14" x14ac:dyDescent="0.2">
      <c r="I1102">
        <v>1099</v>
      </c>
      <c r="J1102">
        <v>1.0015574457681582</v>
      </c>
      <c r="K1102">
        <v>2.5274848069733094</v>
      </c>
      <c r="M1102">
        <v>1.1166350123467179</v>
      </c>
      <c r="N1102">
        <v>2.103080182125638</v>
      </c>
    </row>
    <row r="1103" spans="9:14" x14ac:dyDescent="0.2">
      <c r="I1103">
        <v>1100</v>
      </c>
      <c r="J1103">
        <v>0.61114404003185641</v>
      </c>
      <c r="K1103">
        <v>2.1671201643408389</v>
      </c>
      <c r="M1103">
        <v>0.88644048289424759</v>
      </c>
      <c r="N1103">
        <v>1.561379893501933</v>
      </c>
    </row>
    <row r="1104" spans="9:14" x14ac:dyDescent="0.2">
      <c r="I1104">
        <v>1101</v>
      </c>
      <c r="J1104">
        <v>1.6533602652261827</v>
      </c>
      <c r="K1104">
        <v>1.4450361251775521</v>
      </c>
      <c r="M1104">
        <v>0.85823529194173853</v>
      </c>
      <c r="N1104">
        <v>1.6944163664617164</v>
      </c>
    </row>
    <row r="1105" spans="9:14" x14ac:dyDescent="0.2">
      <c r="I1105">
        <v>1102</v>
      </c>
      <c r="J1105">
        <v>0.95015026394134505</v>
      </c>
      <c r="K1105">
        <v>1.2904416561377996</v>
      </c>
      <c r="M1105">
        <v>0.86707363750487443</v>
      </c>
      <c r="N1105">
        <v>1.5628883174540902</v>
      </c>
    </row>
    <row r="1106" spans="9:14" x14ac:dyDescent="0.2">
      <c r="I1106">
        <v>1103</v>
      </c>
      <c r="J1106">
        <v>0.77960427122656317</v>
      </c>
      <c r="K1106">
        <v>2.6758711520335563</v>
      </c>
      <c r="M1106">
        <v>1.2377305023831999</v>
      </c>
      <c r="N1106">
        <v>1.7615870092934294</v>
      </c>
    </row>
    <row r="1107" spans="9:14" x14ac:dyDescent="0.2">
      <c r="I1107">
        <v>1104</v>
      </c>
      <c r="J1107">
        <v>0.64752933612110752</v>
      </c>
      <c r="K1107">
        <v>1.8518937838047642</v>
      </c>
      <c r="M1107">
        <v>0.84673031201525983</v>
      </c>
      <c r="N1107">
        <v>1.5965573741519001</v>
      </c>
    </row>
    <row r="1108" spans="9:14" x14ac:dyDescent="0.2">
      <c r="I1108">
        <v>1105</v>
      </c>
      <c r="J1108">
        <v>1.1643000879381264</v>
      </c>
      <c r="K1108">
        <v>2.4612752778284857</v>
      </c>
      <c r="M1108">
        <v>0.8875103119419967</v>
      </c>
      <c r="N1108">
        <v>2.3280174209676874</v>
      </c>
    </row>
    <row r="1109" spans="9:14" x14ac:dyDescent="0.2">
      <c r="I1109">
        <v>1106</v>
      </c>
      <c r="J1109">
        <v>0.91743520468533435</v>
      </c>
      <c r="K1109">
        <v>1.60616574702958</v>
      </c>
      <c r="M1109">
        <v>1.1102163406044459</v>
      </c>
      <c r="N1109">
        <v>1.6505286573187663</v>
      </c>
    </row>
    <row r="1110" spans="9:14" x14ac:dyDescent="0.2">
      <c r="I1110">
        <v>1107</v>
      </c>
      <c r="J1110">
        <v>1.4006241782325621</v>
      </c>
      <c r="K1110">
        <v>3.098807917988998</v>
      </c>
      <c r="M1110">
        <v>0.59532744033802809</v>
      </c>
      <c r="N1110">
        <v>2.0872933672689666</v>
      </c>
    </row>
    <row r="1111" spans="9:14" x14ac:dyDescent="0.2">
      <c r="I1111">
        <v>1108</v>
      </c>
      <c r="J1111">
        <v>0.93699255874862897</v>
      </c>
      <c r="K1111">
        <v>2.5775964049621827</v>
      </c>
      <c r="M1111">
        <v>1.5707164074439111</v>
      </c>
      <c r="N1111">
        <v>3.0885132207025685</v>
      </c>
    </row>
    <row r="1112" spans="9:14" x14ac:dyDescent="0.2">
      <c r="I1112">
        <v>1109</v>
      </c>
      <c r="J1112">
        <v>0.26563985544639201</v>
      </c>
      <c r="K1112">
        <v>2.5030826821993846</v>
      </c>
      <c r="M1112">
        <v>0.74693203681657561</v>
      </c>
      <c r="N1112">
        <v>2.0666707771182633</v>
      </c>
    </row>
    <row r="1113" spans="9:14" x14ac:dyDescent="0.2">
      <c r="I1113">
        <v>1110</v>
      </c>
      <c r="J1113">
        <v>0.98633830725587424</v>
      </c>
      <c r="K1113">
        <v>2.0387232834945044</v>
      </c>
      <c r="M1113">
        <v>0.79179242281065754</v>
      </c>
      <c r="N1113">
        <v>1.8002908732084066</v>
      </c>
    </row>
    <row r="1114" spans="9:14" x14ac:dyDescent="0.2">
      <c r="I1114">
        <v>1111</v>
      </c>
      <c r="J1114">
        <v>1.1036758557908817</v>
      </c>
      <c r="K1114">
        <v>2.9271623613497377</v>
      </c>
      <c r="M1114">
        <v>1.2978717388670951</v>
      </c>
      <c r="N1114">
        <v>3.0726150730911961</v>
      </c>
    </row>
    <row r="1115" spans="9:14" x14ac:dyDescent="0.2">
      <c r="I1115">
        <v>1112</v>
      </c>
      <c r="J1115">
        <v>1.2100357436330511</v>
      </c>
      <c r="K1115">
        <v>0.96680347818400991</v>
      </c>
      <c r="M1115">
        <v>0.65342151275560245</v>
      </c>
      <c r="N1115">
        <v>2.1298254269216668</v>
      </c>
    </row>
    <row r="1116" spans="9:14" x14ac:dyDescent="0.2">
      <c r="I1116">
        <v>1113</v>
      </c>
      <c r="J1116">
        <v>0.80375567596970732</v>
      </c>
      <c r="K1116">
        <v>1.8670725300530073</v>
      </c>
      <c r="M1116">
        <v>1.1709359884898887</v>
      </c>
      <c r="N1116">
        <v>2.8448702044261873</v>
      </c>
    </row>
    <row r="1117" spans="9:14" x14ac:dyDescent="0.2">
      <c r="I1117">
        <v>1114</v>
      </c>
      <c r="J1117">
        <v>0.85678936857784949</v>
      </c>
      <c r="K1117">
        <v>2.3518817464511357</v>
      </c>
      <c r="M1117">
        <v>1.1716009405663041</v>
      </c>
      <c r="N1117">
        <v>1.0129757864521263</v>
      </c>
    </row>
    <row r="1118" spans="9:14" x14ac:dyDescent="0.2">
      <c r="I1118">
        <v>1115</v>
      </c>
      <c r="J1118">
        <v>0.87945117116921012</v>
      </c>
      <c r="K1118">
        <v>2.4537882014055814</v>
      </c>
      <c r="M1118">
        <v>0.97753771287675284</v>
      </c>
      <c r="N1118">
        <v>1.3397171380053838</v>
      </c>
    </row>
    <row r="1119" spans="9:14" x14ac:dyDescent="0.2">
      <c r="I1119">
        <v>1116</v>
      </c>
      <c r="J1119">
        <v>1.4091238799636943</v>
      </c>
      <c r="K1119">
        <v>1.1754093412922972</v>
      </c>
      <c r="M1119">
        <v>1.0982537375017807</v>
      </c>
      <c r="N1119">
        <v>2.0151274201758209</v>
      </c>
    </row>
    <row r="1120" spans="9:14" x14ac:dyDescent="0.2">
      <c r="I1120">
        <v>1117</v>
      </c>
      <c r="J1120">
        <v>0.7338043599700198</v>
      </c>
      <c r="K1120">
        <v>2.7564094129621632</v>
      </c>
      <c r="M1120">
        <v>1.4453780258936362</v>
      </c>
      <c r="N1120">
        <v>2.8415241685435872</v>
      </c>
    </row>
    <row r="1121" spans="9:14" x14ac:dyDescent="0.2">
      <c r="I1121">
        <v>1118</v>
      </c>
      <c r="J1121">
        <v>0.84958894135063989</v>
      </c>
      <c r="K1121">
        <v>0.91206035557944265</v>
      </c>
      <c r="M1121">
        <v>0.88851995730965749</v>
      </c>
      <c r="N1121">
        <v>2.0201032109158428</v>
      </c>
    </row>
    <row r="1122" spans="9:14" x14ac:dyDescent="0.2">
      <c r="I1122">
        <v>1119</v>
      </c>
      <c r="J1122">
        <v>1.1362088227313876</v>
      </c>
      <c r="K1122">
        <v>2.1962183981407652</v>
      </c>
      <c r="M1122">
        <v>0.8945078562713038</v>
      </c>
      <c r="N1122">
        <v>1.5842102893390482</v>
      </c>
    </row>
    <row r="1123" spans="9:14" x14ac:dyDescent="0.2">
      <c r="I1123">
        <v>1120</v>
      </c>
      <c r="J1123">
        <v>1.1531788365748787</v>
      </c>
      <c r="K1123">
        <v>2.0584613840844406</v>
      </c>
      <c r="M1123">
        <v>1.623787033639007</v>
      </c>
      <c r="N1123">
        <v>2.29061090770037</v>
      </c>
    </row>
    <row r="1124" spans="9:14" x14ac:dyDescent="0.2">
      <c r="I1124">
        <v>1121</v>
      </c>
      <c r="J1124">
        <v>1.2189637421674004</v>
      </c>
      <c r="K1124">
        <v>1.7058370969635355</v>
      </c>
      <c r="M1124">
        <v>0.91040355211906143</v>
      </c>
      <c r="N1124">
        <v>1.1885367266767777</v>
      </c>
    </row>
    <row r="1125" spans="9:14" x14ac:dyDescent="0.2">
      <c r="I1125">
        <v>1122</v>
      </c>
      <c r="J1125">
        <v>1.7705221478911919</v>
      </c>
      <c r="K1125">
        <v>1.1402013165685971</v>
      </c>
      <c r="M1125">
        <v>0.80993036235316662</v>
      </c>
      <c r="N1125">
        <v>2.2063600050542642</v>
      </c>
    </row>
    <row r="1126" spans="9:14" x14ac:dyDescent="0.2">
      <c r="I1126">
        <v>1123</v>
      </c>
      <c r="J1126">
        <v>1.3905527052095432</v>
      </c>
      <c r="K1126">
        <v>1.4526590789522176</v>
      </c>
      <c r="M1126">
        <v>1.2262965583740084</v>
      </c>
      <c r="N1126">
        <v>1.8613894022329192</v>
      </c>
    </row>
    <row r="1127" spans="9:14" x14ac:dyDescent="0.2">
      <c r="I1127">
        <v>1124</v>
      </c>
      <c r="J1127">
        <v>0.97958026191114556</v>
      </c>
      <c r="K1127">
        <v>2.8930064345004372</v>
      </c>
      <c r="M1127">
        <v>0.97285415091199123</v>
      </c>
      <c r="N1127">
        <v>1.8629670224889887</v>
      </c>
    </row>
    <row r="1128" spans="9:14" x14ac:dyDescent="0.2">
      <c r="I1128">
        <v>1125</v>
      </c>
      <c r="J1128">
        <v>0.98543027206780276</v>
      </c>
      <c r="K1128">
        <v>1.4681048877730398</v>
      </c>
      <c r="M1128">
        <v>1.1506335802348155</v>
      </c>
      <c r="N1128">
        <v>1.3389080446081982</v>
      </c>
    </row>
    <row r="1129" spans="9:14" x14ac:dyDescent="0.2">
      <c r="I1129">
        <v>1126</v>
      </c>
      <c r="J1129">
        <v>0.60980663493864107</v>
      </c>
      <c r="K1129">
        <v>1.6791105316373012</v>
      </c>
      <c r="M1129">
        <v>1.3601560058833981</v>
      </c>
      <c r="N1129">
        <v>1.6927492007298246</v>
      </c>
    </row>
    <row r="1130" spans="9:14" x14ac:dyDescent="0.2">
      <c r="I1130">
        <v>1127</v>
      </c>
      <c r="J1130">
        <v>0.79294481954686868</v>
      </c>
      <c r="K1130">
        <v>1.4152535584204655</v>
      </c>
      <c r="M1130">
        <v>0.9635255513695915</v>
      </c>
      <c r="N1130">
        <v>1.1977285400159488</v>
      </c>
    </row>
    <row r="1131" spans="9:14" x14ac:dyDescent="0.2">
      <c r="I1131">
        <v>1128</v>
      </c>
      <c r="J1131">
        <v>1.0684685989519156</v>
      </c>
      <c r="K1131">
        <v>0.96554500818510869</v>
      </c>
      <c r="M1131">
        <v>1.1319541256788477</v>
      </c>
      <c r="N1131">
        <v>2.7253702589912923</v>
      </c>
    </row>
    <row r="1132" spans="9:14" x14ac:dyDescent="0.2">
      <c r="I1132">
        <v>1129</v>
      </c>
      <c r="J1132">
        <v>1.4295475129406008</v>
      </c>
      <c r="K1132">
        <v>2.3756157034853516</v>
      </c>
      <c r="M1132">
        <v>0.91697048388042413</v>
      </c>
      <c r="N1132">
        <v>0.99844759825053375</v>
      </c>
    </row>
    <row r="1133" spans="9:14" x14ac:dyDescent="0.2">
      <c r="I1133">
        <v>1130</v>
      </c>
      <c r="J1133">
        <v>0.55894436787920365</v>
      </c>
      <c r="K1133">
        <v>1.4944366308289687</v>
      </c>
      <c r="M1133">
        <v>1.2681107335455042</v>
      </c>
      <c r="N1133">
        <v>1.9001792937697404</v>
      </c>
    </row>
    <row r="1134" spans="9:14" x14ac:dyDescent="0.2">
      <c r="I1134">
        <v>1131</v>
      </c>
      <c r="J1134">
        <v>1.033895634551699</v>
      </c>
      <c r="K1134">
        <v>1.4188070322429596</v>
      </c>
      <c r="M1134">
        <v>0.76774314122300458</v>
      </c>
      <c r="N1134">
        <v>1.527967830347482</v>
      </c>
    </row>
    <row r="1135" spans="9:14" x14ac:dyDescent="0.2">
      <c r="I1135">
        <v>1132</v>
      </c>
      <c r="J1135">
        <v>1.0912346501093728</v>
      </c>
      <c r="K1135">
        <v>1.3126424085772588</v>
      </c>
      <c r="M1135">
        <v>0.68396492784927099</v>
      </c>
      <c r="N1135">
        <v>3.3780795099562435</v>
      </c>
    </row>
    <row r="1136" spans="9:14" x14ac:dyDescent="0.2">
      <c r="I1136">
        <v>1133</v>
      </c>
      <c r="J1136">
        <v>0.84861394183356453</v>
      </c>
      <c r="K1136">
        <v>2.253002493535488</v>
      </c>
      <c r="M1136">
        <v>1.1394920819283016</v>
      </c>
      <c r="N1136">
        <v>1.4442884314553248</v>
      </c>
    </row>
    <row r="1137" spans="9:14" x14ac:dyDescent="0.2">
      <c r="I1137">
        <v>1134</v>
      </c>
      <c r="J1137">
        <v>1.5536724594336448</v>
      </c>
      <c r="K1137">
        <v>1.517781741761862</v>
      </c>
      <c r="M1137">
        <v>1.1545538388492618</v>
      </c>
      <c r="N1137">
        <v>1.2811750742112065</v>
      </c>
    </row>
    <row r="1138" spans="9:14" x14ac:dyDescent="0.2">
      <c r="I1138">
        <v>1135</v>
      </c>
      <c r="J1138">
        <v>1.1971710973032965</v>
      </c>
      <c r="K1138">
        <v>1.8293169903274469</v>
      </c>
      <c r="M1138">
        <v>1.5425765070347854</v>
      </c>
      <c r="N1138">
        <v>1.2608372941127437</v>
      </c>
    </row>
    <row r="1139" spans="9:14" x14ac:dyDescent="0.2">
      <c r="I1139">
        <v>1136</v>
      </c>
      <c r="J1139">
        <v>0.99838200251172715</v>
      </c>
      <c r="K1139">
        <v>1.6579876058725886</v>
      </c>
      <c r="M1139">
        <v>0.6378531903803849</v>
      </c>
      <c r="N1139">
        <v>2.1018575466676102</v>
      </c>
    </row>
    <row r="1140" spans="9:14" x14ac:dyDescent="0.2">
      <c r="I1140">
        <v>1137</v>
      </c>
      <c r="J1140">
        <v>1.101089320410479</v>
      </c>
      <c r="K1140">
        <v>2.4682704708857717</v>
      </c>
      <c r="M1140">
        <v>0.63469422461917646</v>
      </c>
      <c r="N1140">
        <v>1.4972269929186299</v>
      </c>
    </row>
    <row r="1141" spans="9:14" x14ac:dyDescent="0.2">
      <c r="I1141">
        <v>1138</v>
      </c>
      <c r="J1141">
        <v>1.4603903989418359</v>
      </c>
      <c r="K1141">
        <v>1.3319581392305238</v>
      </c>
      <c r="M1141">
        <v>1.1018145089541622</v>
      </c>
      <c r="N1141">
        <v>2.1201682091578546</v>
      </c>
    </row>
    <row r="1142" spans="9:14" x14ac:dyDescent="0.2">
      <c r="I1142">
        <v>1139</v>
      </c>
      <c r="J1142">
        <v>1.5712641644167358</v>
      </c>
      <c r="K1142">
        <v>1.2823219327220743</v>
      </c>
      <c r="M1142">
        <v>1.2838182301960734</v>
      </c>
      <c r="N1142">
        <v>2.3672290271335292</v>
      </c>
    </row>
    <row r="1143" spans="9:14" x14ac:dyDescent="0.2">
      <c r="I1143">
        <v>1140</v>
      </c>
      <c r="J1143">
        <v>0.75790702027648604</v>
      </c>
      <c r="K1143">
        <v>1.2884640746967611</v>
      </c>
      <c r="M1143">
        <v>0.94227778610552482</v>
      </c>
      <c r="N1143">
        <v>1.8493113080559229</v>
      </c>
    </row>
    <row r="1144" spans="9:14" x14ac:dyDescent="0.2">
      <c r="I1144">
        <v>1141</v>
      </c>
      <c r="J1144">
        <v>0.60986706316223871</v>
      </c>
      <c r="K1144">
        <v>0.87345725189953682</v>
      </c>
      <c r="M1144">
        <v>0.68466608366266157</v>
      </c>
      <c r="N1144">
        <v>1.7771756050731158</v>
      </c>
    </row>
    <row r="1145" spans="9:14" x14ac:dyDescent="0.2">
      <c r="I1145">
        <v>1142</v>
      </c>
      <c r="J1145">
        <v>0.58334167242987101</v>
      </c>
      <c r="K1145">
        <v>2.5671025470599327</v>
      </c>
      <c r="M1145">
        <v>1.1256097554429174</v>
      </c>
      <c r="N1145">
        <v>1.419334223291195</v>
      </c>
    </row>
    <row r="1146" spans="9:14" x14ac:dyDescent="0.2">
      <c r="I1146">
        <v>1143</v>
      </c>
      <c r="J1146">
        <v>1.3775088674489393</v>
      </c>
      <c r="K1146">
        <v>1.4514432188117177</v>
      </c>
      <c r="M1146">
        <v>0.82620119126910385</v>
      </c>
      <c r="N1146">
        <v>1.9132746404101177</v>
      </c>
    </row>
    <row r="1147" spans="9:14" x14ac:dyDescent="0.2">
      <c r="I1147">
        <v>1144</v>
      </c>
      <c r="J1147">
        <v>1.1773245818052767</v>
      </c>
      <c r="K1147">
        <v>2.0737329370912185</v>
      </c>
      <c r="M1147">
        <v>0.18414595068061029</v>
      </c>
      <c r="N1147">
        <v>2.3843943205041525</v>
      </c>
    </row>
    <row r="1148" spans="9:14" x14ac:dyDescent="0.2">
      <c r="I1148">
        <v>1145</v>
      </c>
      <c r="J1148">
        <v>1.326621684694119</v>
      </c>
      <c r="K1148">
        <v>2.4175517036056604</v>
      </c>
      <c r="M1148">
        <v>0.87766211998997845</v>
      </c>
      <c r="N1148">
        <v>2.3196910113370808</v>
      </c>
    </row>
    <row r="1149" spans="9:14" x14ac:dyDescent="0.2">
      <c r="I1149">
        <v>1146</v>
      </c>
      <c r="J1149">
        <v>1.0406564939167626</v>
      </c>
      <c r="K1149">
        <v>1.6181571539638802</v>
      </c>
      <c r="M1149">
        <v>0.50240904276216747</v>
      </c>
      <c r="N1149">
        <v>1.6653087648960414</v>
      </c>
    </row>
    <row r="1150" spans="9:14" x14ac:dyDescent="0.2">
      <c r="I1150">
        <v>1147</v>
      </c>
      <c r="J1150">
        <v>0.97114701459419828</v>
      </c>
      <c r="K1150">
        <v>2.1357143051529963</v>
      </c>
      <c r="M1150">
        <v>0.54886809864222363</v>
      </c>
      <c r="N1150">
        <v>1.3935822286141519</v>
      </c>
    </row>
    <row r="1151" spans="9:14" x14ac:dyDescent="0.2">
      <c r="I1151">
        <v>1148</v>
      </c>
      <c r="J1151">
        <v>0.58719396503623866</v>
      </c>
      <c r="K1151">
        <v>2.8127997314445787</v>
      </c>
      <c r="M1151">
        <v>0.77676951504247504</v>
      </c>
      <c r="N1151">
        <v>2.3915766103458642</v>
      </c>
    </row>
    <row r="1152" spans="9:14" x14ac:dyDescent="0.2">
      <c r="I1152">
        <v>1149</v>
      </c>
      <c r="J1152">
        <v>0.97108614046051511</v>
      </c>
      <c r="K1152">
        <v>2.9392308892366046</v>
      </c>
      <c r="M1152">
        <v>0.68373715697811821</v>
      </c>
      <c r="N1152">
        <v>3.7338759401433648</v>
      </c>
    </row>
    <row r="1153" spans="9:14" x14ac:dyDescent="0.2">
      <c r="I1153">
        <v>1150</v>
      </c>
      <c r="J1153">
        <v>1.0794567486933915</v>
      </c>
      <c r="K1153">
        <v>2.4693370997804478</v>
      </c>
      <c r="M1153">
        <v>0.98414102444215712</v>
      </c>
      <c r="N1153">
        <v>2.5458344219304068</v>
      </c>
    </row>
    <row r="1154" spans="9:14" x14ac:dyDescent="0.2">
      <c r="I1154">
        <v>1151</v>
      </c>
      <c r="J1154">
        <v>0.43500414463634601</v>
      </c>
      <c r="K1154">
        <v>2.6084200499394208</v>
      </c>
      <c r="M1154">
        <v>1.1277522570427727</v>
      </c>
      <c r="N1154">
        <v>2.3720496082628117</v>
      </c>
    </row>
    <row r="1155" spans="9:14" x14ac:dyDescent="0.2">
      <c r="I1155">
        <v>1152</v>
      </c>
      <c r="J1155">
        <v>1.2420138622532351</v>
      </c>
      <c r="K1155">
        <v>1.7457813586223672</v>
      </c>
      <c r="M1155">
        <v>0.75813484805831255</v>
      </c>
      <c r="N1155">
        <v>1.3948661441222718</v>
      </c>
    </row>
    <row r="1156" spans="9:14" x14ac:dyDescent="0.2">
      <c r="I1156">
        <v>1153</v>
      </c>
      <c r="J1156">
        <v>0.92512738751181056</v>
      </c>
      <c r="K1156">
        <v>2.2362196540683876</v>
      </c>
      <c r="M1156">
        <v>0.97531655771146519</v>
      </c>
      <c r="N1156">
        <v>2.2968234183958138</v>
      </c>
    </row>
    <row r="1157" spans="9:14" x14ac:dyDescent="0.2">
      <c r="I1157">
        <v>1154</v>
      </c>
      <c r="J1157">
        <v>1.1228964939357691</v>
      </c>
      <c r="K1157">
        <v>2.1320725251695216</v>
      </c>
      <c r="M1157">
        <v>1.040993844011362</v>
      </c>
      <c r="N1157">
        <v>2.1003074964036195</v>
      </c>
    </row>
    <row r="1158" spans="9:14" x14ac:dyDescent="0.2">
      <c r="I1158">
        <v>1155</v>
      </c>
      <c r="J1158">
        <v>1.434926345624556</v>
      </c>
      <c r="K1158">
        <v>3.0922840473463804</v>
      </c>
      <c r="M1158">
        <v>1.2384590182211264</v>
      </c>
      <c r="N1158">
        <v>1.4093510822269644</v>
      </c>
    </row>
    <row r="1159" spans="9:14" x14ac:dyDescent="0.2">
      <c r="I1159">
        <v>1156</v>
      </c>
      <c r="J1159">
        <v>1.4795257149646388</v>
      </c>
      <c r="K1159">
        <v>2.7716685778357881</v>
      </c>
      <c r="M1159">
        <v>1.8268603213462993</v>
      </c>
      <c r="N1159">
        <v>1.7283031117849053</v>
      </c>
    </row>
    <row r="1160" spans="9:14" x14ac:dyDescent="0.2">
      <c r="I1160">
        <v>1157</v>
      </c>
      <c r="J1160">
        <v>1.1183894692612946</v>
      </c>
      <c r="K1160">
        <v>1.7869557377015115</v>
      </c>
      <c r="M1160">
        <v>1.3953778650279345</v>
      </c>
      <c r="N1160">
        <v>2.0289943799211532</v>
      </c>
    </row>
    <row r="1161" spans="9:14" x14ac:dyDescent="0.2">
      <c r="I1161">
        <v>1158</v>
      </c>
      <c r="J1161">
        <v>0.99563020868330787</v>
      </c>
      <c r="K1161">
        <v>1.4501508558227438</v>
      </c>
      <c r="M1161">
        <v>1.4133272214367565</v>
      </c>
      <c r="N1161">
        <v>1.8978761993227065</v>
      </c>
    </row>
    <row r="1162" spans="9:14" x14ac:dyDescent="0.2">
      <c r="I1162">
        <v>1159</v>
      </c>
      <c r="J1162">
        <v>0.82133069971001604</v>
      </c>
      <c r="K1162">
        <v>3.4806663646574396</v>
      </c>
      <c r="M1162">
        <v>0.57350949468760448</v>
      </c>
      <c r="N1162">
        <v>2.6166476835553203</v>
      </c>
    </row>
    <row r="1163" spans="9:14" x14ac:dyDescent="0.2">
      <c r="I1163">
        <v>1160</v>
      </c>
      <c r="J1163">
        <v>0.34964186180621021</v>
      </c>
      <c r="K1163">
        <v>2.173314221714163</v>
      </c>
      <c r="M1163">
        <v>0.987553175473181</v>
      </c>
      <c r="N1163">
        <v>3.212623858246884</v>
      </c>
    </row>
    <row r="1164" spans="9:14" x14ac:dyDescent="0.2">
      <c r="I1164">
        <v>1161</v>
      </c>
      <c r="J1164">
        <v>0.72895997444656779</v>
      </c>
      <c r="K1164">
        <v>1.063138540614923</v>
      </c>
      <c r="M1164">
        <v>0.99898572699307153</v>
      </c>
      <c r="N1164">
        <v>2.6711378025355921</v>
      </c>
    </row>
    <row r="1165" spans="9:14" x14ac:dyDescent="0.2">
      <c r="I1165">
        <v>1162</v>
      </c>
      <c r="J1165">
        <v>0.56302380031295629</v>
      </c>
      <c r="K1165">
        <v>1.5716694877864208</v>
      </c>
      <c r="M1165">
        <v>0.87836854131592867</v>
      </c>
      <c r="N1165">
        <v>1.4122959466840026</v>
      </c>
    </row>
    <row r="1166" spans="9:14" x14ac:dyDescent="0.2">
      <c r="I1166">
        <v>1163</v>
      </c>
      <c r="J1166">
        <v>0.90374782384150154</v>
      </c>
      <c r="K1166">
        <v>1.426021343086822</v>
      </c>
      <c r="M1166">
        <v>1.0888963703921879</v>
      </c>
      <c r="N1166">
        <v>3.4328955375732217</v>
      </c>
    </row>
    <row r="1167" spans="9:14" x14ac:dyDescent="0.2">
      <c r="I1167">
        <v>1164</v>
      </c>
      <c r="J1167">
        <v>0.57290215100444108</v>
      </c>
      <c r="K1167">
        <v>2.0988397598257964</v>
      </c>
      <c r="M1167">
        <v>1.1358704302233311</v>
      </c>
      <c r="N1167">
        <v>2.6837751462680144</v>
      </c>
    </row>
    <row r="1168" spans="9:14" x14ac:dyDescent="0.2">
      <c r="I1168">
        <v>1165</v>
      </c>
      <c r="J1168">
        <v>0.72918081322893291</v>
      </c>
      <c r="K1168">
        <v>2.1619816832639409</v>
      </c>
      <c r="M1168">
        <v>1.0560262981887534</v>
      </c>
      <c r="N1168">
        <v>1.603161141951615</v>
      </c>
    </row>
    <row r="1169" spans="9:14" x14ac:dyDescent="0.2">
      <c r="I1169">
        <v>1166</v>
      </c>
      <c r="J1169">
        <v>0.44494192537577737</v>
      </c>
      <c r="K1169">
        <v>2.4384905039216243</v>
      </c>
      <c r="M1169">
        <v>0.89503713260512308</v>
      </c>
      <c r="N1169">
        <v>1.4227889831526837</v>
      </c>
    </row>
    <row r="1170" spans="9:14" x14ac:dyDescent="0.2">
      <c r="I1170">
        <v>1167</v>
      </c>
      <c r="J1170">
        <v>0.79869425407420624</v>
      </c>
      <c r="K1170">
        <v>3.2673063597731282</v>
      </c>
      <c r="M1170">
        <v>0.64242529649541602</v>
      </c>
      <c r="N1170">
        <v>1.2494915318570554</v>
      </c>
    </row>
    <row r="1171" spans="9:14" x14ac:dyDescent="0.2">
      <c r="I1171">
        <v>1168</v>
      </c>
      <c r="J1171">
        <v>1.519226553223908</v>
      </c>
      <c r="K1171">
        <v>1.6323781964848165</v>
      </c>
      <c r="M1171">
        <v>0.93842768183346548</v>
      </c>
      <c r="N1171">
        <v>2.0895048545970898</v>
      </c>
    </row>
    <row r="1172" spans="9:14" x14ac:dyDescent="0.2">
      <c r="I1172">
        <v>1169</v>
      </c>
      <c r="J1172">
        <v>0.63414408767197494</v>
      </c>
      <c r="K1172">
        <v>2.7859943719523463</v>
      </c>
      <c r="M1172">
        <v>1.189938773596972</v>
      </c>
      <c r="N1172">
        <v>0.88901244848392091</v>
      </c>
    </row>
    <row r="1173" spans="9:14" x14ac:dyDescent="0.2">
      <c r="I1173">
        <v>1170</v>
      </c>
      <c r="J1173">
        <v>0.57119075901781202</v>
      </c>
      <c r="K1173">
        <v>1.9598360917391524</v>
      </c>
      <c r="M1173">
        <v>0.97898985238523673</v>
      </c>
      <c r="N1173">
        <v>1.1313296066946972</v>
      </c>
    </row>
    <row r="1174" spans="9:14" x14ac:dyDescent="0.2">
      <c r="I1174">
        <v>1171</v>
      </c>
      <c r="J1174">
        <v>0.88131022515631119</v>
      </c>
      <c r="K1174">
        <v>1.0970749680703475</v>
      </c>
      <c r="M1174">
        <v>0.79910237096843839</v>
      </c>
      <c r="N1174">
        <v>1.0590883433122698</v>
      </c>
    </row>
    <row r="1175" spans="9:14" x14ac:dyDescent="0.2">
      <c r="I1175">
        <v>1172</v>
      </c>
      <c r="J1175">
        <v>0.82239962601135164</v>
      </c>
      <c r="K1175">
        <v>2.076790543472772</v>
      </c>
      <c r="M1175">
        <v>1.1542240959773697</v>
      </c>
      <c r="N1175">
        <v>1.7474035671936698</v>
      </c>
    </row>
    <row r="1176" spans="9:14" x14ac:dyDescent="0.2">
      <c r="I1176">
        <v>1173</v>
      </c>
      <c r="J1176">
        <v>0.7831498996697287</v>
      </c>
      <c r="K1176">
        <v>1.8088113636579397</v>
      </c>
      <c r="M1176">
        <v>0.9748664867586404</v>
      </c>
      <c r="N1176">
        <v>1.5310352439542552</v>
      </c>
    </row>
    <row r="1177" spans="9:14" x14ac:dyDescent="0.2">
      <c r="I1177">
        <v>1174</v>
      </c>
      <c r="J1177">
        <v>1.1322871800275736</v>
      </c>
      <c r="K1177">
        <v>1.6304915853570885</v>
      </c>
      <c r="M1177">
        <v>1.0830420187133054</v>
      </c>
      <c r="N1177">
        <v>2.5627383275872497</v>
      </c>
    </row>
    <row r="1178" spans="9:14" x14ac:dyDescent="0.2">
      <c r="I1178">
        <v>1175</v>
      </c>
      <c r="J1178">
        <v>1.1572132702161828</v>
      </c>
      <c r="K1178">
        <v>2.1286514800255985</v>
      </c>
      <c r="M1178">
        <v>0.83207658100216142</v>
      </c>
      <c r="N1178">
        <v>1.5255587559135346</v>
      </c>
    </row>
    <row r="1179" spans="9:14" x14ac:dyDescent="0.2">
      <c r="I1179">
        <v>1176</v>
      </c>
      <c r="J1179">
        <v>1.0805281815133077</v>
      </c>
      <c r="K1179">
        <v>2.3849304385467889</v>
      </c>
      <c r="M1179">
        <v>1.367033860924644</v>
      </c>
      <c r="N1179">
        <v>1.0763884654661733</v>
      </c>
    </row>
    <row r="1180" spans="9:14" x14ac:dyDescent="0.2">
      <c r="I1180">
        <v>1177</v>
      </c>
      <c r="J1180">
        <v>1.4191730634058164</v>
      </c>
      <c r="K1180">
        <v>2.084205520547981</v>
      </c>
      <c r="M1180">
        <v>1.1992265323967051</v>
      </c>
      <c r="N1180">
        <v>3.0688343894650294</v>
      </c>
    </row>
    <row r="1181" spans="9:14" x14ac:dyDescent="0.2">
      <c r="I1181">
        <v>1178</v>
      </c>
      <c r="J1181">
        <v>1.1585971255795069</v>
      </c>
      <c r="K1181">
        <v>1.5194037021896731</v>
      </c>
      <c r="M1181">
        <v>1.3602471224714305</v>
      </c>
      <c r="N1181">
        <v>2.0570239151626581</v>
      </c>
    </row>
    <row r="1182" spans="9:14" x14ac:dyDescent="0.2">
      <c r="I1182">
        <v>1179</v>
      </c>
      <c r="J1182">
        <v>0.66515740960746927</v>
      </c>
      <c r="K1182">
        <v>1.5999530971490754</v>
      </c>
      <c r="M1182">
        <v>1.3892296051963815</v>
      </c>
      <c r="N1182">
        <v>2.3056939541847528</v>
      </c>
    </row>
    <row r="1183" spans="9:14" x14ac:dyDescent="0.2">
      <c r="I1183">
        <v>1180</v>
      </c>
      <c r="J1183">
        <v>1.2569682503651105</v>
      </c>
      <c r="K1183">
        <v>1.7286602479098763</v>
      </c>
      <c r="M1183">
        <v>1.0942918787220628</v>
      </c>
      <c r="N1183">
        <v>2.6379548656717211</v>
      </c>
    </row>
    <row r="1184" spans="9:14" x14ac:dyDescent="0.2">
      <c r="I1184">
        <v>1181</v>
      </c>
      <c r="J1184">
        <v>1.2694954247218075</v>
      </c>
      <c r="K1184">
        <v>1.8419453125850789</v>
      </c>
      <c r="M1184">
        <v>1.5605064650376228</v>
      </c>
      <c r="N1184">
        <v>1.1563600647700245</v>
      </c>
    </row>
    <row r="1185" spans="9:14" x14ac:dyDescent="0.2">
      <c r="I1185">
        <v>1182</v>
      </c>
      <c r="J1185">
        <v>1.4047519193674485</v>
      </c>
      <c r="K1185">
        <v>1.9368998106817734</v>
      </c>
      <c r="M1185">
        <v>0.37954348242668412</v>
      </c>
      <c r="N1185">
        <v>1.4104791949264681</v>
      </c>
    </row>
    <row r="1186" spans="9:14" x14ac:dyDescent="0.2">
      <c r="I1186">
        <v>1183</v>
      </c>
      <c r="J1186">
        <v>0.91179208692285374</v>
      </c>
      <c r="K1186">
        <v>2.4361417736900073</v>
      </c>
      <c r="M1186">
        <v>0.90705411846446393</v>
      </c>
      <c r="N1186">
        <v>1.3962896393903181</v>
      </c>
    </row>
    <row r="1187" spans="9:14" x14ac:dyDescent="0.2">
      <c r="I1187">
        <v>1184</v>
      </c>
      <c r="J1187">
        <v>0.90124203275816406</v>
      </c>
      <c r="K1187">
        <v>3.0516098257094111</v>
      </c>
      <c r="M1187">
        <v>0.80319208788287</v>
      </c>
      <c r="N1187">
        <v>2.6023077786460398</v>
      </c>
    </row>
    <row r="1188" spans="9:14" x14ac:dyDescent="0.2">
      <c r="I1188">
        <v>1185</v>
      </c>
      <c r="J1188">
        <v>0.77314605414178939</v>
      </c>
      <c r="K1188">
        <v>2.8779436085282843</v>
      </c>
      <c r="M1188">
        <v>1.4947138923343477</v>
      </c>
      <c r="N1188">
        <v>1.7252003735481087</v>
      </c>
    </row>
    <row r="1189" spans="9:14" x14ac:dyDescent="0.2">
      <c r="I1189">
        <v>1186</v>
      </c>
      <c r="J1189">
        <v>0.82663059312950948</v>
      </c>
      <c r="K1189">
        <v>1.5982272294265996</v>
      </c>
      <c r="M1189">
        <v>1.2067687737223518</v>
      </c>
      <c r="N1189">
        <v>2.4268097374428081</v>
      </c>
    </row>
    <row r="1190" spans="9:14" x14ac:dyDescent="0.2">
      <c r="I1190">
        <v>1187</v>
      </c>
      <c r="J1190">
        <v>1.1152039545474461</v>
      </c>
      <c r="K1190">
        <v>2.2911443552371917</v>
      </c>
      <c r="M1190">
        <v>0.64342472941083373</v>
      </c>
      <c r="N1190">
        <v>2.4213361675788803</v>
      </c>
    </row>
    <row r="1191" spans="9:14" x14ac:dyDescent="0.2">
      <c r="I1191">
        <v>1188</v>
      </c>
      <c r="J1191">
        <v>0.51390396547231143</v>
      </c>
      <c r="K1191">
        <v>2.6168148936191016</v>
      </c>
      <c r="M1191">
        <v>1.1132718641873398</v>
      </c>
      <c r="N1191">
        <v>1.8761801839205905</v>
      </c>
    </row>
    <row r="1192" spans="9:14" x14ac:dyDescent="0.2">
      <c r="I1192">
        <v>1189</v>
      </c>
      <c r="J1192">
        <v>1.1498579453456719</v>
      </c>
      <c r="K1192">
        <v>1.8220965863517191</v>
      </c>
      <c r="M1192">
        <v>0.89130861553176399</v>
      </c>
      <c r="N1192">
        <v>2.2795246194898398</v>
      </c>
    </row>
    <row r="1193" spans="9:14" x14ac:dyDescent="0.2">
      <c r="I1193">
        <v>1190</v>
      </c>
      <c r="J1193">
        <v>0.93993099432336835</v>
      </c>
      <c r="K1193">
        <v>2.141479117411119</v>
      </c>
      <c r="M1193">
        <v>0.75247860002565059</v>
      </c>
      <c r="N1193">
        <v>2.8930244606125548</v>
      </c>
    </row>
    <row r="1194" spans="9:14" x14ac:dyDescent="0.2">
      <c r="I1194">
        <v>1191</v>
      </c>
      <c r="J1194">
        <v>0.46304366537108671</v>
      </c>
      <c r="K1194">
        <v>1.4841275091981097</v>
      </c>
      <c r="M1194">
        <v>1.2875014553583117</v>
      </c>
      <c r="N1194">
        <v>1.8184583692785659</v>
      </c>
    </row>
    <row r="1195" spans="9:14" x14ac:dyDescent="0.2">
      <c r="I1195">
        <v>1192</v>
      </c>
      <c r="J1195">
        <v>0.84323789838582441</v>
      </c>
      <c r="K1195">
        <v>1.4907396847919867</v>
      </c>
      <c r="M1195">
        <v>0.68982927164658681</v>
      </c>
      <c r="N1195">
        <v>1.4793558912637135</v>
      </c>
    </row>
    <row r="1196" spans="9:14" x14ac:dyDescent="0.2">
      <c r="I1196">
        <v>1193</v>
      </c>
      <c r="J1196">
        <v>0.72582363176378872</v>
      </c>
      <c r="K1196">
        <v>1.0877679601865624</v>
      </c>
      <c r="M1196">
        <v>0.98282967883434347</v>
      </c>
      <c r="N1196">
        <v>2.5890909161064677</v>
      </c>
    </row>
    <row r="1197" spans="9:14" x14ac:dyDescent="0.2">
      <c r="I1197">
        <v>1194</v>
      </c>
      <c r="J1197">
        <v>0.59826853365692734</v>
      </c>
      <c r="K1197">
        <v>1.4113122776031857</v>
      </c>
      <c r="M1197">
        <v>0.997063274226616</v>
      </c>
      <c r="N1197">
        <v>1.6966434103277119</v>
      </c>
    </row>
    <row r="1198" spans="9:14" x14ac:dyDescent="0.2">
      <c r="I1198">
        <v>1195</v>
      </c>
      <c r="J1198">
        <v>0.87478424291814094</v>
      </c>
      <c r="K1198">
        <v>0.96135071252849891</v>
      </c>
      <c r="M1198">
        <v>1.0707451139152804</v>
      </c>
      <c r="N1198">
        <v>1.8118703953064079</v>
      </c>
    </row>
    <row r="1199" spans="9:14" x14ac:dyDescent="0.2">
      <c r="I1199">
        <v>1196</v>
      </c>
      <c r="J1199">
        <v>1.3330208020328138</v>
      </c>
      <c r="K1199">
        <v>2.9741853912754617</v>
      </c>
      <c r="M1199">
        <v>0.31572491226577987</v>
      </c>
      <c r="N1199">
        <v>2.2729639640714323</v>
      </c>
    </row>
    <row r="1200" spans="9:14" x14ac:dyDescent="0.2">
      <c r="I1200">
        <v>1197</v>
      </c>
      <c r="J1200">
        <v>0.92245276736259885</v>
      </c>
      <c r="K1200">
        <v>2.1314291162201147</v>
      </c>
      <c r="M1200">
        <v>0.88787237880960279</v>
      </c>
      <c r="N1200">
        <v>2.26920372209511</v>
      </c>
    </row>
    <row r="1201" spans="9:14" x14ac:dyDescent="0.2">
      <c r="I1201">
        <v>1198</v>
      </c>
      <c r="J1201">
        <v>0.58728383027731812</v>
      </c>
      <c r="K1201">
        <v>1.5716364870374939</v>
      </c>
      <c r="M1201">
        <v>1.0014585492370207</v>
      </c>
      <c r="N1201">
        <v>1.4178058841309791</v>
      </c>
    </row>
    <row r="1202" spans="9:14" x14ac:dyDescent="0.2">
      <c r="I1202">
        <v>1199</v>
      </c>
      <c r="J1202">
        <v>0.40931993550835333</v>
      </c>
      <c r="K1202">
        <v>2.2713220055463128</v>
      </c>
      <c r="M1202">
        <v>1.6298025921750952</v>
      </c>
      <c r="N1202">
        <v>2.3870760155141051</v>
      </c>
    </row>
    <row r="1203" spans="9:14" x14ac:dyDescent="0.2">
      <c r="I1203">
        <v>1200</v>
      </c>
      <c r="J1203">
        <v>1.1238598743590642</v>
      </c>
      <c r="K1203">
        <v>1.3695800034921448</v>
      </c>
      <c r="M1203">
        <v>0.84617964814373514</v>
      </c>
      <c r="N1203">
        <v>2.3509567578783903</v>
      </c>
    </row>
    <row r="1204" spans="9:14" x14ac:dyDescent="0.2">
      <c r="I1204">
        <v>1201</v>
      </c>
      <c r="J1204">
        <v>1.5110915387506707</v>
      </c>
      <c r="K1204">
        <v>1.9276769961212441</v>
      </c>
      <c r="M1204">
        <v>1.4952696731043214</v>
      </c>
      <c r="N1204">
        <v>1.5405032060520245</v>
      </c>
    </row>
    <row r="1205" spans="9:14" x14ac:dyDescent="0.2">
      <c r="I1205">
        <v>1202</v>
      </c>
      <c r="J1205">
        <v>0.28264672688357029</v>
      </c>
      <c r="K1205">
        <v>2.2502847558352368</v>
      </c>
      <c r="M1205">
        <v>1.3098192975517229</v>
      </c>
      <c r="N1205">
        <v>1.2101905747972939</v>
      </c>
    </row>
    <row r="1206" spans="9:14" x14ac:dyDescent="0.2">
      <c r="I1206">
        <v>1203</v>
      </c>
      <c r="J1206">
        <v>0.90977433643575234</v>
      </c>
      <c r="K1206">
        <v>3.8387821402327948</v>
      </c>
      <c r="M1206">
        <v>0.89325786305430732</v>
      </c>
      <c r="N1206">
        <v>2.2197050575060016</v>
      </c>
    </row>
    <row r="1207" spans="9:14" x14ac:dyDescent="0.2">
      <c r="I1207">
        <v>1204</v>
      </c>
      <c r="J1207">
        <v>0.92532275477721071</v>
      </c>
      <c r="K1207">
        <v>2.0586792034696932</v>
      </c>
      <c r="M1207">
        <v>1.1238534934773408</v>
      </c>
      <c r="N1207">
        <v>1.5499912694662259</v>
      </c>
    </row>
    <row r="1208" spans="9:14" x14ac:dyDescent="0.2">
      <c r="I1208">
        <v>1205</v>
      </c>
      <c r="J1208">
        <v>1.7847521725532887</v>
      </c>
      <c r="K1208">
        <v>1.3036495379798438</v>
      </c>
      <c r="M1208">
        <v>0.43810776662086381</v>
      </c>
      <c r="N1208">
        <v>2.656816436928235</v>
      </c>
    </row>
    <row r="1209" spans="9:14" x14ac:dyDescent="0.2">
      <c r="I1209">
        <v>1206</v>
      </c>
      <c r="J1209">
        <v>1.2746735746401976</v>
      </c>
      <c r="K1209">
        <v>2.2844719375691827</v>
      </c>
      <c r="M1209">
        <v>1.0490895264376126</v>
      </c>
      <c r="N1209">
        <v>2.5922146473158314</v>
      </c>
    </row>
    <row r="1210" spans="9:14" x14ac:dyDescent="0.2">
      <c r="I1210">
        <v>1207</v>
      </c>
      <c r="J1210">
        <v>0.81779948592906382</v>
      </c>
      <c r="K1210">
        <v>1.9505640512080566</v>
      </c>
      <c r="M1210">
        <v>0.92015024966903403</v>
      </c>
      <c r="N1210">
        <v>1.904732313158833</v>
      </c>
    </row>
    <row r="1211" spans="9:14" x14ac:dyDescent="0.2">
      <c r="I1211">
        <v>1208</v>
      </c>
      <c r="J1211">
        <v>0.81165106603879555</v>
      </c>
      <c r="K1211">
        <v>2.8724091262572946</v>
      </c>
      <c r="M1211">
        <v>0.9056903350074631</v>
      </c>
      <c r="N1211">
        <v>1.3395268674043213</v>
      </c>
    </row>
    <row r="1212" spans="9:14" x14ac:dyDescent="0.2">
      <c r="I1212">
        <v>1209</v>
      </c>
      <c r="J1212">
        <v>0.80704948300144452</v>
      </c>
      <c r="K1212">
        <v>2.253169265849412</v>
      </c>
      <c r="M1212">
        <v>1.2780994166373452</v>
      </c>
      <c r="N1212">
        <v>1.7852943853145309</v>
      </c>
    </row>
    <row r="1213" spans="9:14" x14ac:dyDescent="0.2">
      <c r="I1213">
        <v>1210</v>
      </c>
      <c r="J1213">
        <v>1.1498241974113348</v>
      </c>
      <c r="K1213">
        <v>0.57842592030924622</v>
      </c>
      <c r="M1213">
        <v>0.40221651163223171</v>
      </c>
      <c r="N1213">
        <v>1.0608575606329711</v>
      </c>
    </row>
    <row r="1214" spans="9:14" x14ac:dyDescent="0.2">
      <c r="I1214">
        <v>1211</v>
      </c>
      <c r="J1214">
        <v>1.3305677178850632</v>
      </c>
      <c r="K1214">
        <v>1.2937435815857945</v>
      </c>
      <c r="M1214">
        <v>0.40984133718773696</v>
      </c>
      <c r="N1214">
        <v>2.4624007471903209</v>
      </c>
    </row>
    <row r="1215" spans="9:14" x14ac:dyDescent="0.2">
      <c r="I1215">
        <v>1212</v>
      </c>
      <c r="J1215">
        <v>0.64305265390178623</v>
      </c>
      <c r="K1215">
        <v>1.7670596910900058</v>
      </c>
      <c r="M1215">
        <v>-0.11605186523214343</v>
      </c>
      <c r="N1215">
        <v>1.607452297384228</v>
      </c>
    </row>
    <row r="1216" spans="9:14" x14ac:dyDescent="0.2">
      <c r="I1216">
        <v>1213</v>
      </c>
      <c r="J1216">
        <v>1.3868846921412448</v>
      </c>
      <c r="K1216">
        <v>1.1021653068068473</v>
      </c>
      <c r="M1216">
        <v>0.97278943333908341</v>
      </c>
      <c r="N1216">
        <v>3.4407897818360254</v>
      </c>
    </row>
    <row r="1217" spans="9:14" x14ac:dyDescent="0.2">
      <c r="I1217">
        <v>1214</v>
      </c>
      <c r="J1217">
        <v>0.96232016141973042</v>
      </c>
      <c r="K1217">
        <v>1.8279344940446525</v>
      </c>
      <c r="M1217">
        <v>1.0592606425325999</v>
      </c>
      <c r="N1217">
        <v>2.4260178018679315</v>
      </c>
    </row>
    <row r="1218" spans="9:14" x14ac:dyDescent="0.2">
      <c r="I1218">
        <v>1215</v>
      </c>
      <c r="J1218">
        <v>0.72300798805383448</v>
      </c>
      <c r="K1218">
        <v>2.1570107342608997</v>
      </c>
      <c r="M1218">
        <v>1.332495326958069</v>
      </c>
      <c r="N1218">
        <v>2.7864775143163274</v>
      </c>
    </row>
    <row r="1219" spans="9:14" x14ac:dyDescent="0.2">
      <c r="I1219">
        <v>1216</v>
      </c>
      <c r="J1219">
        <v>1.0496855222880337</v>
      </c>
      <c r="K1219">
        <v>1.4636158434738902</v>
      </c>
      <c r="M1219">
        <v>0.93734500902627471</v>
      </c>
      <c r="N1219">
        <v>1.1445083691114164</v>
      </c>
    </row>
    <row r="1220" spans="9:14" x14ac:dyDescent="0.2">
      <c r="I1220">
        <v>1217</v>
      </c>
      <c r="J1220">
        <v>0.71456246200403939</v>
      </c>
      <c r="K1220">
        <v>2.2768039195758556</v>
      </c>
      <c r="M1220">
        <v>0.96844384563129693</v>
      </c>
      <c r="N1220">
        <v>1.4976992188713742</v>
      </c>
    </row>
    <row r="1221" spans="9:14" x14ac:dyDescent="0.2">
      <c r="I1221">
        <v>1218</v>
      </c>
      <c r="J1221">
        <v>0.74478144577037464</v>
      </c>
      <c r="K1221">
        <v>0.90736173048032465</v>
      </c>
      <c r="M1221">
        <v>1.2240008857448157</v>
      </c>
      <c r="N1221">
        <v>1.6175184878087161</v>
      </c>
    </row>
    <row r="1222" spans="9:14" x14ac:dyDescent="0.2">
      <c r="I1222">
        <v>1219</v>
      </c>
      <c r="J1222">
        <v>1.072912148418244</v>
      </c>
      <c r="K1222">
        <v>1.7508688267996737</v>
      </c>
      <c r="M1222">
        <v>0.80589938457867516</v>
      </c>
      <c r="N1222">
        <v>1.5961163984072131</v>
      </c>
    </row>
    <row r="1223" spans="9:14" x14ac:dyDescent="0.2">
      <c r="I1223">
        <v>1220</v>
      </c>
      <c r="J1223">
        <v>0.27429527197311082</v>
      </c>
      <c r="K1223">
        <v>2.5253701057709503</v>
      </c>
      <c r="M1223">
        <v>1.201572229463632</v>
      </c>
      <c r="N1223">
        <v>1.1345149513616082</v>
      </c>
    </row>
    <row r="1224" spans="9:14" x14ac:dyDescent="0.2">
      <c r="I1224">
        <v>1221</v>
      </c>
      <c r="J1224">
        <v>1.1730618607836656</v>
      </c>
      <c r="K1224">
        <v>1.9851212549813932</v>
      </c>
      <c r="M1224">
        <v>1.0724629431864381</v>
      </c>
      <c r="N1224">
        <v>2.3495448829195889</v>
      </c>
    </row>
    <row r="1225" spans="9:14" x14ac:dyDescent="0.2">
      <c r="I1225">
        <v>1222</v>
      </c>
      <c r="J1225">
        <v>1.1822032137665452</v>
      </c>
      <c r="K1225">
        <v>2.6174423910525175</v>
      </c>
      <c r="M1225">
        <v>0.93761495240549997</v>
      </c>
      <c r="N1225">
        <v>2.6358166287488727</v>
      </c>
    </row>
    <row r="1226" spans="9:14" x14ac:dyDescent="0.2">
      <c r="I1226">
        <v>1223</v>
      </c>
      <c r="J1226">
        <v>1.2560964485808297</v>
      </c>
      <c r="K1226">
        <v>1.6719955529505357</v>
      </c>
      <c r="M1226">
        <v>0.86790015770776119</v>
      </c>
      <c r="N1226">
        <v>1.541837441331571</v>
      </c>
    </row>
    <row r="1227" spans="9:14" x14ac:dyDescent="0.2">
      <c r="I1227">
        <v>1224</v>
      </c>
      <c r="J1227">
        <v>1.0729661181300036</v>
      </c>
      <c r="K1227">
        <v>1.7038473998536239</v>
      </c>
      <c r="M1227">
        <v>1.0153132658824791</v>
      </c>
      <c r="N1227">
        <v>1.9578085178111913</v>
      </c>
    </row>
    <row r="1228" spans="9:14" x14ac:dyDescent="0.2">
      <c r="I1228">
        <v>1225</v>
      </c>
      <c r="J1228">
        <v>0.89370694761784253</v>
      </c>
      <c r="K1228">
        <v>2.0924516013323458</v>
      </c>
      <c r="M1228">
        <v>0.74478706645014792</v>
      </c>
      <c r="N1228">
        <v>2.8841471958138549</v>
      </c>
    </row>
    <row r="1229" spans="9:14" x14ac:dyDescent="0.2">
      <c r="I1229">
        <v>1226</v>
      </c>
      <c r="J1229">
        <v>0.9210614119631183</v>
      </c>
      <c r="K1229">
        <v>2.2984976275297631</v>
      </c>
      <c r="M1229">
        <v>1.3550643473692126</v>
      </c>
      <c r="N1229">
        <v>1.1330741990940372</v>
      </c>
    </row>
    <row r="1230" spans="9:14" x14ac:dyDescent="0.2">
      <c r="I1230">
        <v>1227</v>
      </c>
      <c r="J1230">
        <v>1.3199736145898791</v>
      </c>
      <c r="K1230">
        <v>1.0230495412000535</v>
      </c>
      <c r="M1230">
        <v>0.64777628453970271</v>
      </c>
      <c r="N1230">
        <v>1.6745763882070304</v>
      </c>
    </row>
    <row r="1231" spans="9:14" x14ac:dyDescent="0.2">
      <c r="I1231">
        <v>1228</v>
      </c>
      <c r="J1231">
        <v>0.38897436912270206</v>
      </c>
      <c r="K1231">
        <v>2.7678699278261356</v>
      </c>
      <c r="M1231">
        <v>1.0436645583473085</v>
      </c>
      <c r="N1231">
        <v>3.3928047814320523</v>
      </c>
    </row>
    <row r="1232" spans="9:14" x14ac:dyDescent="0.2">
      <c r="I1232">
        <v>1229</v>
      </c>
      <c r="J1232">
        <v>1.239331665695713</v>
      </c>
      <c r="K1232">
        <v>1.2999934115695075</v>
      </c>
      <c r="M1232">
        <v>0.86053776095797407</v>
      </c>
      <c r="N1232">
        <v>2.5395157853101593</v>
      </c>
    </row>
    <row r="1233" spans="9:14" x14ac:dyDescent="0.2">
      <c r="I1233">
        <v>1230</v>
      </c>
      <c r="J1233">
        <v>1.3671991315867689</v>
      </c>
      <c r="K1233">
        <v>2.830685538722439</v>
      </c>
      <c r="M1233">
        <v>1.439553616021958</v>
      </c>
      <c r="N1233">
        <v>1.7031855616863996</v>
      </c>
    </row>
    <row r="1234" spans="9:14" x14ac:dyDescent="0.2">
      <c r="I1234">
        <v>1231</v>
      </c>
      <c r="J1234">
        <v>1.1456209168736575</v>
      </c>
      <c r="K1234">
        <v>1.1381106316061342</v>
      </c>
      <c r="M1234">
        <v>1.1506497453760882</v>
      </c>
      <c r="N1234">
        <v>1.5812864490801808</v>
      </c>
    </row>
    <row r="1235" spans="9:14" x14ac:dyDescent="0.2">
      <c r="I1235">
        <v>1232</v>
      </c>
      <c r="J1235">
        <v>1.2830598849262194</v>
      </c>
      <c r="K1235">
        <v>1.8616212124506393</v>
      </c>
      <c r="M1235">
        <v>0.72643367261977565</v>
      </c>
      <c r="N1235">
        <v>2.2994594246938704</v>
      </c>
    </row>
    <row r="1236" spans="9:14" x14ac:dyDescent="0.2">
      <c r="I1236">
        <v>1233</v>
      </c>
      <c r="J1236">
        <v>0.48116269409935386</v>
      </c>
      <c r="K1236">
        <v>3.053417717971064</v>
      </c>
      <c r="M1236">
        <v>0.60650886722969433</v>
      </c>
      <c r="N1236">
        <v>1.6165604093259001</v>
      </c>
    </row>
    <row r="1237" spans="9:14" x14ac:dyDescent="0.2">
      <c r="I1237">
        <v>1234</v>
      </c>
      <c r="J1237">
        <v>1.0178336253104003</v>
      </c>
      <c r="K1237">
        <v>2.2728592850302767</v>
      </c>
      <c r="M1237">
        <v>0.81191672504590306</v>
      </c>
      <c r="N1237">
        <v>2.9450565845122751</v>
      </c>
    </row>
    <row r="1238" spans="9:14" x14ac:dyDescent="0.2">
      <c r="I1238">
        <v>1235</v>
      </c>
      <c r="J1238">
        <v>0.51988937626641307</v>
      </c>
      <c r="K1238">
        <v>1.5585181661603429</v>
      </c>
      <c r="M1238">
        <v>1.0309083302316013</v>
      </c>
      <c r="N1238">
        <v>1.9045195171844098</v>
      </c>
    </row>
    <row r="1239" spans="9:14" x14ac:dyDescent="0.2">
      <c r="I1239">
        <v>1236</v>
      </c>
      <c r="J1239">
        <v>0.38688794021426143</v>
      </c>
      <c r="K1239">
        <v>2.1351838098873812</v>
      </c>
      <c r="M1239">
        <v>1.3031976694617027</v>
      </c>
      <c r="N1239">
        <v>3.7390479233080791</v>
      </c>
    </row>
    <row r="1240" spans="9:14" x14ac:dyDescent="0.2">
      <c r="I1240">
        <v>1237</v>
      </c>
      <c r="J1240">
        <v>0.79131036637012553</v>
      </c>
      <c r="K1240">
        <v>1.4119512214514736</v>
      </c>
      <c r="M1240">
        <v>1.2814063259854458</v>
      </c>
      <c r="N1240">
        <v>2.3188691098466738</v>
      </c>
    </row>
    <row r="1241" spans="9:14" x14ac:dyDescent="0.2">
      <c r="I1241">
        <v>1238</v>
      </c>
      <c r="J1241">
        <v>0.84408106907909342</v>
      </c>
      <c r="K1241">
        <v>2.3784728308785681</v>
      </c>
      <c r="M1241">
        <v>0.65324205620589204</v>
      </c>
      <c r="N1241">
        <v>2.9281099959532977</v>
      </c>
    </row>
    <row r="1242" spans="9:14" x14ac:dyDescent="0.2">
      <c r="I1242">
        <v>1239</v>
      </c>
      <c r="J1242">
        <v>0.46419848104719363</v>
      </c>
      <c r="K1242">
        <v>1.3157644242997559</v>
      </c>
      <c r="M1242">
        <v>1.0391933060016123</v>
      </c>
      <c r="N1242">
        <v>1.5210865714904245</v>
      </c>
    </row>
    <row r="1243" spans="9:14" x14ac:dyDescent="0.2">
      <c r="I1243">
        <v>1240</v>
      </c>
      <c r="J1243">
        <v>1.1142971180780099</v>
      </c>
      <c r="K1243">
        <v>2.3896578839361675</v>
      </c>
      <c r="M1243">
        <v>1.3065021255249627</v>
      </c>
      <c r="N1243">
        <v>3.2401378065449293</v>
      </c>
    </row>
    <row r="1244" spans="9:14" x14ac:dyDescent="0.2">
      <c r="I1244">
        <v>1241</v>
      </c>
      <c r="J1244">
        <v>1.0511482900978537</v>
      </c>
      <c r="K1244">
        <v>3.2602084135656746</v>
      </c>
      <c r="M1244">
        <v>0.81854720576962392</v>
      </c>
      <c r="N1244">
        <v>2.8439715947634423</v>
      </c>
    </row>
    <row r="1245" spans="9:14" x14ac:dyDescent="0.2">
      <c r="I1245">
        <v>1242</v>
      </c>
      <c r="J1245">
        <v>1.1382762362720455</v>
      </c>
      <c r="K1245">
        <v>2.534721797985712</v>
      </c>
      <c r="M1245">
        <v>0.96882075616440011</v>
      </c>
      <c r="N1245">
        <v>2.7741514448006943</v>
      </c>
    </row>
    <row r="1246" spans="9:14" x14ac:dyDescent="0.2">
      <c r="I1246">
        <v>1243</v>
      </c>
      <c r="J1246">
        <v>0.60571955570833369</v>
      </c>
      <c r="K1246">
        <v>2.3314829799265162</v>
      </c>
      <c r="M1246">
        <v>0.41172418490559559</v>
      </c>
      <c r="N1246">
        <v>1.6895009640550198</v>
      </c>
    </row>
    <row r="1247" spans="9:14" x14ac:dyDescent="0.2">
      <c r="I1247">
        <v>1244</v>
      </c>
      <c r="J1247">
        <v>0.7853308661672751</v>
      </c>
      <c r="K1247">
        <v>1.9070975123260663</v>
      </c>
      <c r="M1247">
        <v>1.3145598894019244</v>
      </c>
      <c r="N1247">
        <v>2.49012697033131</v>
      </c>
    </row>
    <row r="1248" spans="9:14" x14ac:dyDescent="0.2">
      <c r="I1248">
        <v>1245</v>
      </c>
      <c r="J1248">
        <v>0.79147418099178102</v>
      </c>
      <c r="K1248">
        <v>3.9159766785803152</v>
      </c>
      <c r="M1248">
        <v>1.4289303840587624</v>
      </c>
      <c r="N1248">
        <v>1.8817683884829988</v>
      </c>
    </row>
    <row r="1249" spans="9:14" x14ac:dyDescent="0.2">
      <c r="I1249">
        <v>1246</v>
      </c>
      <c r="J1249">
        <v>0.40520478740881744</v>
      </c>
      <c r="K1249">
        <v>2.9742478597447883</v>
      </c>
      <c r="M1249">
        <v>1.0731292399246573</v>
      </c>
      <c r="N1249">
        <v>1.0231724190967957</v>
      </c>
    </row>
    <row r="1250" spans="9:14" x14ac:dyDescent="0.2">
      <c r="I1250">
        <v>1247</v>
      </c>
      <c r="J1250">
        <v>0.36931191753138454</v>
      </c>
      <c r="K1250">
        <v>1.6484464021877312</v>
      </c>
      <c r="M1250">
        <v>1.8690396702212566</v>
      </c>
      <c r="N1250">
        <v>1.9988142238457074</v>
      </c>
    </row>
    <row r="1251" spans="9:14" x14ac:dyDescent="0.2">
      <c r="I1251">
        <v>1248</v>
      </c>
      <c r="J1251">
        <v>0.7555278419763557</v>
      </c>
      <c r="K1251">
        <v>3.1986288745126363</v>
      </c>
      <c r="M1251">
        <v>1.1145167734475598</v>
      </c>
      <c r="N1251">
        <v>2.1555414717054617</v>
      </c>
    </row>
    <row r="1252" spans="9:14" x14ac:dyDescent="0.2">
      <c r="I1252">
        <v>1249</v>
      </c>
      <c r="J1252">
        <v>0.93879684170259259</v>
      </c>
      <c r="K1252">
        <v>0.96938853936761116</v>
      </c>
      <c r="M1252">
        <v>0.68359368616849281</v>
      </c>
      <c r="N1252">
        <v>2.2180602078228864</v>
      </c>
    </row>
    <row r="1253" spans="9:14" x14ac:dyDescent="0.2">
      <c r="I1253">
        <v>1250</v>
      </c>
      <c r="J1253">
        <v>1.2763560422380662</v>
      </c>
      <c r="K1253">
        <v>4.001646786999987</v>
      </c>
      <c r="M1253">
        <v>1.066454051042264</v>
      </c>
      <c r="N1253">
        <v>2.1408948547263646</v>
      </c>
    </row>
    <row r="1254" spans="9:14" x14ac:dyDescent="0.2">
      <c r="I1254">
        <v>1251</v>
      </c>
      <c r="J1254">
        <v>1.068545380382476</v>
      </c>
      <c r="K1254">
        <v>0.96607230180100589</v>
      </c>
      <c r="M1254">
        <v>1.1266638905324045</v>
      </c>
      <c r="N1254">
        <v>3.2786431629898849</v>
      </c>
    </row>
    <row r="1255" spans="9:14" x14ac:dyDescent="0.2">
      <c r="I1255">
        <v>1252</v>
      </c>
      <c r="J1255">
        <v>1.0649789325121033</v>
      </c>
      <c r="K1255">
        <v>1.4856268714810652</v>
      </c>
      <c r="M1255">
        <v>0.97805092603623522</v>
      </c>
      <c r="N1255">
        <v>2.4694434616016703</v>
      </c>
    </row>
    <row r="1256" spans="9:14" x14ac:dyDescent="0.2">
      <c r="I1256">
        <v>1253</v>
      </c>
      <c r="J1256">
        <v>0.88500139321523241</v>
      </c>
      <c r="K1256">
        <v>1.330225555269315</v>
      </c>
      <c r="M1256">
        <v>1.715196869717553</v>
      </c>
      <c r="N1256">
        <v>1.7273474252418304</v>
      </c>
    </row>
    <row r="1257" spans="9:14" x14ac:dyDescent="0.2">
      <c r="I1257">
        <v>1254</v>
      </c>
      <c r="J1257">
        <v>0.8537540038710556</v>
      </c>
      <c r="K1257">
        <v>0.80930930976864857</v>
      </c>
      <c r="M1257">
        <v>1.1468929777135899</v>
      </c>
      <c r="N1257">
        <v>2.6076538089579788</v>
      </c>
    </row>
    <row r="1258" spans="9:14" x14ac:dyDescent="0.2">
      <c r="I1258">
        <v>1255</v>
      </c>
      <c r="J1258">
        <v>1.0441157674465829</v>
      </c>
      <c r="K1258">
        <v>2.0579173850431971</v>
      </c>
      <c r="M1258">
        <v>1.329914736516175</v>
      </c>
      <c r="N1258">
        <v>1.8452570935193306</v>
      </c>
    </row>
    <row r="1259" spans="9:14" x14ac:dyDescent="0.2">
      <c r="I1259">
        <v>1256</v>
      </c>
      <c r="J1259">
        <v>0.7236079511322836</v>
      </c>
      <c r="K1259">
        <v>2.0358619097387676</v>
      </c>
      <c r="M1259">
        <v>0.97122940001422298</v>
      </c>
      <c r="N1259">
        <v>1.7577705881263577</v>
      </c>
    </row>
    <row r="1260" spans="9:14" x14ac:dyDescent="0.2">
      <c r="I1260">
        <v>1257</v>
      </c>
      <c r="J1260">
        <v>1.0622786408532174</v>
      </c>
      <c r="K1260">
        <v>2.3242648069780403</v>
      </c>
      <c r="M1260">
        <v>1.4462232872388983</v>
      </c>
      <c r="N1260">
        <v>1.1596014692989356</v>
      </c>
    </row>
    <row r="1261" spans="9:14" x14ac:dyDescent="0.2">
      <c r="I1261">
        <v>1258</v>
      </c>
      <c r="J1261">
        <v>1.0468483937367981</v>
      </c>
      <c r="K1261">
        <v>1.7743503503695151</v>
      </c>
      <c r="M1261">
        <v>1.3375379356908756</v>
      </c>
      <c r="N1261">
        <v>1.9802398414564339</v>
      </c>
    </row>
    <row r="1262" spans="9:14" x14ac:dyDescent="0.2">
      <c r="I1262">
        <v>1259</v>
      </c>
      <c r="J1262">
        <v>0.56432481329139006</v>
      </c>
      <c r="K1262">
        <v>1.2405534196523273</v>
      </c>
      <c r="M1262">
        <v>0.47421034525019018</v>
      </c>
      <c r="N1262">
        <v>3.7824825915212141</v>
      </c>
    </row>
    <row r="1263" spans="9:14" x14ac:dyDescent="0.2">
      <c r="I1263">
        <v>1260</v>
      </c>
      <c r="J1263">
        <v>0.73454317453443274</v>
      </c>
      <c r="K1263">
        <v>0.89670213693666667</v>
      </c>
      <c r="M1263">
        <v>1.0182078129480714</v>
      </c>
      <c r="N1263">
        <v>1.2403524444851497</v>
      </c>
    </row>
    <row r="1264" spans="9:14" x14ac:dyDescent="0.2">
      <c r="I1264">
        <v>1261</v>
      </c>
      <c r="J1264">
        <v>0.6835975142171804</v>
      </c>
      <c r="K1264">
        <v>1.7369967368253156</v>
      </c>
      <c r="M1264">
        <v>0.76434747970473105</v>
      </c>
      <c r="N1264">
        <v>1.754923119506419</v>
      </c>
    </row>
    <row r="1265" spans="9:14" x14ac:dyDescent="0.2">
      <c r="I1265">
        <v>1262</v>
      </c>
      <c r="J1265">
        <v>0.93824948693728738</v>
      </c>
      <c r="K1265">
        <v>3.9078984749459971</v>
      </c>
      <c r="M1265">
        <v>0.76896178185915764</v>
      </c>
      <c r="N1265">
        <v>2.785191306206563</v>
      </c>
    </row>
    <row r="1266" spans="9:14" x14ac:dyDescent="0.2">
      <c r="I1266">
        <v>1263</v>
      </c>
      <c r="J1266">
        <v>0.79238926319467551</v>
      </c>
      <c r="K1266">
        <v>2.2257702531651642</v>
      </c>
      <c r="M1266">
        <v>1.1009353275836928</v>
      </c>
      <c r="N1266">
        <v>2.633947093604132</v>
      </c>
    </row>
    <row r="1267" spans="9:14" x14ac:dyDescent="0.2">
      <c r="I1267">
        <v>1264</v>
      </c>
      <c r="J1267">
        <v>1.0644240105170291</v>
      </c>
      <c r="K1267">
        <v>2.2930452182841772</v>
      </c>
      <c r="M1267">
        <v>0.83362098498468007</v>
      </c>
      <c r="N1267">
        <v>1.6984882595420945</v>
      </c>
    </row>
    <row r="1268" spans="9:14" x14ac:dyDescent="0.2">
      <c r="I1268">
        <v>1265</v>
      </c>
      <c r="J1268">
        <v>1.3126313613399156</v>
      </c>
      <c r="K1268">
        <v>1.7978003974729124</v>
      </c>
      <c r="M1268">
        <v>0.47781153191335812</v>
      </c>
      <c r="N1268">
        <v>1.9844611893363686</v>
      </c>
    </row>
    <row r="1269" spans="9:14" x14ac:dyDescent="0.2">
      <c r="I1269">
        <v>1266</v>
      </c>
      <c r="J1269">
        <v>1.104863910407734</v>
      </c>
      <c r="K1269">
        <v>1.0673425260424645</v>
      </c>
      <c r="M1269">
        <v>1.3821071515660488</v>
      </c>
      <c r="N1269">
        <v>2.4657311213120119</v>
      </c>
    </row>
    <row r="1270" spans="9:14" x14ac:dyDescent="0.2">
      <c r="I1270">
        <v>1267</v>
      </c>
      <c r="J1270">
        <v>0.97609735340137749</v>
      </c>
      <c r="K1270">
        <v>3.2510529162907753</v>
      </c>
      <c r="M1270">
        <v>1.3805077976086273</v>
      </c>
      <c r="N1270">
        <v>1.5128066182211695</v>
      </c>
    </row>
    <row r="1271" spans="9:14" x14ac:dyDescent="0.2">
      <c r="I1271">
        <v>1268</v>
      </c>
      <c r="J1271">
        <v>1.5242720518474271</v>
      </c>
      <c r="K1271">
        <v>1.9900411986294573</v>
      </c>
      <c r="M1271">
        <v>1.3632323796254888</v>
      </c>
      <c r="N1271">
        <v>1.5223887913656908</v>
      </c>
    </row>
    <row r="1272" spans="9:14" x14ac:dyDescent="0.2">
      <c r="I1272">
        <v>1269</v>
      </c>
      <c r="J1272">
        <v>0.92210730492512583</v>
      </c>
      <c r="K1272">
        <v>1.9564294745704653</v>
      </c>
      <c r="M1272">
        <v>1.1948315465203965</v>
      </c>
      <c r="N1272">
        <v>2.1878101247067905</v>
      </c>
    </row>
    <row r="1273" spans="9:14" x14ac:dyDescent="0.2">
      <c r="I1273">
        <v>1270</v>
      </c>
      <c r="J1273">
        <v>1.3285104129923215</v>
      </c>
      <c r="K1273">
        <v>1.515851122098957</v>
      </c>
      <c r="M1273">
        <v>1.13158621300869</v>
      </c>
      <c r="N1273">
        <v>1.3366552817774973</v>
      </c>
    </row>
    <row r="1274" spans="9:14" x14ac:dyDescent="0.2">
      <c r="I1274">
        <v>1271</v>
      </c>
      <c r="J1274">
        <v>0.82455976242981421</v>
      </c>
      <c r="K1274">
        <v>1.6595120670970613</v>
      </c>
      <c r="M1274">
        <v>0.66993646416391484</v>
      </c>
      <c r="N1274">
        <v>2.1389052749457114</v>
      </c>
    </row>
    <row r="1275" spans="9:14" x14ac:dyDescent="0.2">
      <c r="I1275">
        <v>1272</v>
      </c>
      <c r="J1275">
        <v>0.52976720928822352</v>
      </c>
      <c r="K1275">
        <v>2.510827307944115</v>
      </c>
      <c r="M1275">
        <v>0.70682633860132837</v>
      </c>
      <c r="N1275">
        <v>2.9120098269197676</v>
      </c>
    </row>
    <row r="1276" spans="9:14" x14ac:dyDescent="0.2">
      <c r="I1276">
        <v>1273</v>
      </c>
      <c r="J1276">
        <v>0.29483646085308168</v>
      </c>
      <c r="K1276">
        <v>2.2257727135555418</v>
      </c>
      <c r="M1276">
        <v>0.65410523498023976</v>
      </c>
      <c r="N1276">
        <v>2.1506159792855231</v>
      </c>
    </row>
    <row r="1277" spans="9:14" x14ac:dyDescent="0.2">
      <c r="I1277">
        <v>1274</v>
      </c>
      <c r="J1277">
        <v>0.55825918388403251</v>
      </c>
      <c r="K1277">
        <v>1.1893081926459785</v>
      </c>
      <c r="M1277">
        <v>1.0533540113406363</v>
      </c>
      <c r="N1277">
        <v>1.4749799994907846</v>
      </c>
    </row>
    <row r="1278" spans="9:14" x14ac:dyDescent="0.2">
      <c r="I1278">
        <v>1275</v>
      </c>
      <c r="J1278">
        <v>1.5052161064622809</v>
      </c>
      <c r="K1278">
        <v>1.6854765124861655</v>
      </c>
      <c r="M1278">
        <v>0.83120807345163783</v>
      </c>
      <c r="N1278">
        <v>1.9533276579810175</v>
      </c>
    </row>
    <row r="1279" spans="9:14" x14ac:dyDescent="0.2">
      <c r="I1279">
        <v>1276</v>
      </c>
      <c r="J1279">
        <v>1.4896225991715621</v>
      </c>
      <c r="K1279">
        <v>1.5367591268666276</v>
      </c>
      <c r="M1279">
        <v>0.9459506916298851</v>
      </c>
      <c r="N1279">
        <v>1.0064075983346192</v>
      </c>
    </row>
    <row r="1280" spans="9:14" x14ac:dyDescent="0.2">
      <c r="I1280">
        <v>1277</v>
      </c>
      <c r="J1280">
        <v>1.2874071834260572</v>
      </c>
      <c r="K1280">
        <v>2.2166023310914049</v>
      </c>
      <c r="M1280">
        <v>0.63585059934851684</v>
      </c>
      <c r="N1280">
        <v>1.7749050304721854</v>
      </c>
    </row>
    <row r="1281" spans="9:14" x14ac:dyDescent="0.2">
      <c r="I1281">
        <v>1278</v>
      </c>
      <c r="J1281">
        <v>1.3332771953850036</v>
      </c>
      <c r="K1281">
        <v>1.5778966591698758</v>
      </c>
      <c r="M1281">
        <v>0.47729249443643551</v>
      </c>
      <c r="N1281">
        <v>1.7290944665033092</v>
      </c>
    </row>
    <row r="1282" spans="9:14" x14ac:dyDescent="0.2">
      <c r="I1282">
        <v>1279</v>
      </c>
      <c r="J1282">
        <v>1.0969112537804655</v>
      </c>
      <c r="K1282">
        <v>2.3700483555507259</v>
      </c>
      <c r="M1282">
        <v>1.8147661239180581</v>
      </c>
      <c r="N1282">
        <v>1.9781419543408838</v>
      </c>
    </row>
    <row r="1283" spans="9:14" x14ac:dyDescent="0.2">
      <c r="I1283">
        <v>1280</v>
      </c>
      <c r="J1283">
        <v>0.69989299003324823</v>
      </c>
      <c r="K1283">
        <v>1.2849839393289713</v>
      </c>
      <c r="M1283">
        <v>1.0177497246665737</v>
      </c>
      <c r="N1283">
        <v>2.1919007376365149</v>
      </c>
    </row>
    <row r="1284" spans="9:14" x14ac:dyDescent="0.2">
      <c r="I1284">
        <v>1281</v>
      </c>
      <c r="J1284">
        <v>0.965086205279858</v>
      </c>
      <c r="K1284">
        <v>2.6498761137993618</v>
      </c>
      <c r="M1284">
        <v>0.87873452916810169</v>
      </c>
      <c r="N1284">
        <v>1.872567357406403</v>
      </c>
    </row>
    <row r="1285" spans="9:14" x14ac:dyDescent="0.2">
      <c r="I1285">
        <v>1282</v>
      </c>
      <c r="J1285">
        <v>1.0068910155406645</v>
      </c>
      <c r="K1285">
        <v>2.2789884883517968</v>
      </c>
      <c r="M1285">
        <v>1.0633594999540597</v>
      </c>
      <c r="N1285">
        <v>2.7701232996930423</v>
      </c>
    </row>
    <row r="1286" spans="9:14" x14ac:dyDescent="0.2">
      <c r="I1286">
        <v>1283</v>
      </c>
      <c r="J1286">
        <v>1.3703823287647336</v>
      </c>
      <c r="K1286">
        <v>1.6401358568601427</v>
      </c>
      <c r="M1286">
        <v>0.68151643197394995</v>
      </c>
      <c r="N1286">
        <v>1.5127089439195449</v>
      </c>
    </row>
    <row r="1287" spans="9:14" x14ac:dyDescent="0.2">
      <c r="I1287">
        <v>1284</v>
      </c>
      <c r="J1287">
        <v>1.2975262833324064</v>
      </c>
      <c r="K1287">
        <v>1.6079406479249283</v>
      </c>
      <c r="M1287">
        <v>1.0399320109485679</v>
      </c>
      <c r="N1287">
        <v>2.3294230447055151</v>
      </c>
    </row>
    <row r="1288" spans="9:14" x14ac:dyDescent="0.2">
      <c r="I1288">
        <v>1285</v>
      </c>
      <c r="J1288">
        <v>0.85479290886499226</v>
      </c>
      <c r="K1288">
        <v>1.0320841065801849</v>
      </c>
      <c r="M1288">
        <v>0.53229562323113322</v>
      </c>
      <c r="N1288">
        <v>2.9003759950937198</v>
      </c>
    </row>
    <row r="1289" spans="9:14" x14ac:dyDescent="0.2">
      <c r="I1289">
        <v>1286</v>
      </c>
      <c r="J1289">
        <v>0.95530805738426317</v>
      </c>
      <c r="K1289">
        <v>0.63112081196858527</v>
      </c>
      <c r="M1289">
        <v>1.0251074334424819</v>
      </c>
      <c r="N1289">
        <v>1.9121008357194458</v>
      </c>
    </row>
    <row r="1290" spans="9:14" x14ac:dyDescent="0.2">
      <c r="I1290">
        <v>1287</v>
      </c>
      <c r="J1290">
        <v>1.4939848090204653</v>
      </c>
      <c r="K1290">
        <v>1.9913758031685951</v>
      </c>
      <c r="M1290">
        <v>0.34939645094766736</v>
      </c>
      <c r="N1290">
        <v>2.0791876547088997</v>
      </c>
    </row>
    <row r="1291" spans="9:14" x14ac:dyDescent="0.2">
      <c r="I1291">
        <v>1288</v>
      </c>
      <c r="J1291">
        <v>1.1501879455161892</v>
      </c>
      <c r="K1291">
        <v>1.530882430236121</v>
      </c>
      <c r="M1291">
        <v>0.31751540891970009</v>
      </c>
      <c r="N1291">
        <v>2.569733504296126</v>
      </c>
    </row>
    <row r="1292" spans="9:14" x14ac:dyDescent="0.2">
      <c r="I1292">
        <v>1289</v>
      </c>
      <c r="J1292">
        <v>0.98023879461576602</v>
      </c>
      <c r="K1292">
        <v>2.3361414710271005</v>
      </c>
      <c r="M1292">
        <v>0.48701125037493043</v>
      </c>
      <c r="N1292">
        <v>1.6934363228729035</v>
      </c>
    </row>
    <row r="1293" spans="9:14" x14ac:dyDescent="0.2">
      <c r="I1293">
        <v>1290</v>
      </c>
      <c r="J1293">
        <v>0.70482618897916804</v>
      </c>
      <c r="K1293">
        <v>3.3239668764461685</v>
      </c>
      <c r="M1293">
        <v>1.2559517949690722</v>
      </c>
      <c r="N1293">
        <v>1.9574931726518114</v>
      </c>
    </row>
    <row r="1294" spans="9:14" x14ac:dyDescent="0.2">
      <c r="I1294">
        <v>1291</v>
      </c>
      <c r="J1294">
        <v>1.0243290608860582</v>
      </c>
      <c r="K1294">
        <v>3.5828862546492757</v>
      </c>
      <c r="M1294">
        <v>1.1666974173736122</v>
      </c>
      <c r="N1294">
        <v>1.5032904607953685</v>
      </c>
    </row>
    <row r="1295" spans="9:14" x14ac:dyDescent="0.2">
      <c r="I1295">
        <v>1292</v>
      </c>
      <c r="J1295">
        <v>1.1548230337583962</v>
      </c>
      <c r="K1295">
        <v>1.6776985688191421</v>
      </c>
      <c r="M1295">
        <v>0.73837552001181062</v>
      </c>
      <c r="N1295">
        <v>1.5803536217890195</v>
      </c>
    </row>
    <row r="1296" spans="9:14" x14ac:dyDescent="0.2">
      <c r="I1296">
        <v>1293</v>
      </c>
      <c r="J1296">
        <v>1.2650628645606328</v>
      </c>
      <c r="K1296">
        <v>3.0584222566293064</v>
      </c>
      <c r="M1296">
        <v>0.80213198422400267</v>
      </c>
      <c r="N1296">
        <v>0.95465099127880482</v>
      </c>
    </row>
    <row r="1297" spans="9:14" x14ac:dyDescent="0.2">
      <c r="I1297">
        <v>1294</v>
      </c>
      <c r="J1297">
        <v>0.99108082183817425</v>
      </c>
      <c r="K1297">
        <v>1.7750461738852967</v>
      </c>
      <c r="M1297">
        <v>1.4353301818502899</v>
      </c>
      <c r="N1297">
        <v>1.8279217956219727</v>
      </c>
    </row>
    <row r="1298" spans="9:14" x14ac:dyDescent="0.2">
      <c r="I1298">
        <v>1295</v>
      </c>
      <c r="J1298">
        <v>1.052385921921049</v>
      </c>
      <c r="K1298">
        <v>2.7163504318760188</v>
      </c>
      <c r="M1298">
        <v>0.98083216574786891</v>
      </c>
      <c r="N1298">
        <v>3.1650636331689026</v>
      </c>
    </row>
    <row r="1299" spans="9:14" x14ac:dyDescent="0.2">
      <c r="I1299">
        <v>1296</v>
      </c>
      <c r="J1299">
        <v>0.93946190879962366</v>
      </c>
      <c r="K1299">
        <v>2.153956213400841</v>
      </c>
      <c r="M1299">
        <v>1.296361927361505</v>
      </c>
      <c r="N1299">
        <v>2.207397963640465</v>
      </c>
    </row>
    <row r="1300" spans="9:14" x14ac:dyDescent="0.2">
      <c r="I1300">
        <v>1297</v>
      </c>
      <c r="J1300">
        <v>1.4781042840327736</v>
      </c>
      <c r="K1300">
        <v>2.0048292678797859</v>
      </c>
      <c r="M1300">
        <v>0.87287897481697274</v>
      </c>
      <c r="N1300">
        <v>2.7244533109210067</v>
      </c>
    </row>
    <row r="1301" spans="9:14" x14ac:dyDescent="0.2">
      <c r="I1301">
        <v>1298</v>
      </c>
      <c r="J1301">
        <v>0.98073942704590489</v>
      </c>
      <c r="K1301">
        <v>1.485878108543192</v>
      </c>
      <c r="M1301">
        <v>0.76204979515027771</v>
      </c>
      <c r="N1301">
        <v>1.4097934079993184</v>
      </c>
    </row>
    <row r="1302" spans="9:14" x14ac:dyDescent="0.2">
      <c r="I1302">
        <v>1299</v>
      </c>
      <c r="J1302">
        <v>1.591277268020721</v>
      </c>
      <c r="K1302">
        <v>3.3175240928790246</v>
      </c>
      <c r="M1302">
        <v>1.2981416233444594</v>
      </c>
      <c r="N1302">
        <v>1.7796156330188753</v>
      </c>
    </row>
    <row r="1303" spans="9:14" x14ac:dyDescent="0.2">
      <c r="I1303">
        <v>1300</v>
      </c>
      <c r="J1303">
        <v>1.1736101969994646</v>
      </c>
      <c r="K1303">
        <v>2.1213249459157848</v>
      </c>
      <c r="M1303">
        <v>1.4477885330658169</v>
      </c>
      <c r="N1303">
        <v>1.9408366499479841</v>
      </c>
    </row>
    <row r="1304" spans="9:14" x14ac:dyDescent="0.2">
      <c r="I1304">
        <v>1301</v>
      </c>
      <c r="J1304">
        <v>1.3085899771741807</v>
      </c>
      <c r="K1304">
        <v>2.2066270808327486</v>
      </c>
      <c r="M1304">
        <v>1.6593031170960764</v>
      </c>
      <c r="N1304">
        <v>2.8396619018012106</v>
      </c>
    </row>
    <row r="1305" spans="9:14" x14ac:dyDescent="0.2">
      <c r="I1305">
        <v>1302</v>
      </c>
      <c r="J1305">
        <v>1.1633513849384847</v>
      </c>
      <c r="K1305">
        <v>2.5104025262003016</v>
      </c>
      <c r="M1305">
        <v>0.79277389983315094</v>
      </c>
      <c r="N1305">
        <v>2.7826728713252349</v>
      </c>
    </row>
    <row r="1306" spans="9:14" x14ac:dyDescent="0.2">
      <c r="I1306">
        <v>1303</v>
      </c>
      <c r="J1306">
        <v>1.5477552192930726</v>
      </c>
      <c r="K1306">
        <v>2.7607010253150741</v>
      </c>
      <c r="M1306">
        <v>0.93002909836874625</v>
      </c>
      <c r="N1306">
        <v>2.1793032450302423</v>
      </c>
    </row>
    <row r="1307" spans="9:14" x14ac:dyDescent="0.2">
      <c r="I1307">
        <v>1304</v>
      </c>
      <c r="J1307">
        <v>0.80936241025793176</v>
      </c>
      <c r="K1307">
        <v>1.2797515537935638</v>
      </c>
      <c r="M1307">
        <v>1.0375637210496949</v>
      </c>
      <c r="N1307">
        <v>3.2096067707646059</v>
      </c>
    </row>
    <row r="1308" spans="9:14" x14ac:dyDescent="0.2">
      <c r="I1308">
        <v>1305</v>
      </c>
      <c r="J1308">
        <v>1.1139672143642811</v>
      </c>
      <c r="K1308">
        <v>1.4177225951201682</v>
      </c>
      <c r="M1308">
        <v>1.0492297341771253</v>
      </c>
      <c r="N1308">
        <v>2.9572353698073135</v>
      </c>
    </row>
    <row r="1309" spans="9:14" x14ac:dyDescent="0.2">
      <c r="I1309">
        <v>1306</v>
      </c>
      <c r="J1309">
        <v>1.3549033043815566</v>
      </c>
      <c r="K1309">
        <v>1.4482801438757629</v>
      </c>
      <c r="M1309">
        <v>1.3026863833250997</v>
      </c>
      <c r="N1309">
        <v>1.8359401174109862</v>
      </c>
    </row>
    <row r="1310" spans="9:14" x14ac:dyDescent="0.2">
      <c r="I1310">
        <v>1307</v>
      </c>
      <c r="J1310">
        <v>0.86818789803254715</v>
      </c>
      <c r="K1310">
        <v>1.4989265483868461</v>
      </c>
      <c r="M1310">
        <v>1.4888024302276066</v>
      </c>
      <c r="N1310">
        <v>2.3822394213648721</v>
      </c>
    </row>
    <row r="1311" spans="9:14" x14ac:dyDescent="0.2">
      <c r="I1311">
        <v>1308</v>
      </c>
      <c r="J1311">
        <v>1.2445288721523553</v>
      </c>
      <c r="K1311">
        <v>2.9214939549634855</v>
      </c>
      <c r="M1311">
        <v>1.0925160235831337</v>
      </c>
      <c r="N1311">
        <v>1.1907600432308318</v>
      </c>
    </row>
    <row r="1312" spans="9:14" x14ac:dyDescent="0.2">
      <c r="I1312">
        <v>1309</v>
      </c>
      <c r="J1312">
        <v>1.129472422739382</v>
      </c>
      <c r="K1312">
        <v>1.2957656236612345</v>
      </c>
      <c r="M1312">
        <v>0.71515891039283885</v>
      </c>
      <c r="N1312">
        <v>1.568397328257539</v>
      </c>
    </row>
    <row r="1313" spans="9:14" x14ac:dyDescent="0.2">
      <c r="I1313">
        <v>1310</v>
      </c>
      <c r="J1313">
        <v>0.97316410221594385</v>
      </c>
      <c r="K1313">
        <v>2.1283931504320988</v>
      </c>
      <c r="M1313">
        <v>0.69768197735445414</v>
      </c>
      <c r="N1313">
        <v>2.5913179145685792</v>
      </c>
    </row>
    <row r="1314" spans="9:14" x14ac:dyDescent="0.2">
      <c r="I1314">
        <v>1311</v>
      </c>
      <c r="J1314">
        <v>1.3571798702236175</v>
      </c>
      <c r="K1314">
        <v>2.1029036551317013</v>
      </c>
      <c r="M1314">
        <v>0.90325992436090186</v>
      </c>
      <c r="N1314">
        <v>0.96355050531297548</v>
      </c>
    </row>
    <row r="1315" spans="9:14" x14ac:dyDescent="0.2">
      <c r="I1315">
        <v>1312</v>
      </c>
      <c r="J1315">
        <v>0.52713173010574566</v>
      </c>
      <c r="K1315">
        <v>1.1637313272390035</v>
      </c>
      <c r="M1315">
        <v>0.80724245358510538</v>
      </c>
      <c r="N1315">
        <v>2.4606510137327815</v>
      </c>
    </row>
    <row r="1316" spans="9:14" x14ac:dyDescent="0.2">
      <c r="I1316">
        <v>1313</v>
      </c>
      <c r="J1316">
        <v>0.81601004632192087</v>
      </c>
      <c r="K1316">
        <v>1.3656152853929733</v>
      </c>
      <c r="M1316">
        <v>1.1906446714699137</v>
      </c>
      <c r="N1316">
        <v>2.4594502642193397</v>
      </c>
    </row>
    <row r="1317" spans="9:14" x14ac:dyDescent="0.2">
      <c r="I1317">
        <v>1314</v>
      </c>
      <c r="J1317">
        <v>1.4817918302084609</v>
      </c>
      <c r="K1317">
        <v>1.2741394147574048</v>
      </c>
      <c r="M1317">
        <v>1.1536557924703306</v>
      </c>
      <c r="N1317">
        <v>2.9919347696941379</v>
      </c>
    </row>
    <row r="1318" spans="9:14" x14ac:dyDescent="0.2">
      <c r="I1318">
        <v>1315</v>
      </c>
      <c r="J1318">
        <v>1.1646718543282584</v>
      </c>
      <c r="K1318">
        <v>1.1205408907784717</v>
      </c>
      <c r="M1318">
        <v>1.2701665857078981</v>
      </c>
      <c r="N1318">
        <v>2.1522368642181435</v>
      </c>
    </row>
    <row r="1319" spans="9:14" x14ac:dyDescent="0.2">
      <c r="I1319">
        <v>1316</v>
      </c>
      <c r="J1319">
        <v>0.4637909424460836</v>
      </c>
      <c r="K1319">
        <v>2.2450380495394096</v>
      </c>
      <c r="M1319">
        <v>1.290661689184617</v>
      </c>
      <c r="N1319">
        <v>1.2016878224133636</v>
      </c>
    </row>
    <row r="1320" spans="9:14" x14ac:dyDescent="0.2">
      <c r="I1320">
        <v>1317</v>
      </c>
      <c r="J1320">
        <v>0.82113105944859777</v>
      </c>
      <c r="K1320">
        <v>2.9909741785174284</v>
      </c>
      <c r="M1320">
        <v>1.1434969049998776</v>
      </c>
      <c r="N1320">
        <v>2.1484108901093562</v>
      </c>
    </row>
    <row r="1321" spans="9:14" x14ac:dyDescent="0.2">
      <c r="I1321">
        <v>1318</v>
      </c>
      <c r="J1321">
        <v>1.0426929397695115</v>
      </c>
      <c r="K1321">
        <v>1.5573045244225789</v>
      </c>
      <c r="M1321">
        <v>1.6232488838567327</v>
      </c>
      <c r="N1321">
        <v>1.076812208662316</v>
      </c>
    </row>
    <row r="1322" spans="9:14" x14ac:dyDescent="0.2">
      <c r="I1322">
        <v>1319</v>
      </c>
      <c r="J1322">
        <v>1.0054781857994335</v>
      </c>
      <c r="K1322">
        <v>2.3225025783144067</v>
      </c>
      <c r="M1322">
        <v>1.1050062918026533</v>
      </c>
      <c r="N1322">
        <v>3.1105920241757481</v>
      </c>
    </row>
    <row r="1323" spans="9:14" x14ac:dyDescent="0.2">
      <c r="I1323">
        <v>1320</v>
      </c>
      <c r="J1323">
        <v>1.3680841571786708</v>
      </c>
      <c r="K1323">
        <v>1.2087588826464697</v>
      </c>
      <c r="M1323">
        <v>1.3292551779084334</v>
      </c>
      <c r="N1323">
        <v>2.6346005166542188</v>
      </c>
    </row>
    <row r="1324" spans="9:14" x14ac:dyDescent="0.2">
      <c r="I1324">
        <v>1321</v>
      </c>
      <c r="J1324">
        <v>0.78684687631248529</v>
      </c>
      <c r="K1324">
        <v>2.9664666430123301</v>
      </c>
      <c r="M1324">
        <v>0.829732335474481</v>
      </c>
      <c r="N1324">
        <v>1.8169076897739407</v>
      </c>
    </row>
    <row r="1325" spans="9:14" x14ac:dyDescent="0.2">
      <c r="I1325">
        <v>1322</v>
      </c>
      <c r="J1325">
        <v>0.58319426396794738</v>
      </c>
      <c r="K1325">
        <v>1.9234957060561968</v>
      </c>
      <c r="M1325">
        <v>1.3813411976567509</v>
      </c>
      <c r="N1325">
        <v>1.9666852458099495</v>
      </c>
    </row>
    <row r="1326" spans="9:14" x14ac:dyDescent="0.2">
      <c r="I1326">
        <v>1323</v>
      </c>
      <c r="J1326">
        <v>1.2200699465729139</v>
      </c>
      <c r="K1326">
        <v>1.8895391885230177</v>
      </c>
      <c r="M1326">
        <v>0.73058104708691807</v>
      </c>
      <c r="N1326">
        <v>2.4305549895318967</v>
      </c>
    </row>
    <row r="1327" spans="9:14" x14ac:dyDescent="0.2">
      <c r="I1327">
        <v>1324</v>
      </c>
      <c r="J1327">
        <v>0.76304276532453019</v>
      </c>
      <c r="K1327">
        <v>2.6288842237171695</v>
      </c>
      <c r="M1327">
        <v>1.087599979034152</v>
      </c>
      <c r="N1327">
        <v>1.7698528236359834</v>
      </c>
    </row>
    <row r="1328" spans="9:14" x14ac:dyDescent="0.2">
      <c r="I1328">
        <v>1325</v>
      </c>
      <c r="J1328">
        <v>0.69240688468020806</v>
      </c>
      <c r="K1328">
        <v>1.998277163062516</v>
      </c>
      <c r="M1328">
        <v>0.37788672432907827</v>
      </c>
      <c r="N1328">
        <v>1.4467865764471615</v>
      </c>
    </row>
    <row r="1329" spans="9:14" x14ac:dyDescent="0.2">
      <c r="I1329">
        <v>1326</v>
      </c>
      <c r="J1329">
        <v>1.5684691567947298</v>
      </c>
      <c r="K1329">
        <v>2.6527189633720871</v>
      </c>
      <c r="M1329">
        <v>0.96342249986964457</v>
      </c>
      <c r="N1329">
        <v>3.2166930763619663</v>
      </c>
    </row>
    <row r="1330" spans="9:14" x14ac:dyDescent="0.2">
      <c r="I1330">
        <v>1327</v>
      </c>
      <c r="J1330">
        <v>0.89794232589224288</v>
      </c>
      <c r="K1330">
        <v>0.96423665120090452</v>
      </c>
      <c r="M1330">
        <v>1.1472879152183024</v>
      </c>
      <c r="N1330">
        <v>2.1820274734342977</v>
      </c>
    </row>
    <row r="1331" spans="9:14" x14ac:dyDescent="0.2">
      <c r="I1331">
        <v>1328</v>
      </c>
      <c r="J1331">
        <v>1.1544154426166491</v>
      </c>
      <c r="K1331">
        <v>1.2487885768485147</v>
      </c>
      <c r="M1331">
        <v>1.3156175616387054</v>
      </c>
      <c r="N1331">
        <v>2.0379541228178284</v>
      </c>
    </row>
    <row r="1332" spans="9:14" x14ac:dyDescent="0.2">
      <c r="I1332">
        <v>1329</v>
      </c>
      <c r="J1332">
        <v>0.27895859662754369</v>
      </c>
      <c r="K1332">
        <v>1.5846144382227365</v>
      </c>
      <c r="M1332">
        <v>0.95692676736194304</v>
      </c>
      <c r="N1332">
        <v>1.3037700488651205</v>
      </c>
    </row>
    <row r="1333" spans="9:14" x14ac:dyDescent="0.2">
      <c r="I1333">
        <v>1330</v>
      </c>
      <c r="J1333">
        <v>1.5325364297315427</v>
      </c>
      <c r="K1333">
        <v>1.5778551544382498</v>
      </c>
      <c r="M1333">
        <v>0.91565972281870922</v>
      </c>
      <c r="N1333">
        <v>1.267394247394384</v>
      </c>
    </row>
    <row r="1334" spans="9:14" x14ac:dyDescent="0.2">
      <c r="I1334">
        <v>1331</v>
      </c>
      <c r="J1334">
        <v>0.90991772478868838</v>
      </c>
      <c r="K1334">
        <v>2.4883372246165862</v>
      </c>
      <c r="M1334">
        <v>0.91950428166271814</v>
      </c>
      <c r="N1334">
        <v>0.64052841016995143</v>
      </c>
    </row>
    <row r="1335" spans="9:14" x14ac:dyDescent="0.2">
      <c r="I1335">
        <v>1332</v>
      </c>
      <c r="J1335">
        <v>0.45700081592822112</v>
      </c>
      <c r="K1335">
        <v>2.8530408204485904</v>
      </c>
      <c r="M1335">
        <v>1.417428958625286</v>
      </c>
      <c r="N1335">
        <v>3.0735048309952342</v>
      </c>
    </row>
    <row r="1336" spans="9:14" x14ac:dyDescent="0.2">
      <c r="I1336">
        <v>1333</v>
      </c>
      <c r="J1336">
        <v>1.2806111265184164</v>
      </c>
      <c r="K1336">
        <v>1.6641825483388009</v>
      </c>
      <c r="M1336">
        <v>1.138358382552463</v>
      </c>
      <c r="N1336">
        <v>1.9281792031043758</v>
      </c>
    </row>
    <row r="1337" spans="9:14" x14ac:dyDescent="0.2">
      <c r="I1337">
        <v>1334</v>
      </c>
      <c r="J1337">
        <v>0.81190132118545488</v>
      </c>
      <c r="K1337">
        <v>2.0655671612057427</v>
      </c>
      <c r="M1337">
        <v>0.54133263263489861</v>
      </c>
      <c r="N1337">
        <v>2.5342259565658267</v>
      </c>
    </row>
    <row r="1338" spans="9:14" x14ac:dyDescent="0.2">
      <c r="I1338">
        <v>1335</v>
      </c>
      <c r="J1338">
        <v>0.82627371175670949</v>
      </c>
      <c r="K1338">
        <v>2.1061309582778489</v>
      </c>
      <c r="M1338">
        <v>0.93558758432116618</v>
      </c>
      <c r="N1338">
        <v>2.7209760508208833</v>
      </c>
    </row>
    <row r="1339" spans="9:14" x14ac:dyDescent="0.2">
      <c r="I1339">
        <v>1336</v>
      </c>
      <c r="J1339">
        <v>1.1541945519923655</v>
      </c>
      <c r="K1339">
        <v>1.5934830025352766</v>
      </c>
      <c r="M1339">
        <v>1.122053915137837</v>
      </c>
      <c r="N1339">
        <v>1.5002232481968725</v>
      </c>
    </row>
    <row r="1340" spans="9:14" x14ac:dyDescent="0.2">
      <c r="I1340">
        <v>1337</v>
      </c>
      <c r="J1340">
        <v>0.61686913881533634</v>
      </c>
      <c r="K1340">
        <v>1.4559536026093187</v>
      </c>
      <c r="M1340">
        <v>0.98540091892624437</v>
      </c>
      <c r="N1340">
        <v>1.6031091186694264</v>
      </c>
    </row>
    <row r="1341" spans="9:14" x14ac:dyDescent="0.2">
      <c r="I1341">
        <v>1338</v>
      </c>
      <c r="J1341">
        <v>0.7151388554668161</v>
      </c>
      <c r="K1341">
        <v>2.4863924615217785</v>
      </c>
      <c r="M1341">
        <v>0.85281706331727636</v>
      </c>
      <c r="N1341">
        <v>1.7692188812983713</v>
      </c>
    </row>
    <row r="1342" spans="9:14" x14ac:dyDescent="0.2">
      <c r="I1342">
        <v>1339</v>
      </c>
      <c r="J1342">
        <v>1.2120969692159385</v>
      </c>
      <c r="K1342">
        <v>1.4641252669895009</v>
      </c>
      <c r="M1342">
        <v>0.68385249646920232</v>
      </c>
      <c r="N1342">
        <v>1.1763387352166765</v>
      </c>
    </row>
    <row r="1343" spans="9:14" x14ac:dyDescent="0.2">
      <c r="I1343">
        <v>1340</v>
      </c>
      <c r="J1343">
        <v>0.84087702925577401</v>
      </c>
      <c r="K1343">
        <v>0.57849620780129252</v>
      </c>
      <c r="M1343">
        <v>0.41797639854725599</v>
      </c>
      <c r="N1343">
        <v>1.4127461761753557</v>
      </c>
    </row>
    <row r="1344" spans="9:14" x14ac:dyDescent="0.2">
      <c r="I1344">
        <v>1341</v>
      </c>
      <c r="J1344">
        <v>0.74506982331633975</v>
      </c>
      <c r="K1344">
        <v>1.2659476216876224</v>
      </c>
      <c r="M1344">
        <v>1.5119304432363567</v>
      </c>
      <c r="N1344">
        <v>1.8631090594521613</v>
      </c>
    </row>
    <row r="1345" spans="9:14" x14ac:dyDescent="0.2">
      <c r="I1345">
        <v>1342</v>
      </c>
      <c r="J1345">
        <v>1.1392139742829894</v>
      </c>
      <c r="K1345">
        <v>2.6714067861123283</v>
      </c>
      <c r="M1345">
        <v>1.4375210761450332</v>
      </c>
      <c r="N1345">
        <v>2.1701179004159159</v>
      </c>
    </row>
    <row r="1346" spans="9:14" x14ac:dyDescent="0.2">
      <c r="I1346">
        <v>1343</v>
      </c>
      <c r="J1346">
        <v>0.87124809678602699</v>
      </c>
      <c r="K1346">
        <v>1.1885578379139503</v>
      </c>
      <c r="M1346">
        <v>1.1637319039341434</v>
      </c>
      <c r="N1346">
        <v>2.5005156281671095</v>
      </c>
    </row>
    <row r="1347" spans="9:14" x14ac:dyDescent="0.2">
      <c r="I1347">
        <v>1344</v>
      </c>
      <c r="J1347">
        <v>1.1028531337175678</v>
      </c>
      <c r="K1347">
        <v>1.3298199203684038</v>
      </c>
      <c r="M1347">
        <v>1.0208988259119565</v>
      </c>
      <c r="N1347">
        <v>1.2273395135658809</v>
      </c>
    </row>
    <row r="1348" spans="9:14" x14ac:dyDescent="0.2">
      <c r="I1348">
        <v>1345</v>
      </c>
      <c r="J1348">
        <v>0.57478548703765642</v>
      </c>
      <c r="K1348">
        <v>1.2517636395546665</v>
      </c>
      <c r="M1348">
        <v>0.99895340751487915</v>
      </c>
      <c r="N1348">
        <v>2.2020142740953679</v>
      </c>
    </row>
    <row r="1349" spans="9:14" x14ac:dyDescent="0.2">
      <c r="I1349">
        <v>1346</v>
      </c>
      <c r="J1349">
        <v>1.9045726153658209</v>
      </c>
      <c r="K1349">
        <v>2.4536509475877986</v>
      </c>
      <c r="M1349">
        <v>1.5761965092148682</v>
      </c>
      <c r="N1349">
        <v>2.9916484850096783</v>
      </c>
    </row>
    <row r="1350" spans="9:14" x14ac:dyDescent="0.2">
      <c r="I1350">
        <v>1347</v>
      </c>
      <c r="J1350">
        <v>0.93392687150798737</v>
      </c>
      <c r="K1350">
        <v>2.7592073381695283</v>
      </c>
      <c r="M1350">
        <v>0.7774770498551058</v>
      </c>
      <c r="N1350">
        <v>1.0104276624301338</v>
      </c>
    </row>
    <row r="1351" spans="9:14" x14ac:dyDescent="0.2">
      <c r="I1351">
        <v>1348</v>
      </c>
      <c r="J1351">
        <v>0.70060181704916069</v>
      </c>
      <c r="K1351">
        <v>1.9448591228497234</v>
      </c>
      <c r="M1351">
        <v>0.3569877935630833</v>
      </c>
      <c r="N1351">
        <v>1.5649794585389947</v>
      </c>
    </row>
    <row r="1352" spans="9:14" x14ac:dyDescent="0.2">
      <c r="I1352">
        <v>1349</v>
      </c>
      <c r="J1352">
        <v>0.42505965105049331</v>
      </c>
      <c r="K1352">
        <v>1.0994303818646629</v>
      </c>
      <c r="M1352">
        <v>0.8807307894938623</v>
      </c>
      <c r="N1352">
        <v>1.730313410595739</v>
      </c>
    </row>
    <row r="1353" spans="9:14" x14ac:dyDescent="0.2">
      <c r="I1353">
        <v>1350</v>
      </c>
      <c r="J1353">
        <v>1.0487648135631811</v>
      </c>
      <c r="K1353">
        <v>1.7215149187153993</v>
      </c>
      <c r="M1353">
        <v>1.3188664018272993</v>
      </c>
      <c r="N1353">
        <v>1.4863013667766514</v>
      </c>
    </row>
    <row r="1354" spans="9:14" x14ac:dyDescent="0.2">
      <c r="I1354">
        <v>1351</v>
      </c>
      <c r="J1354">
        <v>0.75547225899986625</v>
      </c>
      <c r="K1354">
        <v>1.244088629188979</v>
      </c>
      <c r="M1354">
        <v>0.86962762417794826</v>
      </c>
      <c r="N1354">
        <v>1.636977475637954</v>
      </c>
    </row>
    <row r="1355" spans="9:14" x14ac:dyDescent="0.2">
      <c r="I1355">
        <v>1352</v>
      </c>
      <c r="J1355">
        <v>1.1572796061843964</v>
      </c>
      <c r="K1355">
        <v>3.1111737211723645</v>
      </c>
      <c r="M1355">
        <v>0.88672720972144692</v>
      </c>
      <c r="N1355">
        <v>0.95732618770304878</v>
      </c>
    </row>
    <row r="1356" spans="9:14" x14ac:dyDescent="0.2">
      <c r="I1356">
        <v>1353</v>
      </c>
      <c r="J1356">
        <v>0.73742169636592458</v>
      </c>
      <c r="K1356">
        <v>0.69838316669191536</v>
      </c>
      <c r="M1356">
        <v>0.76286044487529625</v>
      </c>
      <c r="N1356">
        <v>1.8469889819199756</v>
      </c>
    </row>
    <row r="1357" spans="9:14" x14ac:dyDescent="0.2">
      <c r="I1357">
        <v>1354</v>
      </c>
      <c r="J1357">
        <v>0.5934752352949646</v>
      </c>
      <c r="K1357">
        <v>3.1952759463834344</v>
      </c>
      <c r="M1357">
        <v>0.51778408923288977</v>
      </c>
      <c r="N1357">
        <v>3.6094780981311052</v>
      </c>
    </row>
    <row r="1358" spans="9:14" x14ac:dyDescent="0.2">
      <c r="I1358">
        <v>1355</v>
      </c>
      <c r="J1358">
        <v>0.93131640724341191</v>
      </c>
      <c r="K1358">
        <v>2.6483732501278134</v>
      </c>
      <c r="M1358">
        <v>0.95295640440219276</v>
      </c>
      <c r="N1358">
        <v>2.9692807116824289</v>
      </c>
    </row>
    <row r="1359" spans="9:14" x14ac:dyDescent="0.2">
      <c r="I1359">
        <v>1356</v>
      </c>
      <c r="J1359">
        <v>0.60002532783871487</v>
      </c>
      <c r="K1359">
        <v>2.3630833199408547</v>
      </c>
      <c r="M1359">
        <v>1.0565389571891728</v>
      </c>
      <c r="N1359">
        <v>0.98903141617989354</v>
      </c>
    </row>
    <row r="1360" spans="9:14" x14ac:dyDescent="0.2">
      <c r="I1360">
        <v>1357</v>
      </c>
      <c r="J1360">
        <v>0.71673465201930575</v>
      </c>
      <c r="K1360">
        <v>2.1256158072709037</v>
      </c>
      <c r="M1360">
        <v>0.7842760957104643</v>
      </c>
      <c r="N1360">
        <v>1.5235062541555022</v>
      </c>
    </row>
    <row r="1361" spans="9:14" x14ac:dyDescent="0.2">
      <c r="I1361">
        <v>1358</v>
      </c>
      <c r="J1361">
        <v>0.86341425097749858</v>
      </c>
      <c r="K1361">
        <v>2.2192912086099654</v>
      </c>
      <c r="M1361">
        <v>0.55833510885264559</v>
      </c>
      <c r="N1361">
        <v>1.6487550896570782</v>
      </c>
    </row>
    <row r="1362" spans="9:14" x14ac:dyDescent="0.2">
      <c r="I1362">
        <v>1359</v>
      </c>
      <c r="J1362">
        <v>1.1138681219840763</v>
      </c>
      <c r="K1362">
        <v>1.442056809505937</v>
      </c>
      <c r="M1362">
        <v>1.1358006940461651</v>
      </c>
      <c r="N1362">
        <v>1.4220085575086663</v>
      </c>
    </row>
    <row r="1363" spans="9:14" x14ac:dyDescent="0.2">
      <c r="I1363">
        <v>1360</v>
      </c>
      <c r="J1363">
        <v>1.3645501785035179</v>
      </c>
      <c r="K1363">
        <v>2.1049580111699218</v>
      </c>
      <c r="M1363">
        <v>0.98649533171831971</v>
      </c>
      <c r="N1363">
        <v>1.3569732067531186</v>
      </c>
    </row>
    <row r="1364" spans="9:14" x14ac:dyDescent="0.2">
      <c r="I1364">
        <v>1361</v>
      </c>
      <c r="J1364">
        <v>0.67892845732597673</v>
      </c>
      <c r="K1364">
        <v>1.4131369506381886</v>
      </c>
      <c r="M1364">
        <v>0.70779087282459341</v>
      </c>
      <c r="N1364">
        <v>1.5497638770272144</v>
      </c>
    </row>
    <row r="1365" spans="9:14" x14ac:dyDescent="0.2">
      <c r="I1365">
        <v>1362</v>
      </c>
      <c r="J1365">
        <v>1.0007417863615629</v>
      </c>
      <c r="K1365">
        <v>0.86890475284563617</v>
      </c>
      <c r="M1365">
        <v>1.0670700573471765</v>
      </c>
      <c r="N1365">
        <v>3.0491750005643197</v>
      </c>
    </row>
    <row r="1366" spans="9:14" x14ac:dyDescent="0.2">
      <c r="I1366">
        <v>1363</v>
      </c>
      <c r="J1366">
        <v>0.22055403276676061</v>
      </c>
      <c r="K1366">
        <v>1.2610873430527507</v>
      </c>
      <c r="M1366">
        <v>0.99773377177545508</v>
      </c>
      <c r="N1366">
        <v>1.4404313720549549</v>
      </c>
    </row>
    <row r="1367" spans="9:14" x14ac:dyDescent="0.2">
      <c r="I1367">
        <v>1364</v>
      </c>
      <c r="J1367">
        <v>0.79730862210745257</v>
      </c>
      <c r="K1367">
        <v>0.77821847550136225</v>
      </c>
      <c r="M1367">
        <v>1.1928413818226127</v>
      </c>
      <c r="N1367">
        <v>2.6925780260937433</v>
      </c>
    </row>
    <row r="1368" spans="9:14" x14ac:dyDescent="0.2">
      <c r="I1368">
        <v>1365</v>
      </c>
      <c r="J1368">
        <v>0.89398879841511913</v>
      </c>
      <c r="K1368">
        <v>2.579807504422361</v>
      </c>
      <c r="M1368">
        <v>1.4368293172828983</v>
      </c>
      <c r="N1368">
        <v>1.5662076184174576</v>
      </c>
    </row>
    <row r="1369" spans="9:14" x14ac:dyDescent="0.2">
      <c r="I1369">
        <v>1366</v>
      </c>
      <c r="J1369">
        <v>0.63541313369779351</v>
      </c>
      <c r="K1369">
        <v>1.7208438598096727</v>
      </c>
      <c r="M1369">
        <v>0.91457730366646195</v>
      </c>
      <c r="N1369">
        <v>0.82665855885551043</v>
      </c>
    </row>
    <row r="1370" spans="9:14" x14ac:dyDescent="0.2">
      <c r="I1370">
        <v>1367</v>
      </c>
      <c r="J1370">
        <v>1.1361735465524831</v>
      </c>
      <c r="K1370">
        <v>2.6586653674993239</v>
      </c>
      <c r="M1370">
        <v>0.81531187130514782</v>
      </c>
      <c r="N1370">
        <v>0.94231155464654115</v>
      </c>
    </row>
    <row r="1371" spans="9:14" x14ac:dyDescent="0.2">
      <c r="I1371">
        <v>1368</v>
      </c>
      <c r="J1371">
        <v>0.8176688819291188</v>
      </c>
      <c r="K1371">
        <v>1.2170182582060443</v>
      </c>
      <c r="M1371">
        <v>0.94767497640031606</v>
      </c>
      <c r="N1371">
        <v>3.485539238865218</v>
      </c>
    </row>
    <row r="1372" spans="9:14" x14ac:dyDescent="0.2">
      <c r="I1372">
        <v>1369</v>
      </c>
      <c r="J1372">
        <v>0.73133436856693768</v>
      </c>
      <c r="K1372">
        <v>1.936012656972127</v>
      </c>
      <c r="M1372">
        <v>0.60374982665323718</v>
      </c>
      <c r="N1372">
        <v>1.26576782546163</v>
      </c>
    </row>
    <row r="1373" spans="9:14" x14ac:dyDescent="0.2">
      <c r="I1373">
        <v>1370</v>
      </c>
      <c r="J1373">
        <v>1.0659041912065912</v>
      </c>
      <c r="K1373">
        <v>2.2007039812431146</v>
      </c>
      <c r="M1373">
        <v>1.0655146314376709</v>
      </c>
      <c r="N1373">
        <v>1.8469114968621536</v>
      </c>
    </row>
    <row r="1374" spans="9:14" x14ac:dyDescent="0.2">
      <c r="I1374">
        <v>1371</v>
      </c>
      <c r="J1374">
        <v>1.172851270900598</v>
      </c>
      <c r="K1374">
        <v>3.5983245620039503</v>
      </c>
      <c r="M1374">
        <v>1.5117532578008051</v>
      </c>
      <c r="N1374">
        <v>2.1293807257359361</v>
      </c>
    </row>
    <row r="1375" spans="9:14" x14ac:dyDescent="0.2">
      <c r="I1375">
        <v>1372</v>
      </c>
      <c r="J1375">
        <v>1.2841839231082646</v>
      </c>
      <c r="K1375">
        <v>2.2675082325763887</v>
      </c>
      <c r="M1375">
        <v>1.3572903693027185</v>
      </c>
      <c r="N1375">
        <v>2.3895703065618643</v>
      </c>
    </row>
    <row r="1376" spans="9:14" x14ac:dyDescent="0.2">
      <c r="I1376">
        <v>1373</v>
      </c>
      <c r="J1376">
        <v>0.92212601954368623</v>
      </c>
      <c r="K1376">
        <v>2.3648370560656118</v>
      </c>
      <c r="M1376">
        <v>0.6376342139325164</v>
      </c>
      <c r="N1376">
        <v>0.90312754083466007</v>
      </c>
    </row>
    <row r="1377" spans="9:14" x14ac:dyDescent="0.2">
      <c r="I1377">
        <v>1374</v>
      </c>
      <c r="J1377">
        <v>0.81429018886994808</v>
      </c>
      <c r="K1377">
        <v>1.7365445751429329</v>
      </c>
      <c r="M1377">
        <v>0.93962350068927036</v>
      </c>
      <c r="N1377">
        <v>2.3007902977378141</v>
      </c>
    </row>
    <row r="1378" spans="9:14" x14ac:dyDescent="0.2">
      <c r="I1378">
        <v>1375</v>
      </c>
      <c r="J1378">
        <v>1.1700252030833238</v>
      </c>
      <c r="K1378">
        <v>2.1016861493043311</v>
      </c>
      <c r="M1378">
        <v>1.0719859024984884</v>
      </c>
      <c r="N1378">
        <v>1.0519835375938826</v>
      </c>
    </row>
    <row r="1379" spans="9:14" x14ac:dyDescent="0.2">
      <c r="I1379">
        <v>1376</v>
      </c>
      <c r="J1379">
        <v>1.2033307751844198</v>
      </c>
      <c r="K1379">
        <v>2.0761241517092581</v>
      </c>
      <c r="M1379">
        <v>0.75351334575064066</v>
      </c>
      <c r="N1379">
        <v>1.2269031504947432</v>
      </c>
    </row>
    <row r="1380" spans="9:14" x14ac:dyDescent="0.2">
      <c r="I1380">
        <v>1377</v>
      </c>
      <c r="J1380">
        <v>0.89898844556246327</v>
      </c>
      <c r="K1380">
        <v>1.8005065214316853</v>
      </c>
      <c r="M1380">
        <v>1.0466507590651688</v>
      </c>
      <c r="N1380">
        <v>3.7991310531439799</v>
      </c>
    </row>
    <row r="1381" spans="9:14" x14ac:dyDescent="0.2">
      <c r="I1381">
        <v>1378</v>
      </c>
      <c r="J1381">
        <v>1.2069379853530562</v>
      </c>
      <c r="K1381">
        <v>2.0217717941365874</v>
      </c>
      <c r="M1381">
        <v>1.1037763730688062</v>
      </c>
      <c r="N1381">
        <v>1.1556534355842714</v>
      </c>
    </row>
    <row r="1382" spans="9:14" x14ac:dyDescent="0.2">
      <c r="I1382">
        <v>1379</v>
      </c>
      <c r="J1382">
        <v>1.4070173252649842</v>
      </c>
      <c r="K1382">
        <v>1.2839356997211273</v>
      </c>
      <c r="M1382">
        <v>0.955140294418243</v>
      </c>
      <c r="N1382">
        <v>2.3708176005488029</v>
      </c>
    </row>
    <row r="1383" spans="9:14" x14ac:dyDescent="0.2">
      <c r="I1383">
        <v>1380</v>
      </c>
      <c r="J1383">
        <v>0.75242420851795389</v>
      </c>
      <c r="K1383">
        <v>1.8162671139386841</v>
      </c>
      <c r="M1383">
        <v>0.53056293368365703</v>
      </c>
      <c r="N1383">
        <v>1.4351566061049368</v>
      </c>
    </row>
    <row r="1384" spans="9:14" x14ac:dyDescent="0.2">
      <c r="I1384">
        <v>1381</v>
      </c>
      <c r="J1384">
        <v>1.3770834081188235</v>
      </c>
      <c r="K1384">
        <v>1.2556782905040291</v>
      </c>
      <c r="M1384">
        <v>1.0153598213228829</v>
      </c>
      <c r="N1384">
        <v>2.1846289596989692</v>
      </c>
    </row>
    <row r="1385" spans="9:14" x14ac:dyDescent="0.2">
      <c r="I1385">
        <v>1382</v>
      </c>
      <c r="J1385">
        <v>1.1695474815237048</v>
      </c>
      <c r="K1385">
        <v>0.8569931799240732</v>
      </c>
      <c r="M1385">
        <v>1.0003767171138354</v>
      </c>
      <c r="N1385">
        <v>3.157410856070475</v>
      </c>
    </row>
    <row r="1386" spans="9:14" x14ac:dyDescent="0.2">
      <c r="I1386">
        <v>1383</v>
      </c>
      <c r="J1386">
        <v>1.4957586340454916</v>
      </c>
      <c r="K1386">
        <v>1.7448072660380411</v>
      </c>
      <c r="M1386">
        <v>1.0693889163594261</v>
      </c>
      <c r="N1386">
        <v>2.3780294464771563</v>
      </c>
    </row>
    <row r="1387" spans="9:14" x14ac:dyDescent="0.2">
      <c r="I1387">
        <v>1384</v>
      </c>
      <c r="J1387">
        <v>1.1786575860139483</v>
      </c>
      <c r="K1387">
        <v>1.8839936006455404</v>
      </c>
      <c r="M1387">
        <v>0.75377417789717949</v>
      </c>
      <c r="N1387">
        <v>3.0589767287123983</v>
      </c>
    </row>
    <row r="1388" spans="9:14" x14ac:dyDescent="0.2">
      <c r="I1388">
        <v>1385</v>
      </c>
      <c r="J1388">
        <v>0.39180602943995646</v>
      </c>
      <c r="K1388">
        <v>2.8415716220694911</v>
      </c>
      <c r="M1388">
        <v>1.713792148890376</v>
      </c>
      <c r="N1388">
        <v>3.053648296840286</v>
      </c>
    </row>
    <row r="1389" spans="9:14" x14ac:dyDescent="0.2">
      <c r="I1389">
        <v>1386</v>
      </c>
      <c r="J1389">
        <v>1.0009574054070209</v>
      </c>
      <c r="K1389">
        <v>1.6527543880945343</v>
      </c>
      <c r="M1389">
        <v>0.60005154049679954</v>
      </c>
      <c r="N1389">
        <v>2.1030791424236979</v>
      </c>
    </row>
    <row r="1390" spans="9:14" x14ac:dyDescent="0.2">
      <c r="I1390">
        <v>1387</v>
      </c>
      <c r="J1390">
        <v>1.5601765500137801</v>
      </c>
      <c r="K1390">
        <v>2.2097542173056341</v>
      </c>
      <c r="M1390">
        <v>0.83886887495286522</v>
      </c>
      <c r="N1390">
        <v>2.4646788425986434</v>
      </c>
    </row>
    <row r="1391" spans="9:14" x14ac:dyDescent="0.2">
      <c r="I1391">
        <v>1388</v>
      </c>
      <c r="J1391">
        <v>0.90037138611513856</v>
      </c>
      <c r="K1391">
        <v>2.6073216793800849</v>
      </c>
      <c r="M1391">
        <v>1.3571377746581619</v>
      </c>
      <c r="N1391">
        <v>1.5432914516240193</v>
      </c>
    </row>
    <row r="1392" spans="9:14" x14ac:dyDescent="0.2">
      <c r="I1392">
        <v>1389</v>
      </c>
      <c r="J1392">
        <v>0.78219938607780437</v>
      </c>
      <c r="K1392">
        <v>2.2258901536562652</v>
      </c>
      <c r="M1392">
        <v>1.3578005732884739</v>
      </c>
      <c r="N1392">
        <v>2.0557520595617507</v>
      </c>
    </row>
    <row r="1393" spans="9:14" x14ac:dyDescent="0.2">
      <c r="I1393">
        <v>1390</v>
      </c>
      <c r="J1393">
        <v>1.7597590876309024</v>
      </c>
      <c r="K1393">
        <v>0.91057373619318149</v>
      </c>
      <c r="M1393">
        <v>1.3176621592713995</v>
      </c>
      <c r="N1393">
        <v>2.214458996692799</v>
      </c>
    </row>
    <row r="1394" spans="9:14" x14ac:dyDescent="0.2">
      <c r="I1394">
        <v>1391</v>
      </c>
      <c r="J1394">
        <v>1.0393137588774195</v>
      </c>
      <c r="K1394">
        <v>2.0982449550683917</v>
      </c>
      <c r="M1394">
        <v>0.73813663746273306</v>
      </c>
      <c r="N1394">
        <v>1.9794491881467984</v>
      </c>
    </row>
    <row r="1395" spans="9:14" x14ac:dyDescent="0.2">
      <c r="I1395">
        <v>1392</v>
      </c>
      <c r="J1395">
        <v>0.9595150587440372</v>
      </c>
      <c r="K1395">
        <v>1.8241026522456414</v>
      </c>
      <c r="M1395">
        <v>0.94692414471400066</v>
      </c>
      <c r="N1395">
        <v>2.3991683337938556</v>
      </c>
    </row>
    <row r="1396" spans="9:14" x14ac:dyDescent="0.2">
      <c r="I1396">
        <v>1393</v>
      </c>
      <c r="J1396">
        <v>1.0525725395886596</v>
      </c>
      <c r="K1396">
        <v>2.3160580984119084</v>
      </c>
      <c r="M1396">
        <v>1.3301308390363629</v>
      </c>
      <c r="N1396">
        <v>2.3424723717337339</v>
      </c>
    </row>
    <row r="1397" spans="9:14" x14ac:dyDescent="0.2">
      <c r="I1397">
        <v>1394</v>
      </c>
      <c r="J1397">
        <v>1.1166144378831615</v>
      </c>
      <c r="K1397">
        <v>1.6861178265537098</v>
      </c>
      <c r="M1397">
        <v>0.57383697703617775</v>
      </c>
      <c r="N1397">
        <v>2.0042967837884795</v>
      </c>
    </row>
    <row r="1398" spans="9:14" x14ac:dyDescent="0.2">
      <c r="I1398">
        <v>1395</v>
      </c>
      <c r="J1398">
        <v>0.80258172621358914</v>
      </c>
      <c r="K1398">
        <v>2.1200903693346178</v>
      </c>
      <c r="M1398">
        <v>0.78164779745194701</v>
      </c>
      <c r="N1398">
        <v>2.6928797094318426</v>
      </c>
    </row>
    <row r="1399" spans="9:14" x14ac:dyDescent="0.2">
      <c r="I1399">
        <v>1396</v>
      </c>
      <c r="J1399">
        <v>0.92978260468693497</v>
      </c>
      <c r="K1399">
        <v>1.9565350043569989</v>
      </c>
      <c r="M1399">
        <v>1.167887049954206</v>
      </c>
      <c r="N1399">
        <v>1.7040729960536969</v>
      </c>
    </row>
    <row r="1400" spans="9:14" x14ac:dyDescent="0.2">
      <c r="I1400">
        <v>1397</v>
      </c>
      <c r="J1400">
        <v>1.2214170295291376</v>
      </c>
      <c r="K1400">
        <v>1.1063007625508203</v>
      </c>
      <c r="M1400">
        <v>1.2204200073862257</v>
      </c>
      <c r="N1400">
        <v>2.9887404265595081</v>
      </c>
    </row>
    <row r="1401" spans="9:14" x14ac:dyDescent="0.2">
      <c r="I1401">
        <v>1398</v>
      </c>
      <c r="J1401">
        <v>0.87476980654432235</v>
      </c>
      <c r="K1401">
        <v>1.6824673810530049</v>
      </c>
      <c r="M1401">
        <v>1.1974886071532544</v>
      </c>
      <c r="N1401">
        <v>1.6917863177454269</v>
      </c>
    </row>
    <row r="1402" spans="9:14" x14ac:dyDescent="0.2">
      <c r="I1402">
        <v>1399</v>
      </c>
      <c r="J1402">
        <v>0.928909710686737</v>
      </c>
      <c r="K1402">
        <v>2.4080984141450701</v>
      </c>
      <c r="M1402">
        <v>0.91853360693474695</v>
      </c>
      <c r="N1402">
        <v>1.5791898032552014</v>
      </c>
    </row>
    <row r="1403" spans="9:14" x14ac:dyDescent="0.2">
      <c r="I1403">
        <v>1400</v>
      </c>
      <c r="J1403">
        <v>1.1656512673710444</v>
      </c>
      <c r="K1403">
        <v>1.1206971117349365</v>
      </c>
      <c r="M1403">
        <v>1.0378807640743697</v>
      </c>
      <c r="N1403">
        <v>1.6737229030880605</v>
      </c>
    </row>
    <row r="1404" spans="9:14" x14ac:dyDescent="0.2">
      <c r="I1404">
        <v>1401</v>
      </c>
      <c r="J1404">
        <v>0.57270298217505022</v>
      </c>
      <c r="K1404">
        <v>1.4905954142392543</v>
      </c>
      <c r="M1404">
        <v>1.1985167645614017</v>
      </c>
      <c r="N1404">
        <v>1.8286938771897288</v>
      </c>
    </row>
    <row r="1405" spans="9:14" x14ac:dyDescent="0.2">
      <c r="I1405">
        <v>1402</v>
      </c>
      <c r="J1405">
        <v>0.58173891056278659</v>
      </c>
      <c r="K1405">
        <v>1.8046975479192902</v>
      </c>
      <c r="M1405">
        <v>0.91200016816335538</v>
      </c>
      <c r="N1405">
        <v>1.5050581992004179</v>
      </c>
    </row>
    <row r="1406" spans="9:14" x14ac:dyDescent="0.2">
      <c r="I1406">
        <v>1403</v>
      </c>
      <c r="J1406">
        <v>0.82998777125213885</v>
      </c>
      <c r="K1406">
        <v>1.8479070897635803</v>
      </c>
      <c r="M1406">
        <v>1.13758551289344</v>
      </c>
      <c r="N1406">
        <v>2.1594264033813766</v>
      </c>
    </row>
    <row r="1407" spans="9:14" x14ac:dyDescent="0.2">
      <c r="I1407">
        <v>1404</v>
      </c>
      <c r="J1407">
        <v>1.7198579945184043</v>
      </c>
      <c r="K1407">
        <v>2.1674135355225399</v>
      </c>
      <c r="M1407">
        <v>1.3156485001541847</v>
      </c>
      <c r="N1407">
        <v>2.1657205330394236</v>
      </c>
    </row>
    <row r="1408" spans="9:14" x14ac:dyDescent="0.2">
      <c r="I1408">
        <v>1405</v>
      </c>
      <c r="J1408">
        <v>0.52002104962268536</v>
      </c>
      <c r="K1408">
        <v>2.3475225675134554</v>
      </c>
      <c r="M1408">
        <v>0.78147722558796917</v>
      </c>
      <c r="N1408">
        <v>2.2825083781995081</v>
      </c>
    </row>
    <row r="1409" spans="9:14" x14ac:dyDescent="0.2">
      <c r="I1409">
        <v>1406</v>
      </c>
      <c r="J1409">
        <v>0.67917183050150653</v>
      </c>
      <c r="K1409">
        <v>2.0247342792831264</v>
      </c>
      <c r="M1409">
        <v>0.74786815553552677</v>
      </c>
      <c r="N1409">
        <v>3.0669046387573764</v>
      </c>
    </row>
    <row r="1410" spans="9:14" x14ac:dyDescent="0.2">
      <c r="I1410">
        <v>1407</v>
      </c>
      <c r="J1410">
        <v>0.99526367383203174</v>
      </c>
      <c r="K1410">
        <v>3.4567537635172676</v>
      </c>
      <c r="M1410">
        <v>1.4080622416845192</v>
      </c>
      <c r="N1410">
        <v>4.7053283538715114</v>
      </c>
    </row>
    <row r="1411" spans="9:14" x14ac:dyDescent="0.2">
      <c r="I1411">
        <v>1408</v>
      </c>
      <c r="J1411">
        <v>1.0950795152641222</v>
      </c>
      <c r="K1411">
        <v>2.2460923411652622</v>
      </c>
      <c r="M1411">
        <v>0.73741890425025147</v>
      </c>
      <c r="N1411">
        <v>1.95028935888788</v>
      </c>
    </row>
    <row r="1412" spans="9:14" x14ac:dyDescent="0.2">
      <c r="I1412">
        <v>1409</v>
      </c>
      <c r="J1412">
        <v>1.3563725453917921</v>
      </c>
      <c r="K1412">
        <v>1.705699966282646</v>
      </c>
      <c r="M1412">
        <v>0.51830454372053514</v>
      </c>
      <c r="N1412">
        <v>3.5452067963310858</v>
      </c>
    </row>
    <row r="1413" spans="9:14" x14ac:dyDescent="0.2">
      <c r="I1413">
        <v>1410</v>
      </c>
      <c r="J1413">
        <v>1.2813094964437637</v>
      </c>
      <c r="K1413">
        <v>1.8067494783434939</v>
      </c>
      <c r="M1413">
        <v>1.4043898494736196</v>
      </c>
      <c r="N1413">
        <v>2.2639469778681218</v>
      </c>
    </row>
    <row r="1414" spans="9:14" x14ac:dyDescent="0.2">
      <c r="I1414">
        <v>1411</v>
      </c>
      <c r="J1414">
        <v>1.1053341960662095</v>
      </c>
      <c r="K1414">
        <v>1.7244702891369217</v>
      </c>
      <c r="M1414">
        <v>1.2212179201796309</v>
      </c>
      <c r="N1414">
        <v>1.2560092321439702</v>
      </c>
    </row>
    <row r="1415" spans="9:14" x14ac:dyDescent="0.2">
      <c r="I1415">
        <v>1412</v>
      </c>
      <c r="J1415">
        <v>0.75521522779492456</v>
      </c>
      <c r="K1415">
        <v>1.8711018615437991</v>
      </c>
      <c r="M1415">
        <v>1.4512090410550504</v>
      </c>
      <c r="N1415">
        <v>1.904198724539661</v>
      </c>
    </row>
    <row r="1416" spans="9:14" x14ac:dyDescent="0.2">
      <c r="I1416">
        <v>1413</v>
      </c>
      <c r="J1416">
        <v>0.99705012187726572</v>
      </c>
      <c r="K1416">
        <v>1.6908468315548444</v>
      </c>
      <c r="M1416">
        <v>0.74040716501342974</v>
      </c>
      <c r="N1416">
        <v>1.8417115784455877</v>
      </c>
    </row>
    <row r="1417" spans="9:14" x14ac:dyDescent="0.2">
      <c r="I1417">
        <v>1414</v>
      </c>
      <c r="J1417">
        <v>0.76279514192368525</v>
      </c>
      <c r="K1417">
        <v>1.9672816268403464</v>
      </c>
      <c r="M1417">
        <v>0.9245226899733805</v>
      </c>
      <c r="N1417">
        <v>1.1906589287808149</v>
      </c>
    </row>
    <row r="1418" spans="9:14" x14ac:dyDescent="0.2">
      <c r="I1418">
        <v>1415</v>
      </c>
      <c r="J1418">
        <v>0.68222747527572047</v>
      </c>
      <c r="K1418">
        <v>1.4500939803141912</v>
      </c>
      <c r="M1418">
        <v>0.9102469513970165</v>
      </c>
      <c r="N1418">
        <v>1.411186221162686</v>
      </c>
    </row>
    <row r="1419" spans="9:14" x14ac:dyDescent="0.2">
      <c r="I1419">
        <v>1416</v>
      </c>
      <c r="J1419">
        <v>1.6061721478016175</v>
      </c>
      <c r="K1419">
        <v>3.2543201526284546</v>
      </c>
      <c r="M1419">
        <v>0.88792248043606037</v>
      </c>
      <c r="N1419">
        <v>1.4469303359212735</v>
      </c>
    </row>
    <row r="1420" spans="9:14" x14ac:dyDescent="0.2">
      <c r="I1420">
        <v>1417</v>
      </c>
      <c r="J1420">
        <v>1.2172706383100884</v>
      </c>
      <c r="K1420">
        <v>0.95741769224741924</v>
      </c>
      <c r="M1420">
        <v>0.77479229449816267</v>
      </c>
      <c r="N1420">
        <v>1.505193236673892</v>
      </c>
    </row>
    <row r="1421" spans="9:14" x14ac:dyDescent="0.2">
      <c r="I1421">
        <v>1418</v>
      </c>
      <c r="J1421">
        <v>1.0594935558094343</v>
      </c>
      <c r="K1421">
        <v>1.4428193034902239</v>
      </c>
      <c r="M1421">
        <v>0.61299802068045783</v>
      </c>
      <c r="N1421">
        <v>1.9569816278112615</v>
      </c>
    </row>
    <row r="1422" spans="9:14" x14ac:dyDescent="0.2">
      <c r="I1422">
        <v>1419</v>
      </c>
      <c r="J1422">
        <v>0.87827621778761</v>
      </c>
      <c r="K1422">
        <v>1.7912459759367154</v>
      </c>
      <c r="M1422">
        <v>0.84713949258968912</v>
      </c>
      <c r="N1422">
        <v>1.9705007180740923</v>
      </c>
    </row>
    <row r="1423" spans="9:14" x14ac:dyDescent="0.2">
      <c r="I1423">
        <v>1420</v>
      </c>
      <c r="J1423">
        <v>0.80400735018205405</v>
      </c>
      <c r="K1423">
        <v>2.785320427602223</v>
      </c>
      <c r="M1423">
        <v>0.81835732676987194</v>
      </c>
      <c r="N1423">
        <v>1.8302429182143207</v>
      </c>
    </row>
    <row r="1424" spans="9:14" x14ac:dyDescent="0.2">
      <c r="I1424">
        <v>1421</v>
      </c>
      <c r="J1424">
        <v>0.62525150310117705</v>
      </c>
      <c r="K1424">
        <v>2.7591951189195436</v>
      </c>
      <c r="M1424">
        <v>1.2445860712023664</v>
      </c>
      <c r="N1424">
        <v>1.468182586130423</v>
      </c>
    </row>
    <row r="1425" spans="9:14" x14ac:dyDescent="0.2">
      <c r="I1425">
        <v>1422</v>
      </c>
      <c r="J1425">
        <v>0.86927004863128299</v>
      </c>
      <c r="K1425">
        <v>1.6259187076171853</v>
      </c>
      <c r="M1425">
        <v>1.0542692840957835</v>
      </c>
      <c r="N1425">
        <v>1.0126372958784611</v>
      </c>
    </row>
    <row r="1426" spans="9:14" x14ac:dyDescent="0.2">
      <c r="I1426">
        <v>1423</v>
      </c>
      <c r="J1426">
        <v>1.315018807929776</v>
      </c>
      <c r="K1426">
        <v>2.1808561376076026</v>
      </c>
      <c r="M1426">
        <v>1.442880526945173</v>
      </c>
      <c r="N1426">
        <v>1.5619342053301097</v>
      </c>
    </row>
    <row r="1427" spans="9:14" x14ac:dyDescent="0.2">
      <c r="I1427">
        <v>1424</v>
      </c>
      <c r="J1427">
        <v>0.8622461970633255</v>
      </c>
      <c r="K1427">
        <v>2.0346019086757412</v>
      </c>
      <c r="M1427">
        <v>1.3568316824619413</v>
      </c>
      <c r="N1427">
        <v>2.1779628985129391</v>
      </c>
    </row>
    <row r="1428" spans="9:14" x14ac:dyDescent="0.2">
      <c r="I1428">
        <v>1425</v>
      </c>
      <c r="J1428">
        <v>1.3856202542747189</v>
      </c>
      <c r="K1428">
        <v>1.4044291919481011</v>
      </c>
      <c r="M1428">
        <v>1.099745474644706</v>
      </c>
      <c r="N1428">
        <v>1.7159158337305236</v>
      </c>
    </row>
    <row r="1429" spans="9:14" x14ac:dyDescent="0.2">
      <c r="I1429">
        <v>1426</v>
      </c>
      <c r="J1429">
        <v>1.2799732305787281</v>
      </c>
      <c r="K1429">
        <v>2.2401130925163075</v>
      </c>
      <c r="M1429">
        <v>1.260705557923093</v>
      </c>
      <c r="N1429">
        <v>1.173280611462497</v>
      </c>
    </row>
    <row r="1430" spans="9:14" x14ac:dyDescent="0.2">
      <c r="I1430">
        <v>1427</v>
      </c>
      <c r="J1430">
        <v>1.4432467784424883</v>
      </c>
      <c r="K1430">
        <v>1.6198432333186958</v>
      </c>
      <c r="M1430">
        <v>0.44179728809814867</v>
      </c>
      <c r="N1430">
        <v>2.2135805321206248</v>
      </c>
    </row>
    <row r="1431" spans="9:14" x14ac:dyDescent="0.2">
      <c r="I1431">
        <v>1428</v>
      </c>
      <c r="J1431">
        <v>0.89007726795582509</v>
      </c>
      <c r="K1431">
        <v>1.5884268766988323</v>
      </c>
      <c r="M1431">
        <v>0.9250536983575659</v>
      </c>
      <c r="N1431">
        <v>2.6577833135033702</v>
      </c>
    </row>
    <row r="1432" spans="9:14" x14ac:dyDescent="0.2">
      <c r="I1432">
        <v>1429</v>
      </c>
      <c r="J1432">
        <v>1.0415556005431785</v>
      </c>
      <c r="K1432">
        <v>0.76474433790538099</v>
      </c>
      <c r="M1432">
        <v>1.3775139588296124</v>
      </c>
      <c r="N1432">
        <v>1.3493715189198536</v>
      </c>
    </row>
    <row r="1433" spans="9:14" x14ac:dyDescent="0.2">
      <c r="I1433">
        <v>1430</v>
      </c>
      <c r="J1433">
        <v>0.99920129735012575</v>
      </c>
      <c r="K1433">
        <v>3.7843565041762601</v>
      </c>
      <c r="M1433">
        <v>0.70227807604926917</v>
      </c>
      <c r="N1433">
        <v>1.3388994853579417</v>
      </c>
    </row>
    <row r="1434" spans="9:14" x14ac:dyDescent="0.2">
      <c r="I1434">
        <v>1431</v>
      </c>
      <c r="J1434">
        <v>0.6365995023699933</v>
      </c>
      <c r="K1434">
        <v>1.7143259047006998</v>
      </c>
      <c r="M1434">
        <v>1.7898603076718047</v>
      </c>
      <c r="N1434">
        <v>3.3060708034805106</v>
      </c>
    </row>
    <row r="1435" spans="9:14" x14ac:dyDescent="0.2">
      <c r="I1435">
        <v>1432</v>
      </c>
      <c r="J1435">
        <v>1.2301640427764702</v>
      </c>
      <c r="K1435">
        <v>2.3383548924766813</v>
      </c>
      <c r="M1435">
        <v>1.2003068209234893</v>
      </c>
      <c r="N1435">
        <v>1.7975119875923946</v>
      </c>
    </row>
    <row r="1436" spans="9:14" x14ac:dyDescent="0.2">
      <c r="I1436">
        <v>1433</v>
      </c>
      <c r="J1436">
        <v>0.85470734903638468</v>
      </c>
      <c r="K1436">
        <v>1.7144195965662641</v>
      </c>
      <c r="M1436">
        <v>1.6795195822459934</v>
      </c>
      <c r="N1436">
        <v>2.7868675807140963</v>
      </c>
    </row>
    <row r="1437" spans="9:14" x14ac:dyDescent="0.2">
      <c r="I1437">
        <v>1434</v>
      </c>
      <c r="J1437">
        <v>1.3893552227235832</v>
      </c>
      <c r="K1437">
        <v>1.7510398448436713</v>
      </c>
      <c r="M1437">
        <v>1.9857158864060547</v>
      </c>
      <c r="N1437">
        <v>1.7599880436820032</v>
      </c>
    </row>
    <row r="1438" spans="9:14" x14ac:dyDescent="0.2">
      <c r="I1438">
        <v>1435</v>
      </c>
      <c r="J1438">
        <v>1.1844489021251732</v>
      </c>
      <c r="K1438">
        <v>1.7249909398306824</v>
      </c>
      <c r="M1438">
        <v>0.90943194231076618</v>
      </c>
      <c r="N1438">
        <v>1.6983081560982574</v>
      </c>
    </row>
    <row r="1439" spans="9:14" x14ac:dyDescent="0.2">
      <c r="I1439">
        <v>1436</v>
      </c>
      <c r="J1439">
        <v>0.77137226550818816</v>
      </c>
      <c r="K1439">
        <v>2.2797999143192476</v>
      </c>
      <c r="M1439">
        <v>0.91551387289488362</v>
      </c>
      <c r="N1439">
        <v>1.6960579340945132</v>
      </c>
    </row>
    <row r="1440" spans="9:14" x14ac:dyDescent="0.2">
      <c r="I1440">
        <v>1437</v>
      </c>
      <c r="J1440">
        <v>0.90712467240983208</v>
      </c>
      <c r="K1440">
        <v>1.7912096602819494</v>
      </c>
      <c r="M1440">
        <v>1.2588912711784344</v>
      </c>
      <c r="N1440">
        <v>2.4660429133439936</v>
      </c>
    </row>
    <row r="1441" spans="9:14" x14ac:dyDescent="0.2">
      <c r="I1441">
        <v>1438</v>
      </c>
      <c r="J1441">
        <v>0.88682914439166094</v>
      </c>
      <c r="K1441">
        <v>3.2548059165269962</v>
      </c>
      <c r="M1441">
        <v>0.57380961834293598</v>
      </c>
      <c r="N1441">
        <v>1.8394251818784604</v>
      </c>
    </row>
    <row r="1442" spans="9:14" x14ac:dyDescent="0.2">
      <c r="I1442">
        <v>1439</v>
      </c>
      <c r="J1442">
        <v>0.77421156380504319</v>
      </c>
      <c r="K1442">
        <v>2.5347733067066103</v>
      </c>
      <c r="M1442">
        <v>0.73734901286353238</v>
      </c>
      <c r="N1442">
        <v>2.7063381527881352</v>
      </c>
    </row>
    <row r="1443" spans="9:14" x14ac:dyDescent="0.2">
      <c r="I1443">
        <v>1440</v>
      </c>
      <c r="J1443">
        <v>1.1109616689800608</v>
      </c>
      <c r="K1443">
        <v>1.8614850738563502</v>
      </c>
      <c r="M1443">
        <v>0.83973088027962695</v>
      </c>
      <c r="N1443">
        <v>2.4405100868055101</v>
      </c>
    </row>
    <row r="1444" spans="9:14" x14ac:dyDescent="0.2">
      <c r="I1444">
        <v>1441</v>
      </c>
      <c r="J1444">
        <v>1.2159073419170685</v>
      </c>
      <c r="K1444">
        <v>2.4245791271749573</v>
      </c>
      <c r="M1444">
        <v>1.2427282813084999</v>
      </c>
      <c r="N1444">
        <v>1.4368529038581457</v>
      </c>
    </row>
    <row r="1445" spans="9:14" x14ac:dyDescent="0.2">
      <c r="I1445">
        <v>1442</v>
      </c>
      <c r="J1445">
        <v>0.85591062132489437</v>
      </c>
      <c r="K1445">
        <v>2.6602184287459512</v>
      </c>
      <c r="M1445">
        <v>0.46895659654956584</v>
      </c>
      <c r="N1445">
        <v>1.5790794692765364</v>
      </c>
    </row>
    <row r="1446" spans="9:14" x14ac:dyDescent="0.2">
      <c r="I1446">
        <v>1443</v>
      </c>
      <c r="J1446">
        <v>0.59768486968171053</v>
      </c>
      <c r="K1446">
        <v>2.6376193962087489</v>
      </c>
      <c r="M1446">
        <v>1.1887786510595302</v>
      </c>
      <c r="N1446">
        <v>1.3397396045394652</v>
      </c>
    </row>
    <row r="1447" spans="9:14" x14ac:dyDescent="0.2">
      <c r="I1447">
        <v>1444</v>
      </c>
      <c r="J1447">
        <v>1.613694477343893</v>
      </c>
      <c r="K1447">
        <v>1.7166202295920858</v>
      </c>
      <c r="M1447">
        <v>0.69039924629279603</v>
      </c>
      <c r="N1447">
        <v>1.7066843188260887</v>
      </c>
    </row>
    <row r="1448" spans="9:14" x14ac:dyDescent="0.2">
      <c r="I1448">
        <v>1445</v>
      </c>
      <c r="J1448">
        <v>1.4877182154391033</v>
      </c>
      <c r="K1448">
        <v>2.2983674740496869</v>
      </c>
      <c r="M1448">
        <v>0.8325748904293484</v>
      </c>
      <c r="N1448">
        <v>1.7824754202001487</v>
      </c>
    </row>
    <row r="1449" spans="9:14" x14ac:dyDescent="0.2">
      <c r="I1449">
        <v>1446</v>
      </c>
      <c r="J1449">
        <v>1.1653918299488248</v>
      </c>
      <c r="K1449">
        <v>1.7814457205741334</v>
      </c>
      <c r="M1449">
        <v>0.31562686569333465</v>
      </c>
      <c r="N1449">
        <v>2.1085725913999069</v>
      </c>
    </row>
    <row r="1450" spans="9:14" x14ac:dyDescent="0.2">
      <c r="I1450">
        <v>1447</v>
      </c>
      <c r="J1450">
        <v>1.1770501557335777</v>
      </c>
      <c r="K1450">
        <v>1.8865058128542485</v>
      </c>
      <c r="M1450">
        <v>0.71917568324130376</v>
      </c>
      <c r="N1450">
        <v>2.9164623657991648</v>
      </c>
    </row>
    <row r="1451" spans="9:14" x14ac:dyDescent="0.2">
      <c r="I1451">
        <v>1448</v>
      </c>
      <c r="J1451">
        <v>0.8704740631308987</v>
      </c>
      <c r="K1451">
        <v>1.579346695908757</v>
      </c>
      <c r="M1451">
        <v>0.76156768256652119</v>
      </c>
      <c r="N1451">
        <v>0.91848974943186956</v>
      </c>
    </row>
    <row r="1452" spans="9:14" x14ac:dyDescent="0.2">
      <c r="I1452">
        <v>1449</v>
      </c>
      <c r="J1452">
        <v>0.6805854807298598</v>
      </c>
      <c r="K1452">
        <v>2.2818289235190625</v>
      </c>
      <c r="M1452">
        <v>1.4046574878645326</v>
      </c>
      <c r="N1452">
        <v>1.5539638913080573</v>
      </c>
    </row>
    <row r="1453" spans="9:14" x14ac:dyDescent="0.2">
      <c r="I1453">
        <v>1450</v>
      </c>
      <c r="J1453">
        <v>1.1115005019227133</v>
      </c>
      <c r="K1453">
        <v>1.2197902236367935</v>
      </c>
      <c r="M1453">
        <v>0.67640511430476313</v>
      </c>
      <c r="N1453">
        <v>1.2640880607283889</v>
      </c>
    </row>
    <row r="1454" spans="9:14" x14ac:dyDescent="0.2">
      <c r="I1454">
        <v>1451</v>
      </c>
      <c r="J1454">
        <v>1.362236350093704</v>
      </c>
      <c r="K1454">
        <v>2.3995363285037392</v>
      </c>
      <c r="M1454">
        <v>1.2360951022785094</v>
      </c>
      <c r="N1454">
        <v>2.1542183632591176</v>
      </c>
    </row>
    <row r="1455" spans="9:14" x14ac:dyDescent="0.2">
      <c r="I1455">
        <v>1452</v>
      </c>
      <c r="J1455">
        <v>0.45101159359805454</v>
      </c>
      <c r="K1455">
        <v>2.0006112919928878</v>
      </c>
      <c r="M1455">
        <v>1.2193391079157485</v>
      </c>
      <c r="N1455">
        <v>1.5666012534094889</v>
      </c>
    </row>
    <row r="1456" spans="9:14" x14ac:dyDescent="0.2">
      <c r="I1456">
        <v>1453</v>
      </c>
      <c r="J1456">
        <v>0.65160067745656514</v>
      </c>
      <c r="K1456">
        <v>2.3928880146808442</v>
      </c>
      <c r="M1456">
        <v>0.27562251025463202</v>
      </c>
      <c r="N1456">
        <v>2.2711240971516151</v>
      </c>
    </row>
    <row r="1457" spans="9:14" x14ac:dyDescent="0.2">
      <c r="I1457">
        <v>1454</v>
      </c>
      <c r="J1457">
        <v>0.65348799796435997</v>
      </c>
      <c r="K1457">
        <v>1.259920043659551</v>
      </c>
      <c r="M1457">
        <v>0.44351202459184413</v>
      </c>
      <c r="N1457">
        <v>2.162740399975887</v>
      </c>
    </row>
    <row r="1458" spans="9:14" x14ac:dyDescent="0.2">
      <c r="I1458">
        <v>1455</v>
      </c>
      <c r="J1458">
        <v>0.53108528333620164</v>
      </c>
      <c r="K1458">
        <v>1.4858865296393382</v>
      </c>
      <c r="M1458">
        <v>0.79562002316896263</v>
      </c>
      <c r="N1458">
        <v>1.2667823328741974</v>
      </c>
    </row>
    <row r="1459" spans="9:14" x14ac:dyDescent="0.2">
      <c r="I1459">
        <v>1456</v>
      </c>
      <c r="J1459">
        <v>0.76007219696248218</v>
      </c>
      <c r="K1459">
        <v>2.0894058352833595</v>
      </c>
      <c r="M1459">
        <v>0.8522222084586426</v>
      </c>
      <c r="N1459">
        <v>2.2009562223996211</v>
      </c>
    </row>
    <row r="1460" spans="9:14" x14ac:dyDescent="0.2">
      <c r="I1460">
        <v>1457</v>
      </c>
      <c r="J1460">
        <v>0.84275940494392498</v>
      </c>
      <c r="K1460">
        <v>1.4549067926156884</v>
      </c>
      <c r="M1460">
        <v>1.2282479664755361</v>
      </c>
      <c r="N1460">
        <v>2.0966272435140461</v>
      </c>
    </row>
    <row r="1461" spans="9:14" x14ac:dyDescent="0.2">
      <c r="I1461">
        <v>1458</v>
      </c>
      <c r="J1461">
        <v>0.92948796573241166</v>
      </c>
      <c r="K1461">
        <v>1.9049732444349614</v>
      </c>
      <c r="M1461">
        <v>0.8915043744868989</v>
      </c>
      <c r="N1461">
        <v>2.2054907550307496</v>
      </c>
    </row>
    <row r="1462" spans="9:14" x14ac:dyDescent="0.2">
      <c r="I1462">
        <v>1459</v>
      </c>
      <c r="J1462">
        <v>1.1396245043431592</v>
      </c>
      <c r="K1462">
        <v>0.92588737074792504</v>
      </c>
      <c r="M1462">
        <v>0.35578722342891361</v>
      </c>
      <c r="N1462">
        <v>2.103086203885761</v>
      </c>
    </row>
    <row r="1463" spans="9:14" x14ac:dyDescent="0.2">
      <c r="I1463">
        <v>1460</v>
      </c>
      <c r="J1463">
        <v>1.209696495838229</v>
      </c>
      <c r="K1463">
        <v>1.708801950008435</v>
      </c>
      <c r="M1463">
        <v>1.0651926817476556</v>
      </c>
      <c r="N1463">
        <v>1.9112081075487983</v>
      </c>
    </row>
    <row r="1464" spans="9:14" x14ac:dyDescent="0.2">
      <c r="I1464">
        <v>1461</v>
      </c>
      <c r="J1464">
        <v>0.86228379763909635</v>
      </c>
      <c r="K1464">
        <v>1.8540990631814933</v>
      </c>
      <c r="M1464">
        <v>0.82590139514651195</v>
      </c>
      <c r="N1464">
        <v>1.4126020755056827</v>
      </c>
    </row>
    <row r="1465" spans="9:14" x14ac:dyDescent="0.2">
      <c r="I1465">
        <v>1462</v>
      </c>
      <c r="J1465">
        <v>1.0612366104816915</v>
      </c>
      <c r="K1465">
        <v>2.7415290958623673</v>
      </c>
      <c r="M1465">
        <v>1.3127367526054596</v>
      </c>
      <c r="N1465">
        <v>1.2687825794133472</v>
      </c>
    </row>
    <row r="1466" spans="9:14" x14ac:dyDescent="0.2">
      <c r="I1466">
        <v>1463</v>
      </c>
      <c r="J1466">
        <v>0.95375253636481561</v>
      </c>
      <c r="K1466">
        <v>3.2878178021425257</v>
      </c>
      <c r="M1466">
        <v>0.99053050424242917</v>
      </c>
      <c r="N1466">
        <v>1.9795442516322597</v>
      </c>
    </row>
    <row r="1467" spans="9:14" x14ac:dyDescent="0.2">
      <c r="I1467">
        <v>1464</v>
      </c>
      <c r="J1467">
        <v>1.122368038812767</v>
      </c>
      <c r="K1467">
        <v>1.0436238971987783</v>
      </c>
      <c r="M1467">
        <v>1.2093701114926725</v>
      </c>
      <c r="N1467">
        <v>1.9717845274667387</v>
      </c>
    </row>
    <row r="1468" spans="9:14" x14ac:dyDescent="0.2">
      <c r="I1468">
        <v>1465</v>
      </c>
      <c r="J1468">
        <v>0.76339156094256189</v>
      </c>
      <c r="K1468">
        <v>3.1548435488537385</v>
      </c>
      <c r="M1468">
        <v>1.0728685344612241</v>
      </c>
      <c r="N1468">
        <v>1.8590084510103579</v>
      </c>
    </row>
    <row r="1469" spans="9:14" x14ac:dyDescent="0.2">
      <c r="I1469">
        <v>1466</v>
      </c>
      <c r="J1469">
        <v>0.97401860538201179</v>
      </c>
      <c r="K1469">
        <v>2.1223572073354458</v>
      </c>
      <c r="M1469">
        <v>1.499725988234347</v>
      </c>
      <c r="N1469">
        <v>1.7553398571286698</v>
      </c>
    </row>
    <row r="1470" spans="9:14" x14ac:dyDescent="0.2">
      <c r="I1470">
        <v>1467</v>
      </c>
      <c r="J1470">
        <v>0.87277788511375221</v>
      </c>
      <c r="K1470">
        <v>2.3501692882823009</v>
      </c>
      <c r="M1470">
        <v>1.595104417243425</v>
      </c>
      <c r="N1470">
        <v>2.3827489323539797</v>
      </c>
    </row>
    <row r="1471" spans="9:14" x14ac:dyDescent="0.2">
      <c r="I1471">
        <v>1468</v>
      </c>
      <c r="J1471">
        <v>0.78083136882596471</v>
      </c>
      <c r="K1471">
        <v>1.3929058375967278</v>
      </c>
      <c r="M1471">
        <v>0.95486231994326187</v>
      </c>
      <c r="N1471">
        <v>2.0933068664266896</v>
      </c>
    </row>
    <row r="1472" spans="9:14" x14ac:dyDescent="0.2">
      <c r="I1472">
        <v>1469</v>
      </c>
      <c r="J1472">
        <v>0.95346432931298308</v>
      </c>
      <c r="K1472">
        <v>1.518423934287692</v>
      </c>
      <c r="M1472">
        <v>1.1632999778538076</v>
      </c>
      <c r="N1472">
        <v>1.7432717225352434</v>
      </c>
    </row>
    <row r="1473" spans="9:14" x14ac:dyDescent="0.2">
      <c r="I1473">
        <v>1470</v>
      </c>
      <c r="J1473">
        <v>1.0041547842026404</v>
      </c>
      <c r="K1473">
        <v>2.0012014163118468</v>
      </c>
      <c r="M1473">
        <v>0.50269898363399612</v>
      </c>
      <c r="N1473">
        <v>1.5362073304796697</v>
      </c>
    </row>
    <row r="1474" spans="9:14" x14ac:dyDescent="0.2">
      <c r="I1474">
        <v>1471</v>
      </c>
      <c r="J1474">
        <v>1.1838526359010861</v>
      </c>
      <c r="K1474">
        <v>2.3668026332395193</v>
      </c>
      <c r="M1474">
        <v>0.85841690959554229</v>
      </c>
      <c r="N1474">
        <v>1.5701135028356559</v>
      </c>
    </row>
    <row r="1475" spans="9:14" x14ac:dyDescent="0.2">
      <c r="I1475">
        <v>1472</v>
      </c>
      <c r="J1475">
        <v>0.96830252847565779</v>
      </c>
      <c r="K1475">
        <v>2.2012081930293013</v>
      </c>
      <c r="M1475">
        <v>1.2348349729345918</v>
      </c>
      <c r="N1475">
        <v>2.1524388439442883</v>
      </c>
    </row>
    <row r="1476" spans="9:14" x14ac:dyDescent="0.2">
      <c r="I1476">
        <v>1473</v>
      </c>
      <c r="J1476">
        <v>1.162157782106549</v>
      </c>
      <c r="K1476">
        <v>1.7861929736937223</v>
      </c>
      <c r="M1476">
        <v>0.69222390752937768</v>
      </c>
      <c r="N1476">
        <v>2.2428788844610645</v>
      </c>
    </row>
    <row r="1477" spans="9:14" x14ac:dyDescent="0.2">
      <c r="I1477">
        <v>1474</v>
      </c>
      <c r="J1477">
        <v>0.64286332005005864</v>
      </c>
      <c r="K1477">
        <v>2.2814544897423659</v>
      </c>
      <c r="M1477">
        <v>0.78998073803772029</v>
      </c>
      <c r="N1477">
        <v>3.4131042228460058</v>
      </c>
    </row>
    <row r="1478" spans="9:14" x14ac:dyDescent="0.2">
      <c r="I1478">
        <v>1475</v>
      </c>
      <c r="J1478">
        <v>0.68932377371649822</v>
      </c>
      <c r="K1478">
        <v>2.3766284212025659</v>
      </c>
      <c r="M1478">
        <v>0.57491135254088233</v>
      </c>
      <c r="N1478">
        <v>2.5588840299073579</v>
      </c>
    </row>
    <row r="1479" spans="9:14" x14ac:dyDescent="0.2">
      <c r="I1479">
        <v>1476</v>
      </c>
      <c r="J1479">
        <v>0.94733771971931247</v>
      </c>
      <c r="K1479">
        <v>1.5015756079016944</v>
      </c>
      <c r="M1479">
        <v>0.55466464726143661</v>
      </c>
      <c r="N1479">
        <v>2.3155572767761461</v>
      </c>
    </row>
    <row r="1480" spans="9:14" x14ac:dyDescent="0.2">
      <c r="I1480">
        <v>1477</v>
      </c>
      <c r="J1480">
        <v>0.84892274068328288</v>
      </c>
      <c r="K1480">
        <v>3.848767296805963</v>
      </c>
      <c r="M1480">
        <v>0.98338630666369453</v>
      </c>
      <c r="N1480">
        <v>2.4548379339222279</v>
      </c>
    </row>
    <row r="1481" spans="9:14" x14ac:dyDescent="0.2">
      <c r="I1481">
        <v>1478</v>
      </c>
      <c r="J1481">
        <v>1.3753577685435849</v>
      </c>
      <c r="K1481">
        <v>1.7314432575461571</v>
      </c>
      <c r="M1481">
        <v>0.65521818051797798</v>
      </c>
      <c r="N1481">
        <v>2.1039408996104596</v>
      </c>
    </row>
    <row r="1482" spans="9:14" x14ac:dyDescent="0.2">
      <c r="I1482">
        <v>1479</v>
      </c>
      <c r="J1482">
        <v>0.96517916092018208</v>
      </c>
      <c r="K1482">
        <v>4.5421430677333774</v>
      </c>
      <c r="M1482">
        <v>0.96316363894596191</v>
      </c>
      <c r="N1482">
        <v>1.9996772692320297</v>
      </c>
    </row>
    <row r="1483" spans="9:14" x14ac:dyDescent="0.2">
      <c r="I1483">
        <v>1480</v>
      </c>
      <c r="J1483">
        <v>0.6770088662768069</v>
      </c>
      <c r="K1483">
        <v>2.7757547594859506</v>
      </c>
      <c r="M1483">
        <v>1.3114714021275324</v>
      </c>
      <c r="N1483">
        <v>1.5236059229229306</v>
      </c>
    </row>
    <row r="1484" spans="9:14" x14ac:dyDescent="0.2">
      <c r="I1484">
        <v>1481</v>
      </c>
      <c r="J1484">
        <v>1.0733373442019567</v>
      </c>
      <c r="K1484">
        <v>2.1531874938893907</v>
      </c>
      <c r="M1484">
        <v>1.5332754193449702</v>
      </c>
      <c r="N1484">
        <v>0.95945103611062299</v>
      </c>
    </row>
    <row r="1485" spans="9:14" x14ac:dyDescent="0.2">
      <c r="I1485">
        <v>1482</v>
      </c>
      <c r="J1485">
        <v>1.0309732516983514</v>
      </c>
      <c r="K1485">
        <v>1.8399230905897286</v>
      </c>
      <c r="M1485">
        <v>1.2101049581310379</v>
      </c>
      <c r="N1485">
        <v>2.2281291260395393</v>
      </c>
    </row>
    <row r="1486" spans="9:14" x14ac:dyDescent="0.2">
      <c r="I1486">
        <v>1483</v>
      </c>
      <c r="J1486">
        <v>1.1605755143147674</v>
      </c>
      <c r="K1486">
        <v>1.7479539197714944</v>
      </c>
      <c r="M1486">
        <v>1.2486540903855026</v>
      </c>
      <c r="N1486">
        <v>1.6344170365946784</v>
      </c>
    </row>
    <row r="1487" spans="9:14" x14ac:dyDescent="0.2">
      <c r="I1487">
        <v>1484</v>
      </c>
      <c r="J1487">
        <v>0.62838540585157543</v>
      </c>
      <c r="K1487">
        <v>1.3976778571167141</v>
      </c>
      <c r="M1487">
        <v>1.3657905639984691</v>
      </c>
      <c r="N1487">
        <v>1.1667387593976535</v>
      </c>
    </row>
    <row r="1488" spans="9:14" x14ac:dyDescent="0.2">
      <c r="I1488">
        <v>1485</v>
      </c>
      <c r="J1488">
        <v>1.3950410170947773</v>
      </c>
      <c r="K1488">
        <v>2.6797483383719878</v>
      </c>
      <c r="M1488">
        <v>0.96250829502508373</v>
      </c>
      <c r="N1488">
        <v>1.1843881277035604</v>
      </c>
    </row>
    <row r="1489" spans="9:14" x14ac:dyDescent="0.2">
      <c r="I1489">
        <v>1486</v>
      </c>
      <c r="J1489">
        <v>0.75648362446521378</v>
      </c>
      <c r="K1489">
        <v>1.8810881752201261</v>
      </c>
      <c r="M1489">
        <v>0.96785246636541</v>
      </c>
      <c r="N1489">
        <v>1.7616854109109177</v>
      </c>
    </row>
    <row r="1490" spans="9:14" x14ac:dyDescent="0.2">
      <c r="I1490">
        <v>1487</v>
      </c>
      <c r="J1490">
        <v>1.0419506533498548</v>
      </c>
      <c r="K1490">
        <v>2.7234825044357787</v>
      </c>
      <c r="M1490">
        <v>1.2428239195634421</v>
      </c>
      <c r="N1490">
        <v>1.2619976077561084</v>
      </c>
    </row>
    <row r="1491" spans="9:14" x14ac:dyDescent="0.2">
      <c r="I1491">
        <v>1488</v>
      </c>
      <c r="J1491">
        <v>0.7599733296639567</v>
      </c>
      <c r="K1491">
        <v>1.9157641324073544</v>
      </c>
      <c r="M1491">
        <v>0.43420011408213882</v>
      </c>
      <c r="N1491">
        <v>1.7556865252011165</v>
      </c>
    </row>
    <row r="1492" spans="9:14" x14ac:dyDescent="0.2">
      <c r="I1492">
        <v>1489</v>
      </c>
      <c r="J1492">
        <v>1.2586370164029221</v>
      </c>
      <c r="K1492">
        <v>1.134182090984942</v>
      </c>
      <c r="M1492">
        <v>1.1553585120138767</v>
      </c>
      <c r="N1492">
        <v>1.6054642113839761</v>
      </c>
    </row>
    <row r="1493" spans="9:14" x14ac:dyDescent="0.2">
      <c r="I1493">
        <v>1490</v>
      </c>
      <c r="J1493">
        <v>1.3731595603602689</v>
      </c>
      <c r="K1493">
        <v>2.2509830980859151</v>
      </c>
      <c r="M1493">
        <v>1.1353084216870175</v>
      </c>
      <c r="N1493">
        <v>2.784905147957756</v>
      </c>
    </row>
    <row r="1494" spans="9:14" x14ac:dyDescent="0.2">
      <c r="I1494">
        <v>1491</v>
      </c>
      <c r="J1494">
        <v>0.28986144362413835</v>
      </c>
      <c r="K1494">
        <v>3.1400367546599321</v>
      </c>
      <c r="M1494">
        <v>1.0173413401061988</v>
      </c>
      <c r="N1494">
        <v>2.0550908326465573</v>
      </c>
    </row>
    <row r="1495" spans="9:14" x14ac:dyDescent="0.2">
      <c r="I1495">
        <v>1492</v>
      </c>
      <c r="J1495">
        <v>1.0163109036246929</v>
      </c>
      <c r="K1495">
        <v>2.4836854435855571</v>
      </c>
      <c r="M1495">
        <v>0.63285902006498751</v>
      </c>
      <c r="N1495">
        <v>2.1712790636449695</v>
      </c>
    </row>
    <row r="1496" spans="9:14" x14ac:dyDescent="0.2">
      <c r="I1496">
        <v>1493</v>
      </c>
      <c r="J1496">
        <v>1.7694226563308064</v>
      </c>
      <c r="K1496">
        <v>1.9078109716148637</v>
      </c>
      <c r="M1496">
        <v>0.86029303211129327</v>
      </c>
      <c r="N1496">
        <v>1.5045063693502101</v>
      </c>
    </row>
    <row r="1497" spans="9:14" x14ac:dyDescent="0.2">
      <c r="I1497">
        <v>1494</v>
      </c>
      <c r="J1497">
        <v>0.49087051882746052</v>
      </c>
      <c r="K1497">
        <v>2.7813447786635175</v>
      </c>
      <c r="M1497">
        <v>1.2409027913308552</v>
      </c>
      <c r="N1497">
        <v>2.9429368283547097</v>
      </c>
    </row>
    <row r="1498" spans="9:14" x14ac:dyDescent="0.2">
      <c r="I1498">
        <v>1495</v>
      </c>
      <c r="J1498">
        <v>1.0281493830969224</v>
      </c>
      <c r="K1498">
        <v>1.9705644687968886</v>
      </c>
      <c r="M1498">
        <v>1.441217950705052</v>
      </c>
      <c r="N1498">
        <v>2.4675353406075735</v>
      </c>
    </row>
    <row r="1499" spans="9:14" x14ac:dyDescent="0.2">
      <c r="I1499">
        <v>1496</v>
      </c>
      <c r="J1499">
        <v>0.96433918539126873</v>
      </c>
      <c r="K1499">
        <v>1.6860953032752357</v>
      </c>
      <c r="M1499">
        <v>0.80735425992483079</v>
      </c>
      <c r="N1499">
        <v>2.7401029477710308</v>
      </c>
    </row>
    <row r="1500" spans="9:14" x14ac:dyDescent="0.2">
      <c r="I1500">
        <v>1497</v>
      </c>
      <c r="J1500">
        <v>0.28311562063043388</v>
      </c>
      <c r="K1500">
        <v>1.9744053717949752</v>
      </c>
      <c r="M1500">
        <v>1.28409573646867</v>
      </c>
      <c r="N1500">
        <v>1.4139005927456578</v>
      </c>
    </row>
    <row r="1501" spans="9:14" x14ac:dyDescent="0.2">
      <c r="I1501">
        <v>1498</v>
      </c>
      <c r="J1501">
        <v>0.47884016786034367</v>
      </c>
      <c r="K1501">
        <v>1.4864689231672585</v>
      </c>
      <c r="M1501">
        <v>1.2762101606732537</v>
      </c>
      <c r="N1501">
        <v>2.2811707344829855</v>
      </c>
    </row>
    <row r="1502" spans="9:14" x14ac:dyDescent="0.2">
      <c r="I1502">
        <v>1499</v>
      </c>
      <c r="J1502">
        <v>1.0193366365073813</v>
      </c>
      <c r="K1502">
        <v>2.7603755182672565</v>
      </c>
      <c r="M1502">
        <v>0.4875831530695251</v>
      </c>
      <c r="N1502">
        <v>1.4274001405236094</v>
      </c>
    </row>
    <row r="1503" spans="9:14" x14ac:dyDescent="0.2">
      <c r="I1503">
        <v>1500</v>
      </c>
      <c r="J1503">
        <v>0.74699330427428356</v>
      </c>
      <c r="K1503">
        <v>1.9467613427656199</v>
      </c>
      <c r="M1503">
        <v>0.4926399053396523</v>
      </c>
      <c r="N1503">
        <v>1.7490297725099497</v>
      </c>
    </row>
    <row r="1504" spans="9:14" x14ac:dyDescent="0.2">
      <c r="I1504">
        <v>1501</v>
      </c>
      <c r="J1504">
        <v>1.4387181004067715</v>
      </c>
      <c r="K1504">
        <v>1.3900224422188077</v>
      </c>
      <c r="M1504">
        <v>0.49519998676527122</v>
      </c>
      <c r="N1504">
        <v>2.2210949542183411</v>
      </c>
    </row>
    <row r="1505" spans="9:14" x14ac:dyDescent="0.2">
      <c r="I1505">
        <v>1502</v>
      </c>
      <c r="J1505">
        <v>1.3050492631090667</v>
      </c>
      <c r="K1505">
        <v>1.6334582935715829</v>
      </c>
      <c r="M1505">
        <v>1.2449256447599999</v>
      </c>
      <c r="N1505">
        <v>1.6632115014716198</v>
      </c>
    </row>
    <row r="1506" spans="9:14" x14ac:dyDescent="0.2">
      <c r="I1506">
        <v>1503</v>
      </c>
      <c r="J1506">
        <v>0.86821531338182167</v>
      </c>
      <c r="K1506">
        <v>2.5144057402822342</v>
      </c>
      <c r="M1506">
        <v>0.49416366097216546</v>
      </c>
      <c r="N1506">
        <v>2.1714307447843413</v>
      </c>
    </row>
    <row r="1507" spans="9:14" x14ac:dyDescent="0.2">
      <c r="I1507">
        <v>1504</v>
      </c>
      <c r="J1507">
        <v>0.47763359074495587</v>
      </c>
      <c r="K1507">
        <v>2.1556887714216972</v>
      </c>
      <c r="M1507">
        <v>0.86731301382449943</v>
      </c>
      <c r="N1507">
        <v>1.3423077375094434</v>
      </c>
    </row>
    <row r="1508" spans="9:14" x14ac:dyDescent="0.2">
      <c r="I1508">
        <v>1505</v>
      </c>
      <c r="J1508">
        <v>0.75098839382726656</v>
      </c>
      <c r="K1508">
        <v>2.4602126572216569</v>
      </c>
      <c r="M1508">
        <v>0.78848314397606889</v>
      </c>
      <c r="N1508">
        <v>1.2161424553927724</v>
      </c>
    </row>
    <row r="1509" spans="9:14" x14ac:dyDescent="0.2">
      <c r="I1509">
        <v>1506</v>
      </c>
      <c r="J1509">
        <v>1.059624513831273</v>
      </c>
      <c r="K1509">
        <v>1.6868642163382179</v>
      </c>
      <c r="M1509">
        <v>1.115669772303993</v>
      </c>
      <c r="N1509">
        <v>3.0107581536575556</v>
      </c>
    </row>
    <row r="1510" spans="9:14" x14ac:dyDescent="0.2">
      <c r="I1510">
        <v>1507</v>
      </c>
      <c r="J1510">
        <v>0.96405315662964008</v>
      </c>
      <c r="K1510">
        <v>1.8544124052628566</v>
      </c>
      <c r="M1510">
        <v>1.5636895935355695</v>
      </c>
      <c r="N1510">
        <v>1.8170336968037031</v>
      </c>
    </row>
    <row r="1511" spans="9:14" x14ac:dyDescent="0.2">
      <c r="I1511">
        <v>1508</v>
      </c>
      <c r="J1511">
        <v>1.1640974378244344</v>
      </c>
      <c r="K1511">
        <v>1.7547200479957819</v>
      </c>
      <c r="M1511">
        <v>1.0746095416370354</v>
      </c>
      <c r="N1511">
        <v>2.0162049350887719</v>
      </c>
    </row>
    <row r="1512" spans="9:14" x14ac:dyDescent="0.2">
      <c r="I1512">
        <v>1509</v>
      </c>
      <c r="J1512">
        <v>1.1536017457152166</v>
      </c>
      <c r="K1512">
        <v>1.2637973207245048</v>
      </c>
      <c r="M1512">
        <v>1.7337874046812014</v>
      </c>
      <c r="N1512">
        <v>2.0911116631244888</v>
      </c>
    </row>
    <row r="1513" spans="9:14" x14ac:dyDescent="0.2">
      <c r="I1513">
        <v>1510</v>
      </c>
      <c r="J1513">
        <v>1.1871808033466773</v>
      </c>
      <c r="K1513">
        <v>2.02233162989284</v>
      </c>
      <c r="M1513">
        <v>1.3288019282971018</v>
      </c>
      <c r="N1513">
        <v>1.8223868111204828</v>
      </c>
    </row>
    <row r="1514" spans="9:14" x14ac:dyDescent="0.2">
      <c r="I1514">
        <v>1511</v>
      </c>
      <c r="J1514">
        <v>1.3016304751468541</v>
      </c>
      <c r="K1514">
        <v>3.1645293286628804</v>
      </c>
      <c r="M1514">
        <v>0.1969555560531065</v>
      </c>
      <c r="N1514">
        <v>0.92968576908850264</v>
      </c>
    </row>
    <row r="1515" spans="9:14" x14ac:dyDescent="0.2">
      <c r="I1515">
        <v>1512</v>
      </c>
      <c r="J1515">
        <v>1.3275318228273263</v>
      </c>
      <c r="K1515">
        <v>2.5085041520211053</v>
      </c>
      <c r="M1515">
        <v>0.92646944310056933</v>
      </c>
      <c r="N1515">
        <v>3.1232127328505488</v>
      </c>
    </row>
    <row r="1516" spans="9:14" x14ac:dyDescent="0.2">
      <c r="I1516">
        <v>1513</v>
      </c>
      <c r="J1516">
        <v>0.91807107950912847</v>
      </c>
      <c r="K1516">
        <v>1.5349280678021227</v>
      </c>
      <c r="M1516">
        <v>0.58522882482883776</v>
      </c>
      <c r="N1516">
        <v>3.7841181636966685</v>
      </c>
    </row>
    <row r="1517" spans="9:14" x14ac:dyDescent="0.2">
      <c r="I1517">
        <v>1514</v>
      </c>
      <c r="J1517">
        <v>1.0979951842825941</v>
      </c>
      <c r="K1517">
        <v>1.8671046498592185</v>
      </c>
      <c r="M1517">
        <v>1.026019943583524</v>
      </c>
      <c r="N1517">
        <v>2.0764058746724574</v>
      </c>
    </row>
    <row r="1518" spans="9:14" x14ac:dyDescent="0.2">
      <c r="I1518">
        <v>1515</v>
      </c>
      <c r="J1518">
        <v>0.71800885621962118</v>
      </c>
      <c r="K1518">
        <v>2.5354116677325322</v>
      </c>
      <c r="M1518">
        <v>0.92275152266202132</v>
      </c>
      <c r="N1518">
        <v>3.1436064764828848</v>
      </c>
    </row>
    <row r="1519" spans="9:14" x14ac:dyDescent="0.2">
      <c r="I1519">
        <v>1516</v>
      </c>
      <c r="J1519">
        <v>1.6069840285634847</v>
      </c>
      <c r="K1519">
        <v>2.7329757348157782</v>
      </c>
      <c r="M1519">
        <v>1.6507218607606426</v>
      </c>
      <c r="N1519">
        <v>2.3009894813443958</v>
      </c>
    </row>
    <row r="1520" spans="9:14" x14ac:dyDescent="0.2">
      <c r="I1520">
        <v>1517</v>
      </c>
      <c r="J1520">
        <v>0.62659810104359448</v>
      </c>
      <c r="K1520">
        <v>1.6660145519917036</v>
      </c>
      <c r="M1520">
        <v>1.0252289915158033</v>
      </c>
      <c r="N1520">
        <v>2.0925825816293933</v>
      </c>
    </row>
    <row r="1521" spans="9:14" x14ac:dyDescent="0.2">
      <c r="I1521">
        <v>1518</v>
      </c>
      <c r="J1521">
        <v>0.76038537898509084</v>
      </c>
      <c r="K1521">
        <v>1.1669371931261225</v>
      </c>
      <c r="M1521">
        <v>1.16188780425531</v>
      </c>
      <c r="N1521">
        <v>1.2663780081603193</v>
      </c>
    </row>
    <row r="1522" spans="9:14" x14ac:dyDescent="0.2">
      <c r="I1522">
        <v>1519</v>
      </c>
      <c r="J1522">
        <v>1.1172241278154555</v>
      </c>
      <c r="K1522">
        <v>2.3974510720059472</v>
      </c>
      <c r="M1522">
        <v>1.3224169580170333</v>
      </c>
      <c r="N1522">
        <v>2.3545096269746577</v>
      </c>
    </row>
    <row r="1523" spans="9:14" x14ac:dyDescent="0.2">
      <c r="I1523">
        <v>1520</v>
      </c>
      <c r="J1523">
        <v>0.92150825280547921</v>
      </c>
      <c r="K1523">
        <v>1.5693295814335462</v>
      </c>
      <c r="M1523">
        <v>1.3724933109138058</v>
      </c>
      <c r="N1523">
        <v>2.0634448939809897</v>
      </c>
    </row>
    <row r="1524" spans="9:14" x14ac:dyDescent="0.2">
      <c r="I1524">
        <v>1521</v>
      </c>
      <c r="J1524">
        <v>0.83247146654052584</v>
      </c>
      <c r="K1524">
        <v>1.526717382538652</v>
      </c>
      <c r="M1524">
        <v>0.96562231699610357</v>
      </c>
      <c r="N1524">
        <v>2.0597820755266869</v>
      </c>
    </row>
    <row r="1525" spans="9:14" x14ac:dyDescent="0.2">
      <c r="I1525">
        <v>1522</v>
      </c>
      <c r="J1525">
        <v>1.1356661949350706</v>
      </c>
      <c r="K1525">
        <v>1.4572912896091945</v>
      </c>
      <c r="M1525">
        <v>0.17047643624980072</v>
      </c>
      <c r="N1525">
        <v>2.8065608193000982</v>
      </c>
    </row>
    <row r="1526" spans="9:14" x14ac:dyDescent="0.2">
      <c r="I1526">
        <v>1523</v>
      </c>
      <c r="J1526">
        <v>0.39216286238268849</v>
      </c>
      <c r="K1526">
        <v>1.5949979960630123</v>
      </c>
      <c r="M1526">
        <v>0.93086079745888506</v>
      </c>
      <c r="N1526">
        <v>1.5047492224853181</v>
      </c>
    </row>
    <row r="1527" spans="9:14" x14ac:dyDescent="0.2">
      <c r="I1527">
        <v>1524</v>
      </c>
      <c r="J1527">
        <v>1.2153419566729939</v>
      </c>
      <c r="K1527">
        <v>0.56173743267654952</v>
      </c>
      <c r="M1527">
        <v>0.46896923087072062</v>
      </c>
      <c r="N1527">
        <v>2.6808454133790409</v>
      </c>
    </row>
    <row r="1528" spans="9:14" x14ac:dyDescent="0.2">
      <c r="I1528">
        <v>1525</v>
      </c>
      <c r="J1528">
        <v>0.63616737577111382</v>
      </c>
      <c r="K1528">
        <v>2.2575730147759931</v>
      </c>
      <c r="M1528">
        <v>0.89573784974100046</v>
      </c>
      <c r="N1528">
        <v>1.7265987820594138</v>
      </c>
    </row>
    <row r="1529" spans="9:14" x14ac:dyDescent="0.2">
      <c r="I1529">
        <v>1526</v>
      </c>
      <c r="J1529">
        <v>0.89845234161548682</v>
      </c>
      <c r="K1529">
        <v>2.3546721139018874</v>
      </c>
      <c r="M1529">
        <v>0.80408596476155192</v>
      </c>
      <c r="N1529">
        <v>2.80496568916179</v>
      </c>
    </row>
    <row r="1530" spans="9:14" x14ac:dyDescent="0.2">
      <c r="I1530">
        <v>1527</v>
      </c>
      <c r="J1530">
        <v>0.72007224859346131</v>
      </c>
      <c r="K1530">
        <v>1.5821669570518533</v>
      </c>
      <c r="M1530">
        <v>0.70745970234577205</v>
      </c>
      <c r="N1530">
        <v>0.77630178512960801</v>
      </c>
    </row>
    <row r="1531" spans="9:14" x14ac:dyDescent="0.2">
      <c r="I1531">
        <v>1528</v>
      </c>
      <c r="J1531">
        <v>0.80164676323061657</v>
      </c>
      <c r="K1531">
        <v>1.3964215896193484</v>
      </c>
      <c r="M1531">
        <v>0.7937061693792653</v>
      </c>
      <c r="N1531">
        <v>1.5245302665320466</v>
      </c>
    </row>
    <row r="1532" spans="9:14" x14ac:dyDescent="0.2">
      <c r="I1532">
        <v>1529</v>
      </c>
      <c r="J1532">
        <v>1.6064659462166611</v>
      </c>
      <c r="K1532">
        <v>1.7117997882223639</v>
      </c>
      <c r="M1532">
        <v>1.0769767075745968</v>
      </c>
      <c r="N1532">
        <v>2.773510820049303</v>
      </c>
    </row>
    <row r="1533" spans="9:14" x14ac:dyDescent="0.2">
      <c r="I1533">
        <v>1530</v>
      </c>
      <c r="J1533">
        <v>1.7797169581693624</v>
      </c>
      <c r="K1533">
        <v>1.4298993518005896</v>
      </c>
      <c r="M1533">
        <v>0.84593376288472677</v>
      </c>
      <c r="N1533">
        <v>1.0202594521375716</v>
      </c>
    </row>
    <row r="1534" spans="9:14" x14ac:dyDescent="0.2">
      <c r="I1534">
        <v>1531</v>
      </c>
      <c r="J1534">
        <v>0.33906531772600462</v>
      </c>
      <c r="K1534">
        <v>2.4690853689239938</v>
      </c>
      <c r="M1534">
        <v>0.55997676237964522</v>
      </c>
      <c r="N1534">
        <v>2.3514603048858631</v>
      </c>
    </row>
    <row r="1535" spans="9:14" x14ac:dyDescent="0.2">
      <c r="I1535">
        <v>1532</v>
      </c>
      <c r="J1535">
        <v>1.2373137058106649</v>
      </c>
      <c r="K1535">
        <v>1.0885209005578325</v>
      </c>
      <c r="M1535">
        <v>0.5705404648611152</v>
      </c>
      <c r="N1535">
        <v>2.3592745008545948</v>
      </c>
    </row>
    <row r="1536" spans="9:14" x14ac:dyDescent="0.2">
      <c r="I1536">
        <v>1533</v>
      </c>
      <c r="J1536">
        <v>1.2199395746100916</v>
      </c>
      <c r="K1536">
        <v>2.6285605471469053</v>
      </c>
      <c r="M1536">
        <v>0.89313377294503682</v>
      </c>
      <c r="N1536">
        <v>2.2919849683568962</v>
      </c>
    </row>
    <row r="1537" spans="9:14" x14ac:dyDescent="0.2">
      <c r="I1537">
        <v>1534</v>
      </c>
      <c r="J1537">
        <v>0.61093113137346189</v>
      </c>
      <c r="K1537">
        <v>2.5949372335420726</v>
      </c>
      <c r="M1537">
        <v>1.3813729948744595</v>
      </c>
      <c r="N1537">
        <v>2.3330982392774424</v>
      </c>
    </row>
    <row r="1538" spans="9:14" x14ac:dyDescent="0.2">
      <c r="I1538">
        <v>1535</v>
      </c>
      <c r="J1538">
        <v>1.2419506161779896</v>
      </c>
      <c r="K1538">
        <v>2.3162304182860463</v>
      </c>
      <c r="M1538">
        <v>1.5533260123351309</v>
      </c>
      <c r="N1538">
        <v>1.9965688102897234</v>
      </c>
    </row>
    <row r="1539" spans="9:14" x14ac:dyDescent="0.2">
      <c r="I1539">
        <v>1536</v>
      </c>
      <c r="J1539">
        <v>0.54756087314246382</v>
      </c>
      <c r="K1539">
        <v>1.5841591994652917</v>
      </c>
      <c r="M1539">
        <v>1.0642965676224718</v>
      </c>
      <c r="N1539">
        <v>1.4627824065123818</v>
      </c>
    </row>
    <row r="1540" spans="9:14" x14ac:dyDescent="0.2">
      <c r="I1540">
        <v>1537</v>
      </c>
      <c r="J1540">
        <v>1.0215424177542736</v>
      </c>
      <c r="K1540">
        <v>2.1437548584752557</v>
      </c>
      <c r="M1540">
        <v>1.0968373942216767</v>
      </c>
      <c r="N1540">
        <v>1.7608017399416769</v>
      </c>
    </row>
    <row r="1541" spans="9:14" x14ac:dyDescent="0.2">
      <c r="I1541">
        <v>1538</v>
      </c>
      <c r="J1541">
        <v>1.0500639586043763</v>
      </c>
      <c r="K1541">
        <v>1.6936621078281964</v>
      </c>
      <c r="M1541">
        <v>1.3007621976505488</v>
      </c>
      <c r="N1541">
        <v>1.3735803945415364</v>
      </c>
    </row>
    <row r="1542" spans="9:14" x14ac:dyDescent="0.2">
      <c r="I1542">
        <v>1539</v>
      </c>
      <c r="J1542">
        <v>0.45022583397738625</v>
      </c>
      <c r="K1542">
        <v>2.4388507918989322</v>
      </c>
      <c r="M1542">
        <v>0.8796874423165828</v>
      </c>
      <c r="N1542">
        <v>2.9009183973556412</v>
      </c>
    </row>
    <row r="1543" spans="9:14" x14ac:dyDescent="0.2">
      <c r="I1543">
        <v>1540</v>
      </c>
      <c r="J1543">
        <v>1.0649159611641623</v>
      </c>
      <c r="K1543">
        <v>1.4282206080114364</v>
      </c>
      <c r="M1543">
        <v>1.2766557811753256</v>
      </c>
      <c r="N1543">
        <v>2.6763247054384967</v>
      </c>
    </row>
    <row r="1544" spans="9:14" x14ac:dyDescent="0.2">
      <c r="I1544">
        <v>1541</v>
      </c>
      <c r="J1544">
        <v>1.1421631015571507</v>
      </c>
      <c r="K1544">
        <v>1.8383128047087025</v>
      </c>
      <c r="M1544">
        <v>1.2001356550781237</v>
      </c>
      <c r="N1544">
        <v>1.70757900067025</v>
      </c>
    </row>
    <row r="1545" spans="9:14" x14ac:dyDescent="0.2">
      <c r="I1545">
        <v>1542</v>
      </c>
      <c r="J1545">
        <v>1.0391825134723023</v>
      </c>
      <c r="K1545">
        <v>1.4790137469637061</v>
      </c>
      <c r="M1545">
        <v>0.3939878918668821</v>
      </c>
      <c r="N1545">
        <v>1.8358577251797388</v>
      </c>
    </row>
    <row r="1546" spans="9:14" x14ac:dyDescent="0.2">
      <c r="I1546">
        <v>1543</v>
      </c>
      <c r="J1546">
        <v>0.59116471087886091</v>
      </c>
      <c r="K1546">
        <v>3.1615798210055703</v>
      </c>
      <c r="M1546">
        <v>1.1395534471052446</v>
      </c>
      <c r="N1546">
        <v>1.4871530237151949</v>
      </c>
    </row>
    <row r="1547" spans="9:14" x14ac:dyDescent="0.2">
      <c r="I1547">
        <v>1544</v>
      </c>
      <c r="J1547">
        <v>1.2902642410136747</v>
      </c>
      <c r="K1547">
        <v>1.8289347572028682</v>
      </c>
      <c r="M1547">
        <v>0.87700840853313822</v>
      </c>
      <c r="N1547">
        <v>2.3046890514883134</v>
      </c>
    </row>
    <row r="1548" spans="9:14" x14ac:dyDescent="0.2">
      <c r="I1548">
        <v>1545</v>
      </c>
      <c r="J1548">
        <v>1.2183416473859128</v>
      </c>
      <c r="K1548">
        <v>1.7410681551456941</v>
      </c>
      <c r="M1548">
        <v>0.97402788128534135</v>
      </c>
      <c r="N1548">
        <v>1.7240850108130981</v>
      </c>
    </row>
    <row r="1549" spans="9:14" x14ac:dyDescent="0.2">
      <c r="I1549">
        <v>1546</v>
      </c>
      <c r="J1549">
        <v>0.83714930034997048</v>
      </c>
      <c r="K1549">
        <v>1.7999909613187246</v>
      </c>
      <c r="M1549">
        <v>1.827434422606824</v>
      </c>
      <c r="N1549">
        <v>2.3951415997976504</v>
      </c>
    </row>
    <row r="1550" spans="9:14" x14ac:dyDescent="0.2">
      <c r="I1550">
        <v>1547</v>
      </c>
      <c r="J1550">
        <v>1.2850757836065643</v>
      </c>
      <c r="K1550">
        <v>1.5861826178727938</v>
      </c>
      <c r="M1550">
        <v>1.1256679112047796</v>
      </c>
      <c r="N1550">
        <v>1.8440973443873625</v>
      </c>
    </row>
    <row r="1551" spans="9:14" x14ac:dyDescent="0.2">
      <c r="I1551">
        <v>1548</v>
      </c>
      <c r="J1551">
        <v>1.1730383231223811</v>
      </c>
      <c r="K1551">
        <v>2.0075952435108064</v>
      </c>
      <c r="M1551">
        <v>0.3893060128865386</v>
      </c>
      <c r="N1551">
        <v>4.6508401872064598</v>
      </c>
    </row>
    <row r="1552" spans="9:14" x14ac:dyDescent="0.2">
      <c r="I1552">
        <v>1549</v>
      </c>
      <c r="J1552">
        <v>0.87623360609839196</v>
      </c>
      <c r="K1552">
        <v>2.2458753527837643</v>
      </c>
      <c r="M1552">
        <v>0.66305476951619757</v>
      </c>
      <c r="N1552">
        <v>1.3103862058070161</v>
      </c>
    </row>
    <row r="1553" spans="9:14" x14ac:dyDescent="0.2">
      <c r="I1553">
        <v>1550</v>
      </c>
      <c r="J1553">
        <v>0.68601708355493618</v>
      </c>
      <c r="K1553">
        <v>1.7568340512397058</v>
      </c>
      <c r="M1553">
        <v>1.1892779186252211</v>
      </c>
      <c r="N1553">
        <v>1.2112846976544616</v>
      </c>
    </row>
    <row r="1554" spans="9:14" x14ac:dyDescent="0.2">
      <c r="I1554">
        <v>1551</v>
      </c>
      <c r="J1554">
        <v>1.3044763007074447</v>
      </c>
      <c r="K1554">
        <v>1.2968404123466133</v>
      </c>
      <c r="M1554">
        <v>1.4007379054971802</v>
      </c>
      <c r="N1554">
        <v>2.7044812339493287</v>
      </c>
    </row>
    <row r="1555" spans="9:14" x14ac:dyDescent="0.2">
      <c r="I1555">
        <v>1552</v>
      </c>
      <c r="J1555">
        <v>0.68530109331571809</v>
      </c>
      <c r="K1555">
        <v>2.9789513731630195</v>
      </c>
      <c r="M1555">
        <v>1.3103411220544128</v>
      </c>
      <c r="N1555">
        <v>2.2348130191985063</v>
      </c>
    </row>
    <row r="1556" spans="9:14" x14ac:dyDescent="0.2">
      <c r="I1556">
        <v>1553</v>
      </c>
      <c r="J1556">
        <v>0.46322982800299306</v>
      </c>
      <c r="K1556">
        <v>1.5284153074072344</v>
      </c>
      <c r="M1556">
        <v>0.93778238003380188</v>
      </c>
      <c r="N1556">
        <v>2.3049756016339447</v>
      </c>
    </row>
    <row r="1557" spans="9:14" x14ac:dyDescent="0.2">
      <c r="I1557">
        <v>1554</v>
      </c>
      <c r="J1557">
        <v>1.4127191428015258</v>
      </c>
      <c r="K1557">
        <v>1.1747751514984994</v>
      </c>
      <c r="M1557">
        <v>0.61015966445059966</v>
      </c>
      <c r="N1557">
        <v>2.072676390694359</v>
      </c>
    </row>
    <row r="1558" spans="9:14" x14ac:dyDescent="0.2">
      <c r="I1558">
        <v>1555</v>
      </c>
      <c r="J1558">
        <v>1.3281663584277688</v>
      </c>
      <c r="K1558">
        <v>1.7140651855660276</v>
      </c>
      <c r="M1558">
        <v>0.96721972333032957</v>
      </c>
      <c r="N1558">
        <v>1.7876880795301902</v>
      </c>
    </row>
    <row r="1559" spans="9:14" x14ac:dyDescent="0.2">
      <c r="I1559">
        <v>1556</v>
      </c>
      <c r="J1559">
        <v>1.4931191848754783</v>
      </c>
      <c r="K1559">
        <v>3.5165385657661319</v>
      </c>
      <c r="M1559">
        <v>0.95829790840774665</v>
      </c>
      <c r="N1559">
        <v>2.8820948004218896</v>
      </c>
    </row>
    <row r="1560" spans="9:14" x14ac:dyDescent="0.2">
      <c r="I1560">
        <v>1557</v>
      </c>
      <c r="J1560">
        <v>0.73949480976692472</v>
      </c>
      <c r="K1560">
        <v>1.1795590062111645</v>
      </c>
      <c r="M1560">
        <v>0.96109692778649392</v>
      </c>
      <c r="N1560">
        <v>1.7208113755773535</v>
      </c>
    </row>
    <row r="1561" spans="9:14" x14ac:dyDescent="0.2">
      <c r="I1561">
        <v>1558</v>
      </c>
      <c r="J1561">
        <v>1.5898363069256589</v>
      </c>
      <c r="K1561">
        <v>2.8191919099234921</v>
      </c>
      <c r="M1561">
        <v>0.64581851367190735</v>
      </c>
      <c r="N1561">
        <v>1.7365897012493994</v>
      </c>
    </row>
    <row r="1562" spans="9:14" x14ac:dyDescent="0.2">
      <c r="I1562">
        <v>1559</v>
      </c>
      <c r="J1562">
        <v>0.82992581414125266</v>
      </c>
      <c r="K1562">
        <v>1.4205238959988873</v>
      </c>
      <c r="M1562">
        <v>0.72726371868265582</v>
      </c>
      <c r="N1562">
        <v>2.3366824017292647</v>
      </c>
    </row>
    <row r="1563" spans="9:14" x14ac:dyDescent="0.2">
      <c r="I1563">
        <v>1560</v>
      </c>
      <c r="J1563">
        <v>1.0217686894926052</v>
      </c>
      <c r="K1563">
        <v>1.6492000356077696</v>
      </c>
      <c r="M1563">
        <v>0.99461539383496866</v>
      </c>
      <c r="N1563">
        <v>0.88102498762871528</v>
      </c>
    </row>
    <row r="1564" spans="9:14" x14ac:dyDescent="0.2">
      <c r="I1564">
        <v>1561</v>
      </c>
      <c r="J1564">
        <v>1.0430064782562685</v>
      </c>
      <c r="K1564">
        <v>2.2018644393828426</v>
      </c>
      <c r="M1564">
        <v>0.77075093066517852</v>
      </c>
      <c r="N1564">
        <v>1.5557659381922229</v>
      </c>
    </row>
    <row r="1565" spans="9:14" x14ac:dyDescent="0.2">
      <c r="I1565">
        <v>1562</v>
      </c>
      <c r="J1565">
        <v>1.2315646324840326</v>
      </c>
      <c r="K1565">
        <v>1.4169297164454835</v>
      </c>
      <c r="M1565">
        <v>0.97688609228892354</v>
      </c>
      <c r="N1565">
        <v>1.1566830389392142</v>
      </c>
    </row>
    <row r="1566" spans="9:14" x14ac:dyDescent="0.2">
      <c r="I1566">
        <v>1563</v>
      </c>
      <c r="J1566">
        <v>1.5316833678364292</v>
      </c>
      <c r="K1566">
        <v>2.5644223110977773</v>
      </c>
      <c r="M1566">
        <v>0.94241235173523352</v>
      </c>
      <c r="N1566">
        <v>3.4537984028752202</v>
      </c>
    </row>
    <row r="1567" spans="9:14" x14ac:dyDescent="0.2">
      <c r="I1567">
        <v>1564</v>
      </c>
      <c r="J1567">
        <v>0.55268051561149922</v>
      </c>
      <c r="K1567">
        <v>2.3801812731352507</v>
      </c>
      <c r="M1567">
        <v>1.102164285743793</v>
      </c>
      <c r="N1567">
        <v>1.3235308177793106</v>
      </c>
    </row>
    <row r="1568" spans="9:14" x14ac:dyDescent="0.2">
      <c r="I1568">
        <v>1565</v>
      </c>
      <c r="J1568">
        <v>0.73713475136943896</v>
      </c>
      <c r="K1568">
        <v>2.108518564752301</v>
      </c>
      <c r="M1568">
        <v>0.71811455403679392</v>
      </c>
      <c r="N1568">
        <v>0.67634529264349119</v>
      </c>
    </row>
    <row r="1569" spans="9:14" x14ac:dyDescent="0.2">
      <c r="I1569">
        <v>1566</v>
      </c>
      <c r="J1569">
        <v>0.96652327834986418</v>
      </c>
      <c r="K1569">
        <v>1.8257314626890329</v>
      </c>
      <c r="M1569">
        <v>1.4718315968369953</v>
      </c>
      <c r="N1569">
        <v>2.4398562127708572</v>
      </c>
    </row>
    <row r="1570" spans="9:14" x14ac:dyDescent="0.2">
      <c r="I1570">
        <v>1567</v>
      </c>
      <c r="J1570">
        <v>1.554101084293122</v>
      </c>
      <c r="K1570">
        <v>1.9782233067186896</v>
      </c>
      <c r="M1570">
        <v>0.90718310425679027</v>
      </c>
      <c r="N1570">
        <v>1.425062919828922</v>
      </c>
    </row>
    <row r="1571" spans="9:14" x14ac:dyDescent="0.2">
      <c r="I1571">
        <v>1568</v>
      </c>
      <c r="J1571">
        <v>1.2155914589335597</v>
      </c>
      <c r="K1571">
        <v>2.8036637312074744</v>
      </c>
      <c r="M1571">
        <v>0.71154975145902799</v>
      </c>
      <c r="N1571">
        <v>2.3889706546801204</v>
      </c>
    </row>
    <row r="1572" spans="9:14" x14ac:dyDescent="0.2">
      <c r="I1572">
        <v>1569</v>
      </c>
      <c r="J1572">
        <v>1.2821093007082003</v>
      </c>
      <c r="K1572">
        <v>2.6725954745009828</v>
      </c>
      <c r="M1572">
        <v>1.1153085057383791</v>
      </c>
      <c r="N1572">
        <v>1.5550730055052886</v>
      </c>
    </row>
    <row r="1573" spans="9:14" x14ac:dyDescent="0.2">
      <c r="I1573">
        <v>1570</v>
      </c>
      <c r="J1573">
        <v>1.2715963840176501</v>
      </c>
      <c r="K1573">
        <v>1.573216566497093</v>
      </c>
      <c r="M1573">
        <v>1.0297138236970582</v>
      </c>
      <c r="N1573">
        <v>2.283083598996376</v>
      </c>
    </row>
    <row r="1574" spans="9:14" x14ac:dyDescent="0.2">
      <c r="I1574">
        <v>1571</v>
      </c>
      <c r="J1574">
        <v>0.81759905518979237</v>
      </c>
      <c r="K1574">
        <v>1.5434961900701918</v>
      </c>
      <c r="M1574">
        <v>1.0933842078024272</v>
      </c>
      <c r="N1574">
        <v>1.4770005187179978</v>
      </c>
    </row>
    <row r="1575" spans="9:14" x14ac:dyDescent="0.2">
      <c r="I1575">
        <v>1572</v>
      </c>
      <c r="J1575">
        <v>1.2109985408440789</v>
      </c>
      <c r="K1575">
        <v>1.1273278429675775</v>
      </c>
      <c r="M1575">
        <v>1.043966705550557</v>
      </c>
      <c r="N1575">
        <v>2.1766817762938557</v>
      </c>
    </row>
    <row r="1576" spans="9:14" x14ac:dyDescent="0.2">
      <c r="I1576">
        <v>1573</v>
      </c>
      <c r="J1576">
        <v>0.97215764112260172</v>
      </c>
      <c r="K1576">
        <v>2.6774512000838402</v>
      </c>
      <c r="M1576">
        <v>1.2841817601692675</v>
      </c>
      <c r="N1576">
        <v>1.8736075891399995</v>
      </c>
    </row>
    <row r="1577" spans="9:14" x14ac:dyDescent="0.2">
      <c r="I1577">
        <v>1574</v>
      </c>
      <c r="J1577">
        <v>0.75625356600262728</v>
      </c>
      <c r="K1577">
        <v>1.1404952928413385</v>
      </c>
      <c r="M1577">
        <v>1.0068071747258351</v>
      </c>
      <c r="N1577">
        <v>2.0438031013838969</v>
      </c>
    </row>
    <row r="1578" spans="9:14" x14ac:dyDescent="0.2">
      <c r="I1578">
        <v>1575</v>
      </c>
      <c r="J1578">
        <v>1.4342985278443678</v>
      </c>
      <c r="K1578">
        <v>2.4085791612415273</v>
      </c>
      <c r="M1578">
        <v>1.3185788445158835</v>
      </c>
      <c r="N1578">
        <v>2.6049518614538369</v>
      </c>
    </row>
    <row r="1579" spans="9:14" x14ac:dyDescent="0.2">
      <c r="I1579">
        <v>1576</v>
      </c>
      <c r="J1579">
        <v>0.6132246635334655</v>
      </c>
      <c r="K1579">
        <v>0.61174323082315474</v>
      </c>
      <c r="M1579">
        <v>1.0667771730847986</v>
      </c>
      <c r="N1579">
        <v>0.91276840117256819</v>
      </c>
    </row>
    <row r="1580" spans="9:14" x14ac:dyDescent="0.2">
      <c r="I1580">
        <v>1577</v>
      </c>
      <c r="J1580">
        <v>1.4180260044759616</v>
      </c>
      <c r="K1580">
        <v>2.6307684858757012</v>
      </c>
      <c r="M1580">
        <v>1.3673112812755885</v>
      </c>
      <c r="N1580">
        <v>2.1184172728420294</v>
      </c>
    </row>
    <row r="1581" spans="9:14" x14ac:dyDescent="0.2">
      <c r="I1581">
        <v>1578</v>
      </c>
      <c r="J1581">
        <v>0.83211194016040435</v>
      </c>
      <c r="K1581">
        <v>2.3102202990343654</v>
      </c>
      <c r="M1581">
        <v>1.4256458002595249</v>
      </c>
      <c r="N1581">
        <v>2.2045335689992376</v>
      </c>
    </row>
    <row r="1582" spans="9:14" x14ac:dyDescent="0.2">
      <c r="I1582">
        <v>1579</v>
      </c>
      <c r="J1582">
        <v>1.4913346703235928</v>
      </c>
      <c r="K1582">
        <v>2.1119128514705574</v>
      </c>
      <c r="M1582">
        <v>1.2873395061260866</v>
      </c>
      <c r="N1582">
        <v>2.4459871543844374</v>
      </c>
    </row>
    <row r="1583" spans="9:14" x14ac:dyDescent="0.2">
      <c r="I1583">
        <v>1580</v>
      </c>
      <c r="J1583">
        <v>0.83994296127664969</v>
      </c>
      <c r="K1583">
        <v>1.6633929300598145</v>
      </c>
      <c r="M1583">
        <v>0.67535330525001114</v>
      </c>
      <c r="N1583">
        <v>1.6886345535613956</v>
      </c>
    </row>
    <row r="1584" spans="9:14" x14ac:dyDescent="0.2">
      <c r="I1584">
        <v>1581</v>
      </c>
      <c r="J1584">
        <v>0.29055289949105434</v>
      </c>
      <c r="K1584">
        <v>1.3269071378461965</v>
      </c>
      <c r="M1584">
        <v>1.2609869349469203</v>
      </c>
      <c r="N1584">
        <v>1.9311846452286066</v>
      </c>
    </row>
    <row r="1585" spans="9:14" x14ac:dyDescent="0.2">
      <c r="I1585">
        <v>1582</v>
      </c>
      <c r="J1585">
        <v>1.2505149223946652</v>
      </c>
      <c r="K1585">
        <v>1.3000257853002344</v>
      </c>
      <c r="M1585">
        <v>1.3066630422257357</v>
      </c>
      <c r="N1585">
        <v>1.7821483562428024</v>
      </c>
    </row>
    <row r="1586" spans="9:14" x14ac:dyDescent="0.2">
      <c r="I1586">
        <v>1583</v>
      </c>
      <c r="J1586">
        <v>1.2069613204746212</v>
      </c>
      <c r="K1586">
        <v>2.0583953106580704</v>
      </c>
      <c r="M1586">
        <v>1.0603049820611579</v>
      </c>
      <c r="N1586">
        <v>2.6510084143389889</v>
      </c>
    </row>
    <row r="1587" spans="9:14" x14ac:dyDescent="0.2">
      <c r="I1587">
        <v>1584</v>
      </c>
      <c r="J1587">
        <v>1.1552022667794133</v>
      </c>
      <c r="K1587">
        <v>2.6789020413461451</v>
      </c>
      <c r="M1587">
        <v>1.2737875105636873</v>
      </c>
      <c r="N1587">
        <v>2.6061468384087965</v>
      </c>
    </row>
    <row r="1588" spans="9:14" x14ac:dyDescent="0.2">
      <c r="I1588">
        <v>1585</v>
      </c>
      <c r="J1588">
        <v>0.7769543980348933</v>
      </c>
      <c r="K1588">
        <v>1.3669628629625588</v>
      </c>
      <c r="M1588">
        <v>0.70494435206913031</v>
      </c>
      <c r="N1588">
        <v>3.0380360126838442</v>
      </c>
    </row>
    <row r="1589" spans="9:14" x14ac:dyDescent="0.2">
      <c r="I1589">
        <v>1586</v>
      </c>
      <c r="J1589">
        <v>0.55322168868687194</v>
      </c>
      <c r="K1589">
        <v>1.0641544917423438</v>
      </c>
      <c r="M1589">
        <v>0.76169632919132779</v>
      </c>
      <c r="N1589">
        <v>1.5513348861427723</v>
      </c>
    </row>
    <row r="1590" spans="9:14" x14ac:dyDescent="0.2">
      <c r="I1590">
        <v>1587</v>
      </c>
      <c r="J1590">
        <v>1.1522526683640417</v>
      </c>
      <c r="K1590">
        <v>0.7527120218920782</v>
      </c>
      <c r="M1590">
        <v>0.94017223004208328</v>
      </c>
      <c r="N1590">
        <v>1.279243020738867</v>
      </c>
    </row>
    <row r="1591" spans="9:14" x14ac:dyDescent="0.2">
      <c r="I1591">
        <v>1588</v>
      </c>
      <c r="J1591">
        <v>1.1240322735333874</v>
      </c>
      <c r="K1591">
        <v>2.8602688526461146</v>
      </c>
      <c r="M1591">
        <v>0.98168057922237395</v>
      </c>
      <c r="N1591">
        <v>2.0689194775930164</v>
      </c>
    </row>
    <row r="1592" spans="9:14" x14ac:dyDescent="0.2">
      <c r="I1592">
        <v>1589</v>
      </c>
      <c r="J1592">
        <v>0.58249587189155394</v>
      </c>
      <c r="K1592">
        <v>2.4709922099166364</v>
      </c>
      <c r="M1592">
        <v>1.0404599526378855</v>
      </c>
      <c r="N1592">
        <v>1.792808316494003</v>
      </c>
    </row>
    <row r="1593" spans="9:14" x14ac:dyDescent="0.2">
      <c r="I1593">
        <v>1590</v>
      </c>
      <c r="J1593">
        <v>0.96007807481435881</v>
      </c>
      <c r="K1593">
        <v>2.0309214175565713</v>
      </c>
      <c r="M1593">
        <v>1.4108264282054588</v>
      </c>
      <c r="N1593">
        <v>1.8933974598056185</v>
      </c>
    </row>
    <row r="1594" spans="9:14" x14ac:dyDescent="0.2">
      <c r="I1594">
        <v>1591</v>
      </c>
      <c r="J1594">
        <v>1.1137804254615953</v>
      </c>
      <c r="K1594">
        <v>2.1226540791213311</v>
      </c>
      <c r="M1594">
        <v>0.70443638473273729</v>
      </c>
      <c r="N1594">
        <v>1.7388583476575652</v>
      </c>
    </row>
    <row r="1595" spans="9:14" x14ac:dyDescent="0.2">
      <c r="I1595">
        <v>1592</v>
      </c>
      <c r="J1595">
        <v>1.4786984663296241</v>
      </c>
      <c r="K1595">
        <v>1.1135944652378216</v>
      </c>
      <c r="M1595">
        <v>1.6675717999223347</v>
      </c>
      <c r="N1595">
        <v>1.7018889352754298</v>
      </c>
    </row>
    <row r="1596" spans="9:14" x14ac:dyDescent="0.2">
      <c r="I1596">
        <v>1593</v>
      </c>
      <c r="J1596">
        <v>0.60331770211604097</v>
      </c>
      <c r="K1596">
        <v>1.7473219143159016</v>
      </c>
      <c r="M1596">
        <v>1.0757615737678887</v>
      </c>
      <c r="N1596">
        <v>0.97572773596626539</v>
      </c>
    </row>
    <row r="1597" spans="9:14" x14ac:dyDescent="0.2">
      <c r="I1597">
        <v>1594</v>
      </c>
      <c r="J1597">
        <v>0.85614580588012568</v>
      </c>
      <c r="K1597">
        <v>1.2201066346480718</v>
      </c>
      <c r="M1597">
        <v>1.2511476629059688</v>
      </c>
      <c r="N1597">
        <v>2.1018526908950719</v>
      </c>
    </row>
    <row r="1598" spans="9:14" x14ac:dyDescent="0.2">
      <c r="I1598">
        <v>1595</v>
      </c>
      <c r="J1598">
        <v>1.3695578486488866</v>
      </c>
      <c r="K1598">
        <v>1.2525674305455914</v>
      </c>
      <c r="M1598">
        <v>1.4254947206012445</v>
      </c>
      <c r="N1598">
        <v>2.4785813449880263</v>
      </c>
    </row>
    <row r="1599" spans="9:14" x14ac:dyDescent="0.2">
      <c r="I1599">
        <v>1596</v>
      </c>
      <c r="J1599">
        <v>0.49761188780960025</v>
      </c>
      <c r="K1599">
        <v>1.4933717683537211</v>
      </c>
      <c r="M1599">
        <v>1.4311501587191124</v>
      </c>
      <c r="N1599">
        <v>2.2110099403492378</v>
      </c>
    </row>
    <row r="1600" spans="9:14" x14ac:dyDescent="0.2">
      <c r="I1600">
        <v>1597</v>
      </c>
      <c r="J1600">
        <v>1.882671568000482</v>
      </c>
      <c r="K1600">
        <v>2.3204977272720324</v>
      </c>
      <c r="M1600">
        <v>1.5011524920152834</v>
      </c>
      <c r="N1600">
        <v>1.6937246040180538</v>
      </c>
    </row>
    <row r="1601" spans="9:14" x14ac:dyDescent="0.2">
      <c r="I1601">
        <v>1598</v>
      </c>
      <c r="J1601">
        <v>0.26551983926907041</v>
      </c>
      <c r="K1601">
        <v>1.817039636720301</v>
      </c>
      <c r="M1601">
        <v>0.68291047074239775</v>
      </c>
      <c r="N1601">
        <v>1.5347869448936629</v>
      </c>
    </row>
    <row r="1602" spans="9:14" x14ac:dyDescent="0.2">
      <c r="I1602">
        <v>1599</v>
      </c>
      <c r="J1602">
        <v>1.5835264004554033</v>
      </c>
      <c r="K1602">
        <v>2.3713966584745196</v>
      </c>
      <c r="M1602">
        <v>1.1935037715597303</v>
      </c>
      <c r="N1602">
        <v>1.2021380841658706</v>
      </c>
    </row>
    <row r="1603" spans="9:14" x14ac:dyDescent="0.2">
      <c r="I1603">
        <v>1600</v>
      </c>
      <c r="J1603">
        <v>0.85327508094013071</v>
      </c>
      <c r="K1603">
        <v>1.8937113180746841</v>
      </c>
      <c r="M1603">
        <v>1.0076975966280073</v>
      </c>
      <c r="N1603">
        <v>1.8648711010639838</v>
      </c>
    </row>
    <row r="1604" spans="9:14" x14ac:dyDescent="0.2">
      <c r="I1604">
        <v>1601</v>
      </c>
      <c r="J1604">
        <v>0.40460723928142112</v>
      </c>
      <c r="K1604">
        <v>1.1158575663431904</v>
      </c>
      <c r="M1604">
        <v>1.2088679926674486</v>
      </c>
      <c r="N1604">
        <v>0.98144455508747142</v>
      </c>
    </row>
    <row r="1605" spans="9:14" x14ac:dyDescent="0.2">
      <c r="I1605">
        <v>1602</v>
      </c>
      <c r="J1605">
        <v>0.92009062171917755</v>
      </c>
      <c r="K1605">
        <v>1.9539756995119615</v>
      </c>
      <c r="M1605">
        <v>0.46494180650569417</v>
      </c>
      <c r="N1605">
        <v>0.93986358652832191</v>
      </c>
    </row>
    <row r="1606" spans="9:14" x14ac:dyDescent="0.2">
      <c r="I1606">
        <v>1603</v>
      </c>
      <c r="J1606">
        <v>1.1508799593143269</v>
      </c>
      <c r="K1606">
        <v>2.0772625353121832</v>
      </c>
      <c r="M1606">
        <v>0.95258147719926067</v>
      </c>
      <c r="N1606">
        <v>1.9198953404895269</v>
      </c>
    </row>
    <row r="1607" spans="9:14" x14ac:dyDescent="0.2">
      <c r="I1607">
        <v>1604</v>
      </c>
      <c r="J1607">
        <v>0.84569391651998449</v>
      </c>
      <c r="K1607">
        <v>2.0522937371233625</v>
      </c>
      <c r="M1607">
        <v>1.3814717769250799</v>
      </c>
      <c r="N1607">
        <v>2.3951887745855451</v>
      </c>
    </row>
    <row r="1608" spans="9:14" x14ac:dyDescent="0.2">
      <c r="I1608">
        <v>1605</v>
      </c>
      <c r="J1608">
        <v>1.63838093518726</v>
      </c>
      <c r="K1608">
        <v>1.5823929630346585</v>
      </c>
      <c r="M1608">
        <v>1.5166544555829649</v>
      </c>
      <c r="N1608">
        <v>1.9581445237748345</v>
      </c>
    </row>
    <row r="1609" spans="9:14" x14ac:dyDescent="0.2">
      <c r="I1609">
        <v>1606</v>
      </c>
      <c r="J1609">
        <v>0.71377539599400885</v>
      </c>
      <c r="K1609">
        <v>1.4947095882418386</v>
      </c>
      <c r="M1609">
        <v>1.498947710850119</v>
      </c>
      <c r="N1609">
        <v>2.0855887317006152</v>
      </c>
    </row>
    <row r="1610" spans="9:14" x14ac:dyDescent="0.2">
      <c r="I1610">
        <v>1607</v>
      </c>
      <c r="J1610">
        <v>0.62001782834610286</v>
      </c>
      <c r="K1610">
        <v>2.3476523586811413</v>
      </c>
      <c r="M1610">
        <v>1.0602064670175815</v>
      </c>
      <c r="N1610">
        <v>2.5687980235091654</v>
      </c>
    </row>
    <row r="1611" spans="9:14" x14ac:dyDescent="0.2">
      <c r="I1611">
        <v>1608</v>
      </c>
      <c r="J1611">
        <v>0.93729134131917569</v>
      </c>
      <c r="K1611">
        <v>1.8319835997104041</v>
      </c>
      <c r="M1611">
        <v>1.4432730282192221</v>
      </c>
      <c r="N1611">
        <v>1.5859150219373124</v>
      </c>
    </row>
    <row r="1612" spans="9:14" x14ac:dyDescent="0.2">
      <c r="I1612">
        <v>1609</v>
      </c>
      <c r="J1612">
        <v>0.72595150892480964</v>
      </c>
      <c r="K1612">
        <v>2.6800587327148326</v>
      </c>
      <c r="M1612">
        <v>1.2313794864569432</v>
      </c>
      <c r="N1612">
        <v>1.4481874956035434</v>
      </c>
    </row>
    <row r="1613" spans="9:14" x14ac:dyDescent="0.2">
      <c r="I1613">
        <v>1610</v>
      </c>
      <c r="J1613">
        <v>0.87742519837609145</v>
      </c>
      <c r="K1613">
        <v>2.2086183590138866</v>
      </c>
      <c r="M1613">
        <v>1.1558012654883589</v>
      </c>
      <c r="N1613">
        <v>1.4613657600332883</v>
      </c>
    </row>
    <row r="1614" spans="9:14" x14ac:dyDescent="0.2">
      <c r="I1614">
        <v>1611</v>
      </c>
      <c r="J1614">
        <v>1.7032624965218683</v>
      </c>
      <c r="K1614">
        <v>3.30536759809626</v>
      </c>
      <c r="M1614">
        <v>1.3606417299045324</v>
      </c>
      <c r="N1614">
        <v>2.0287717865660522</v>
      </c>
    </row>
    <row r="1615" spans="9:14" x14ac:dyDescent="0.2">
      <c r="I1615">
        <v>1612</v>
      </c>
      <c r="J1615">
        <v>0.87807683281969662</v>
      </c>
      <c r="K1615">
        <v>1.1393087323497</v>
      </c>
      <c r="M1615">
        <v>1.4105328131270407</v>
      </c>
      <c r="N1615">
        <v>2.2591018752570622</v>
      </c>
    </row>
    <row r="1616" spans="9:14" x14ac:dyDescent="0.2">
      <c r="I1616">
        <v>1613</v>
      </c>
      <c r="J1616">
        <v>0.70325914882516238</v>
      </c>
      <c r="K1616">
        <v>3.9176463976669189</v>
      </c>
      <c r="M1616">
        <v>1.301651458001805</v>
      </c>
      <c r="N1616">
        <v>2.0838178053066843</v>
      </c>
    </row>
    <row r="1617" spans="9:14" x14ac:dyDescent="0.2">
      <c r="I1617">
        <v>1614</v>
      </c>
      <c r="J1617">
        <v>1.4592112307180511</v>
      </c>
      <c r="K1617">
        <v>1.7523356212877201</v>
      </c>
      <c r="M1617">
        <v>0.73822281556627856</v>
      </c>
      <c r="N1617">
        <v>1.1850051718911783</v>
      </c>
    </row>
    <row r="1618" spans="9:14" x14ac:dyDescent="0.2">
      <c r="I1618">
        <v>1615</v>
      </c>
      <c r="J1618">
        <v>0.76772688771610853</v>
      </c>
      <c r="K1618">
        <v>1.4562474966984937</v>
      </c>
      <c r="M1618">
        <v>1.2436149655856998</v>
      </c>
      <c r="N1618">
        <v>1.7913519437173331</v>
      </c>
    </row>
    <row r="1619" spans="9:14" x14ac:dyDescent="0.2">
      <c r="I1619">
        <v>1616</v>
      </c>
      <c r="J1619">
        <v>1.6519136261447311</v>
      </c>
      <c r="K1619">
        <v>1.890940587864991</v>
      </c>
      <c r="M1619">
        <v>1.4315724151851108</v>
      </c>
      <c r="N1619">
        <v>2.0294904708801025</v>
      </c>
    </row>
    <row r="1620" spans="9:14" x14ac:dyDescent="0.2">
      <c r="I1620">
        <v>1617</v>
      </c>
      <c r="J1620">
        <v>1.221448298268017</v>
      </c>
      <c r="K1620">
        <v>1.8117103513284845</v>
      </c>
      <c r="M1620">
        <v>0.58181111046090239</v>
      </c>
      <c r="N1620">
        <v>2.22238275841916</v>
      </c>
    </row>
    <row r="1621" spans="9:14" x14ac:dyDescent="0.2">
      <c r="I1621">
        <v>1618</v>
      </c>
      <c r="J1621">
        <v>1.1217687599067874</v>
      </c>
      <c r="K1621">
        <v>2.7817062937560211</v>
      </c>
      <c r="M1621">
        <v>0.26558367932270449</v>
      </c>
      <c r="N1621">
        <v>1.398149722027811</v>
      </c>
    </row>
    <row r="1622" spans="9:14" x14ac:dyDescent="0.2">
      <c r="I1622">
        <v>1619</v>
      </c>
      <c r="J1622">
        <v>1.0972791528426282</v>
      </c>
      <c r="K1622">
        <v>1.2508832089928521</v>
      </c>
      <c r="M1622">
        <v>0.81745382547240664</v>
      </c>
      <c r="N1622">
        <v>1.7705310954976718</v>
      </c>
    </row>
    <row r="1623" spans="9:14" x14ac:dyDescent="0.2">
      <c r="I1623">
        <v>1620</v>
      </c>
      <c r="J1623">
        <v>1.0967945303332163</v>
      </c>
      <c r="K1623">
        <v>1.7009183537348962</v>
      </c>
      <c r="M1623">
        <v>0.83520546147988672</v>
      </c>
      <c r="N1623">
        <v>1.0837170884614686</v>
      </c>
    </row>
    <row r="1624" spans="9:14" x14ac:dyDescent="0.2">
      <c r="I1624">
        <v>1621</v>
      </c>
      <c r="J1624">
        <v>1.1654588138099407</v>
      </c>
      <c r="K1624">
        <v>1.4650207753078541</v>
      </c>
      <c r="M1624">
        <v>0.79472764576685806</v>
      </c>
      <c r="N1624">
        <v>2.725783445110443</v>
      </c>
    </row>
    <row r="1625" spans="9:14" x14ac:dyDescent="0.2">
      <c r="I1625">
        <v>1622</v>
      </c>
      <c r="J1625">
        <v>0.72928948295365692</v>
      </c>
      <c r="K1625">
        <v>1.176695986423522</v>
      </c>
      <c r="M1625">
        <v>1.5093955567326252</v>
      </c>
      <c r="N1625">
        <v>1.5673314106697251</v>
      </c>
    </row>
    <row r="1626" spans="9:14" x14ac:dyDescent="0.2">
      <c r="I1626">
        <v>1623</v>
      </c>
      <c r="J1626">
        <v>0.59640627028537663</v>
      </c>
      <c r="K1626">
        <v>3.0970448112789115</v>
      </c>
      <c r="M1626">
        <v>0.82398791710782771</v>
      </c>
      <c r="N1626">
        <v>2.4784066706605388</v>
      </c>
    </row>
    <row r="1627" spans="9:14" x14ac:dyDescent="0.2">
      <c r="I1627">
        <v>1624</v>
      </c>
      <c r="J1627">
        <v>0.75325613682530634</v>
      </c>
      <c r="K1627">
        <v>1.9293724049206176</v>
      </c>
      <c r="M1627">
        <v>1.4711430615765098</v>
      </c>
      <c r="N1627">
        <v>2.9315988558190607</v>
      </c>
    </row>
    <row r="1628" spans="9:14" x14ac:dyDescent="0.2">
      <c r="I1628">
        <v>1625</v>
      </c>
      <c r="J1628">
        <v>1.3683037277563244</v>
      </c>
      <c r="K1628">
        <v>1.0033211613836137</v>
      </c>
      <c r="M1628">
        <v>0.80687769635582929</v>
      </c>
      <c r="N1628">
        <v>1.46911266770601</v>
      </c>
    </row>
    <row r="1629" spans="9:14" x14ac:dyDescent="0.2">
      <c r="I1629">
        <v>1626</v>
      </c>
      <c r="J1629">
        <v>1.0394884256703463</v>
      </c>
      <c r="K1629">
        <v>2.9149756499511987</v>
      </c>
      <c r="M1629">
        <v>0.81110543853273021</v>
      </c>
      <c r="N1629">
        <v>1.4367965018332942</v>
      </c>
    </row>
    <row r="1630" spans="9:14" x14ac:dyDescent="0.2">
      <c r="I1630">
        <v>1627</v>
      </c>
      <c r="J1630">
        <v>1.5390633059385854</v>
      </c>
      <c r="K1630">
        <v>2.1012244655048606</v>
      </c>
      <c r="M1630">
        <v>0.94160837516437879</v>
      </c>
      <c r="N1630">
        <v>2.0035044006354181</v>
      </c>
    </row>
    <row r="1631" spans="9:14" x14ac:dyDescent="0.2">
      <c r="I1631">
        <v>1628</v>
      </c>
      <c r="J1631">
        <v>1.5693540099835128</v>
      </c>
      <c r="K1631">
        <v>1.3022243436867746</v>
      </c>
      <c r="M1631">
        <v>0.86673386558890431</v>
      </c>
      <c r="N1631">
        <v>1.7146973928577942</v>
      </c>
    </row>
    <row r="1632" spans="9:14" x14ac:dyDescent="0.2">
      <c r="I1632">
        <v>1629</v>
      </c>
      <c r="J1632">
        <v>0.39085208907022595</v>
      </c>
      <c r="K1632">
        <v>2.2406438007381784</v>
      </c>
      <c r="M1632">
        <v>1.5102682886432455</v>
      </c>
      <c r="N1632">
        <v>2.6981029162674517</v>
      </c>
    </row>
    <row r="1633" spans="9:14" x14ac:dyDescent="0.2">
      <c r="I1633">
        <v>1630</v>
      </c>
      <c r="J1633">
        <v>1.5765533462760328</v>
      </c>
      <c r="K1633">
        <v>2.7712255428664379</v>
      </c>
      <c r="M1633">
        <v>1.0404095269519174</v>
      </c>
      <c r="N1633">
        <v>2.04262456977954</v>
      </c>
    </row>
    <row r="1634" spans="9:14" x14ac:dyDescent="0.2">
      <c r="I1634">
        <v>1631</v>
      </c>
      <c r="J1634">
        <v>1.4457774630875564</v>
      </c>
      <c r="K1634">
        <v>3.6066840685686223</v>
      </c>
      <c r="M1634">
        <v>0.88681041453763965</v>
      </c>
      <c r="N1634">
        <v>1.6939283636778515</v>
      </c>
    </row>
    <row r="1635" spans="9:14" x14ac:dyDescent="0.2">
      <c r="I1635">
        <v>1632</v>
      </c>
      <c r="J1635">
        <v>0.64438370061634198</v>
      </c>
      <c r="K1635">
        <v>1.47775400305118</v>
      </c>
      <c r="M1635">
        <v>0.88590430633745887</v>
      </c>
      <c r="N1635">
        <v>1.7479780241529872</v>
      </c>
    </row>
    <row r="1636" spans="9:14" x14ac:dyDescent="0.2">
      <c r="I1636">
        <v>1633</v>
      </c>
      <c r="J1636">
        <v>1.0988147983137206</v>
      </c>
      <c r="K1636">
        <v>2.1118227377529015</v>
      </c>
      <c r="M1636">
        <v>0.84089427570754594</v>
      </c>
      <c r="N1636">
        <v>1.8426271488785819</v>
      </c>
    </row>
    <row r="1637" spans="9:14" x14ac:dyDescent="0.2">
      <c r="I1637">
        <v>1634</v>
      </c>
      <c r="J1637">
        <v>1.3247780232528901</v>
      </c>
      <c r="K1637">
        <v>1.3661242955284938</v>
      </c>
      <c r="M1637">
        <v>0.9773562792905045</v>
      </c>
      <c r="N1637">
        <v>1.463152494097822</v>
      </c>
    </row>
    <row r="1638" spans="9:14" x14ac:dyDescent="0.2">
      <c r="I1638">
        <v>1635</v>
      </c>
      <c r="J1638">
        <v>0.62446599336852027</v>
      </c>
      <c r="K1638">
        <v>1.8576434902606931</v>
      </c>
      <c r="M1638">
        <v>0.77660538335077134</v>
      </c>
      <c r="N1638">
        <v>1.0912032987105207</v>
      </c>
    </row>
    <row r="1639" spans="9:14" x14ac:dyDescent="0.2">
      <c r="I1639">
        <v>1636</v>
      </c>
      <c r="J1639">
        <v>1.1681964787037964</v>
      </c>
      <c r="K1639">
        <v>1.2454390350884403</v>
      </c>
      <c r="M1639">
        <v>1.0749929116699479</v>
      </c>
      <c r="N1639">
        <v>3.2799266550365545</v>
      </c>
    </row>
    <row r="1640" spans="9:14" x14ac:dyDescent="0.2">
      <c r="I1640">
        <v>1637</v>
      </c>
      <c r="J1640">
        <v>0.96797506241242215</v>
      </c>
      <c r="K1640">
        <v>2.3373571025856825</v>
      </c>
      <c r="M1640">
        <v>0.6628653820419258</v>
      </c>
      <c r="N1640">
        <v>1.2448739772140616</v>
      </c>
    </row>
    <row r="1641" spans="9:14" x14ac:dyDescent="0.2">
      <c r="I1641">
        <v>1638</v>
      </c>
      <c r="J1641">
        <v>1.0657736293670677</v>
      </c>
      <c r="K1641">
        <v>2.8052806087613988</v>
      </c>
      <c r="M1641">
        <v>0.95312955903596985</v>
      </c>
      <c r="N1641">
        <v>1.409838423533974</v>
      </c>
    </row>
    <row r="1642" spans="9:14" x14ac:dyDescent="0.2">
      <c r="I1642">
        <v>1639</v>
      </c>
      <c r="J1642">
        <v>0.85664629788379254</v>
      </c>
      <c r="K1642">
        <v>0.73588792755551402</v>
      </c>
      <c r="M1642">
        <v>0.65961177102449631</v>
      </c>
      <c r="N1642">
        <v>1.614795145361658</v>
      </c>
    </row>
    <row r="1643" spans="9:14" x14ac:dyDescent="0.2">
      <c r="I1643">
        <v>1640</v>
      </c>
      <c r="J1643">
        <v>1.4060659475015231</v>
      </c>
      <c r="K1643">
        <v>1.7734976785713219</v>
      </c>
      <c r="M1643">
        <v>1.1255629502484186</v>
      </c>
      <c r="N1643">
        <v>1.9000444241598966</v>
      </c>
    </row>
    <row r="1644" spans="9:14" x14ac:dyDescent="0.2">
      <c r="I1644">
        <v>1641</v>
      </c>
      <c r="J1644">
        <v>0.11680650653543005</v>
      </c>
      <c r="K1644">
        <v>2.588269568755496</v>
      </c>
      <c r="M1644">
        <v>1.1616008172779284</v>
      </c>
      <c r="N1644">
        <v>1.202135391691276</v>
      </c>
    </row>
    <row r="1645" spans="9:14" x14ac:dyDescent="0.2">
      <c r="I1645">
        <v>1642</v>
      </c>
      <c r="J1645">
        <v>1.0333971997479612</v>
      </c>
      <c r="K1645">
        <v>2.1355326335244103</v>
      </c>
      <c r="M1645">
        <v>0.72672047198205691</v>
      </c>
      <c r="N1645">
        <v>1.6841762994977598</v>
      </c>
    </row>
    <row r="1646" spans="9:14" x14ac:dyDescent="0.2">
      <c r="I1646">
        <v>1643</v>
      </c>
      <c r="J1646">
        <v>1.2342759892573825</v>
      </c>
      <c r="K1646">
        <v>0.88457892314285935</v>
      </c>
      <c r="M1646">
        <v>0.31991645841886807</v>
      </c>
      <c r="N1646">
        <v>1.2876950876154489</v>
      </c>
    </row>
    <row r="1647" spans="9:14" x14ac:dyDescent="0.2">
      <c r="I1647">
        <v>1644</v>
      </c>
      <c r="J1647">
        <v>0.38088409787900629</v>
      </c>
      <c r="K1647">
        <v>1.8896277517785804</v>
      </c>
      <c r="M1647">
        <v>1.3439605321990609</v>
      </c>
      <c r="N1647">
        <v>2.0898834309389245</v>
      </c>
    </row>
    <row r="1648" spans="9:14" x14ac:dyDescent="0.2">
      <c r="I1648">
        <v>1645</v>
      </c>
      <c r="J1648">
        <v>0.20051307456541143</v>
      </c>
      <c r="K1648">
        <v>2.309378478160192</v>
      </c>
      <c r="M1648">
        <v>1.1596248463784389</v>
      </c>
      <c r="N1648">
        <v>3.328271089953418</v>
      </c>
    </row>
    <row r="1649" spans="9:14" x14ac:dyDescent="0.2">
      <c r="I1649">
        <v>1646</v>
      </c>
      <c r="J1649">
        <v>0.76114480393908113</v>
      </c>
      <c r="K1649">
        <v>1.831947448647665</v>
      </c>
      <c r="M1649">
        <v>1.2227319358256021</v>
      </c>
      <c r="N1649">
        <v>1.9772666711164206</v>
      </c>
    </row>
    <row r="1650" spans="9:14" x14ac:dyDescent="0.2">
      <c r="I1650">
        <v>1647</v>
      </c>
      <c r="J1650">
        <v>1.2644824029137116</v>
      </c>
      <c r="K1650">
        <v>1.3712696972597076</v>
      </c>
      <c r="M1650">
        <v>0.39231095462744781</v>
      </c>
      <c r="N1650">
        <v>1.2069724565710276</v>
      </c>
    </row>
    <row r="1651" spans="9:14" x14ac:dyDescent="0.2">
      <c r="I1651">
        <v>1648</v>
      </c>
      <c r="J1651">
        <v>1.2820602986721867</v>
      </c>
      <c r="K1651">
        <v>1.2670903401942151</v>
      </c>
      <c r="M1651">
        <v>1.5142551444426477</v>
      </c>
      <c r="N1651">
        <v>2.1313690392253895</v>
      </c>
    </row>
    <row r="1652" spans="9:14" x14ac:dyDescent="0.2">
      <c r="I1652">
        <v>1649</v>
      </c>
      <c r="J1652">
        <v>0.79021428433051799</v>
      </c>
      <c r="K1652">
        <v>1.4556303680852034</v>
      </c>
      <c r="M1652">
        <v>1.3413432169366746</v>
      </c>
      <c r="N1652">
        <v>2.0452326551923949</v>
      </c>
    </row>
    <row r="1653" spans="9:14" x14ac:dyDescent="0.2">
      <c r="I1653">
        <v>1650</v>
      </c>
      <c r="J1653">
        <v>0.6948324157877408</v>
      </c>
      <c r="K1653">
        <v>2.0253084191123834</v>
      </c>
      <c r="M1653">
        <v>1.5197921527904001</v>
      </c>
      <c r="N1653">
        <v>1.8123650214404534</v>
      </c>
    </row>
    <row r="1654" spans="9:14" x14ac:dyDescent="0.2">
      <c r="I1654">
        <v>1651</v>
      </c>
      <c r="J1654">
        <v>1.4554301670696421</v>
      </c>
      <c r="K1654">
        <v>1.1669322694199964</v>
      </c>
      <c r="M1654">
        <v>1.5152034406180295</v>
      </c>
      <c r="N1654">
        <v>2.1925994849128849</v>
      </c>
    </row>
    <row r="1655" spans="9:14" x14ac:dyDescent="0.2">
      <c r="I1655">
        <v>1652</v>
      </c>
      <c r="J1655">
        <v>0.98822910059595759</v>
      </c>
      <c r="K1655">
        <v>1.155248425218937</v>
      </c>
      <c r="M1655">
        <v>1.4670660389731947</v>
      </c>
      <c r="N1655">
        <v>0.9262272216757591</v>
      </c>
    </row>
    <row r="1656" spans="9:14" x14ac:dyDescent="0.2">
      <c r="I1656">
        <v>1653</v>
      </c>
      <c r="J1656">
        <v>0.43713207288785921</v>
      </c>
      <c r="K1656">
        <v>1.3247163865324809</v>
      </c>
      <c r="M1656">
        <v>0.53214075726531151</v>
      </c>
      <c r="N1656">
        <v>1.2886262465671348</v>
      </c>
    </row>
    <row r="1657" spans="9:14" x14ac:dyDescent="0.2">
      <c r="I1657">
        <v>1654</v>
      </c>
      <c r="J1657">
        <v>1.2277671398562</v>
      </c>
      <c r="K1657">
        <v>2.3929794481577473</v>
      </c>
      <c r="M1657">
        <v>0.93369771908188604</v>
      </c>
      <c r="N1657">
        <v>1.3677968473289865</v>
      </c>
    </row>
    <row r="1658" spans="9:14" x14ac:dyDescent="0.2">
      <c r="I1658">
        <v>1655</v>
      </c>
      <c r="J1658">
        <v>1.3121891573702829</v>
      </c>
      <c r="K1658">
        <v>1.9363849293175845</v>
      </c>
      <c r="M1658">
        <v>0.17203799777173939</v>
      </c>
      <c r="N1658">
        <v>1.1798421804107353</v>
      </c>
    </row>
    <row r="1659" spans="9:14" x14ac:dyDescent="0.2">
      <c r="I1659">
        <v>1656</v>
      </c>
      <c r="J1659">
        <v>1.217821153344784</v>
      </c>
      <c r="K1659">
        <v>1.0839257275708944</v>
      </c>
      <c r="M1659">
        <v>0.5118559967807419</v>
      </c>
      <c r="N1659">
        <v>1.4018756286871548</v>
      </c>
    </row>
    <row r="1660" spans="9:14" x14ac:dyDescent="0.2">
      <c r="I1660">
        <v>1657</v>
      </c>
      <c r="J1660">
        <v>0.9413044671137506</v>
      </c>
      <c r="K1660">
        <v>1.5931960904513152</v>
      </c>
      <c r="M1660">
        <v>1.470672652969707</v>
      </c>
      <c r="N1660">
        <v>1.6190571175065565</v>
      </c>
    </row>
    <row r="1661" spans="9:14" x14ac:dyDescent="0.2">
      <c r="I1661">
        <v>1658</v>
      </c>
      <c r="J1661">
        <v>0.98253533433483808</v>
      </c>
      <c r="K1661">
        <v>2.5679023240366372</v>
      </c>
      <c r="M1661">
        <v>0.87833521592801811</v>
      </c>
      <c r="N1661">
        <v>1.9076878627903171</v>
      </c>
    </row>
    <row r="1662" spans="9:14" x14ac:dyDescent="0.2">
      <c r="I1662">
        <v>1659</v>
      </c>
      <c r="J1662">
        <v>1.1589673319357687</v>
      </c>
      <c r="K1662">
        <v>1.5203879000233158</v>
      </c>
      <c r="M1662">
        <v>0.65542665216756735</v>
      </c>
      <c r="N1662">
        <v>2.5875923473753262</v>
      </c>
    </row>
    <row r="1663" spans="9:14" x14ac:dyDescent="0.2">
      <c r="I1663">
        <v>1660</v>
      </c>
      <c r="J1663">
        <v>0.66961198556332535</v>
      </c>
      <c r="K1663">
        <v>2.6790217153299931</v>
      </c>
      <c r="M1663">
        <v>0.86046324010923136</v>
      </c>
      <c r="N1663">
        <v>2.0813891713535426</v>
      </c>
    </row>
    <row r="1664" spans="9:14" x14ac:dyDescent="0.2">
      <c r="I1664">
        <v>1661</v>
      </c>
      <c r="J1664">
        <v>1.1625676778182528</v>
      </c>
      <c r="K1664">
        <v>1.4458688125612906</v>
      </c>
      <c r="M1664">
        <v>0.81986142233226345</v>
      </c>
      <c r="N1664">
        <v>2.4258499770305697</v>
      </c>
    </row>
    <row r="1665" spans="9:14" x14ac:dyDescent="0.2">
      <c r="I1665">
        <v>1662</v>
      </c>
      <c r="J1665">
        <v>1.3119690500017065</v>
      </c>
      <c r="K1665">
        <v>1.7354789262476484</v>
      </c>
      <c r="M1665">
        <v>1.0387755664875955</v>
      </c>
      <c r="N1665">
        <v>1.2694999719858546</v>
      </c>
    </row>
    <row r="1666" spans="9:14" x14ac:dyDescent="0.2">
      <c r="I1666">
        <v>1663</v>
      </c>
      <c r="J1666">
        <v>0.56508504656423075</v>
      </c>
      <c r="K1666">
        <v>3.1824354484635879</v>
      </c>
      <c r="M1666">
        <v>1.718494460548176</v>
      </c>
      <c r="N1666">
        <v>1.4059673971141244</v>
      </c>
    </row>
    <row r="1667" spans="9:14" x14ac:dyDescent="0.2">
      <c r="I1667">
        <v>1664</v>
      </c>
      <c r="J1667">
        <v>0.27107450531496668</v>
      </c>
      <c r="K1667">
        <v>2.0336528161307164</v>
      </c>
      <c r="M1667">
        <v>1.3440472068948495</v>
      </c>
      <c r="N1667">
        <v>1.6441071102378693</v>
      </c>
    </row>
    <row r="1668" spans="9:14" x14ac:dyDescent="0.2">
      <c r="I1668">
        <v>1665</v>
      </c>
      <c r="J1668">
        <v>0.64928258149516882</v>
      </c>
      <c r="K1668">
        <v>2.5035760130876747</v>
      </c>
      <c r="M1668">
        <v>1.2642429749417317</v>
      </c>
      <c r="N1668">
        <v>2.223031999979336</v>
      </c>
    </row>
    <row r="1669" spans="9:14" x14ac:dyDescent="0.2">
      <c r="I1669">
        <v>1666</v>
      </c>
      <c r="J1669">
        <v>1.2234303561015056</v>
      </c>
      <c r="K1669">
        <v>2.5332856783929891</v>
      </c>
      <c r="M1669">
        <v>0.95754023414000433</v>
      </c>
      <c r="N1669">
        <v>2.0286114136295015</v>
      </c>
    </row>
    <row r="1670" spans="9:14" x14ac:dyDescent="0.2">
      <c r="I1670">
        <v>1667</v>
      </c>
      <c r="J1670">
        <v>1.2049428589995703</v>
      </c>
      <c r="K1670">
        <v>2.7438030150278392</v>
      </c>
      <c r="M1670">
        <v>1.6054895623877996</v>
      </c>
      <c r="N1670">
        <v>2.1151940217473744</v>
      </c>
    </row>
    <row r="1671" spans="9:14" x14ac:dyDescent="0.2">
      <c r="I1671">
        <v>1668</v>
      </c>
      <c r="J1671">
        <v>1.269622894355962</v>
      </c>
      <c r="K1671">
        <v>2.494048642615295</v>
      </c>
      <c r="M1671">
        <v>1.2322152196490332</v>
      </c>
      <c r="N1671">
        <v>2.0864676691782296</v>
      </c>
    </row>
    <row r="1672" spans="9:14" x14ac:dyDescent="0.2">
      <c r="I1672">
        <v>1669</v>
      </c>
      <c r="J1672">
        <v>1.0926168270895009</v>
      </c>
      <c r="K1672">
        <v>2.3626534161055854</v>
      </c>
      <c r="M1672">
        <v>0.87694289613872445</v>
      </c>
      <c r="N1672">
        <v>2.3782187968019608</v>
      </c>
    </row>
    <row r="1673" spans="9:14" x14ac:dyDescent="0.2">
      <c r="I1673">
        <v>1670</v>
      </c>
      <c r="J1673">
        <v>0.73772056980772349</v>
      </c>
      <c r="K1673">
        <v>3.4702122920370448</v>
      </c>
      <c r="M1673">
        <v>1.0599188850041745</v>
      </c>
      <c r="N1673">
        <v>2.4758905745362894</v>
      </c>
    </row>
    <row r="1674" spans="9:14" x14ac:dyDescent="0.2">
      <c r="I1674">
        <v>1671</v>
      </c>
      <c r="J1674">
        <v>1.0740266099875238</v>
      </c>
      <c r="K1674">
        <v>2.8631127848366678</v>
      </c>
      <c r="M1674">
        <v>0.83862093479127664</v>
      </c>
      <c r="N1674">
        <v>0.80740815994186355</v>
      </c>
    </row>
    <row r="1675" spans="9:14" x14ac:dyDescent="0.2">
      <c r="I1675">
        <v>1672</v>
      </c>
      <c r="J1675">
        <v>0.7312896036245119</v>
      </c>
      <c r="K1675">
        <v>1.5823836772001569</v>
      </c>
      <c r="M1675">
        <v>1.1460055479260618</v>
      </c>
      <c r="N1675">
        <v>2.3992782006815085</v>
      </c>
    </row>
    <row r="1676" spans="9:14" x14ac:dyDescent="0.2">
      <c r="I1676">
        <v>1673</v>
      </c>
      <c r="J1676">
        <v>0.84342425266498078</v>
      </c>
      <c r="K1676">
        <v>2.1128847544012253</v>
      </c>
      <c r="M1676">
        <v>1.4324074493254995</v>
      </c>
      <c r="N1676">
        <v>1.220314488126347</v>
      </c>
    </row>
    <row r="1677" spans="9:14" x14ac:dyDescent="0.2">
      <c r="I1677">
        <v>1674</v>
      </c>
      <c r="J1677">
        <v>1.1866352698899629</v>
      </c>
      <c r="K1677">
        <v>1.4828945103222011</v>
      </c>
      <c r="M1677">
        <v>0.84112666904218469</v>
      </c>
      <c r="N1677">
        <v>2.4637616994418252</v>
      </c>
    </row>
    <row r="1678" spans="9:14" x14ac:dyDescent="0.2">
      <c r="I1678">
        <v>1675</v>
      </c>
      <c r="J1678">
        <v>0.85891147718852068</v>
      </c>
      <c r="K1678">
        <v>4.1761221220899918</v>
      </c>
      <c r="M1678">
        <v>0.37153240214281846</v>
      </c>
      <c r="N1678">
        <v>3.8819647237715462</v>
      </c>
    </row>
    <row r="1679" spans="9:14" x14ac:dyDescent="0.2">
      <c r="I1679">
        <v>1676</v>
      </c>
      <c r="J1679">
        <v>1.7659514926931075</v>
      </c>
      <c r="K1679">
        <v>2.542673244991001</v>
      </c>
      <c r="M1679">
        <v>0.85530078211279414</v>
      </c>
      <c r="N1679">
        <v>1.7705119963454539</v>
      </c>
    </row>
    <row r="1680" spans="9:14" x14ac:dyDescent="0.2">
      <c r="I1680">
        <v>1677</v>
      </c>
      <c r="J1680">
        <v>0.54640407783858924</v>
      </c>
      <c r="K1680">
        <v>3.4039314744927731</v>
      </c>
      <c r="M1680">
        <v>0.76822141541069777</v>
      </c>
      <c r="N1680">
        <v>0.60551598696404829</v>
      </c>
    </row>
    <row r="1681" spans="9:14" x14ac:dyDescent="0.2">
      <c r="I1681">
        <v>1678</v>
      </c>
      <c r="J1681">
        <v>0.66933420849023206</v>
      </c>
      <c r="K1681">
        <v>0.80408760403380375</v>
      </c>
      <c r="M1681">
        <v>1.1459330822755978</v>
      </c>
      <c r="N1681">
        <v>2.0212231862687977</v>
      </c>
    </row>
    <row r="1682" spans="9:14" x14ac:dyDescent="0.2">
      <c r="I1682">
        <v>1679</v>
      </c>
      <c r="J1682">
        <v>1.5066566158397452</v>
      </c>
      <c r="K1682">
        <v>2.6581133155940426</v>
      </c>
      <c r="M1682">
        <v>0.81296667930351885</v>
      </c>
      <c r="N1682">
        <v>2.6724456157841079</v>
      </c>
    </row>
    <row r="1683" spans="9:14" x14ac:dyDescent="0.2">
      <c r="I1683">
        <v>1680</v>
      </c>
      <c r="J1683">
        <v>0.71760170241913512</v>
      </c>
      <c r="K1683">
        <v>1.3962027603555338</v>
      </c>
      <c r="M1683">
        <v>1.2110573875952748</v>
      </c>
      <c r="N1683">
        <v>1.8234857464718128</v>
      </c>
    </row>
    <row r="1684" spans="9:14" x14ac:dyDescent="0.2">
      <c r="I1684">
        <v>1681</v>
      </c>
      <c r="J1684">
        <v>0.75901601357782122</v>
      </c>
      <c r="K1684">
        <v>3.6829968104110353</v>
      </c>
      <c r="M1684">
        <v>0.91235656680039479</v>
      </c>
      <c r="N1684">
        <v>1.4292249146176812</v>
      </c>
    </row>
    <row r="1685" spans="9:14" x14ac:dyDescent="0.2">
      <c r="I1685">
        <v>1682</v>
      </c>
      <c r="J1685">
        <v>0.92726070698982321</v>
      </c>
      <c r="K1685">
        <v>1.799312413817556</v>
      </c>
      <c r="M1685">
        <v>1.086500160190869</v>
      </c>
      <c r="N1685">
        <v>1.2533358112676383</v>
      </c>
    </row>
    <row r="1686" spans="9:14" x14ac:dyDescent="0.2">
      <c r="I1686">
        <v>1683</v>
      </c>
      <c r="J1686">
        <v>1.6151140064882967</v>
      </c>
      <c r="K1686">
        <v>1.0370609532218313</v>
      </c>
      <c r="M1686">
        <v>0.3589093205925743</v>
      </c>
      <c r="N1686">
        <v>3.3540211976325325</v>
      </c>
    </row>
    <row r="1687" spans="9:14" x14ac:dyDescent="0.2">
      <c r="I1687">
        <v>1684</v>
      </c>
      <c r="J1687">
        <v>1.6440534876193489</v>
      </c>
      <c r="K1687">
        <v>0.43277251979876935</v>
      </c>
      <c r="M1687">
        <v>0.8998888361648627</v>
      </c>
      <c r="N1687">
        <v>1.3921777812287157</v>
      </c>
    </row>
    <row r="1688" spans="9:14" x14ac:dyDescent="0.2">
      <c r="I1688">
        <v>1685</v>
      </c>
      <c r="J1688">
        <v>0.90467978745101529</v>
      </c>
      <c r="K1688">
        <v>1.7679476102903648</v>
      </c>
      <c r="M1688">
        <v>1.2905628697052403</v>
      </c>
      <c r="N1688">
        <v>1.9161047728832403</v>
      </c>
    </row>
    <row r="1689" spans="9:14" x14ac:dyDescent="0.2">
      <c r="I1689">
        <v>1686</v>
      </c>
      <c r="J1689">
        <v>1.3570880811852606</v>
      </c>
      <c r="K1689">
        <v>1.677965689673256</v>
      </c>
      <c r="M1689">
        <v>1.2007549394815302</v>
      </c>
      <c r="N1689">
        <v>2.7460027497861685</v>
      </c>
    </row>
    <row r="1690" spans="9:14" x14ac:dyDescent="0.2">
      <c r="I1690">
        <v>1687</v>
      </c>
      <c r="J1690">
        <v>0.72300667805050089</v>
      </c>
      <c r="K1690">
        <v>0.85350004913499633</v>
      </c>
      <c r="M1690">
        <v>0.82399632996112282</v>
      </c>
      <c r="N1690">
        <v>1.728388359742385</v>
      </c>
    </row>
    <row r="1691" spans="9:14" x14ac:dyDescent="0.2">
      <c r="I1691">
        <v>1688</v>
      </c>
      <c r="J1691">
        <v>1.2337873083645066</v>
      </c>
      <c r="K1691">
        <v>1.9364374727939426</v>
      </c>
      <c r="M1691">
        <v>1.0880033132015281</v>
      </c>
      <c r="N1691">
        <v>3.8419602894858946</v>
      </c>
    </row>
    <row r="1692" spans="9:14" x14ac:dyDescent="0.2">
      <c r="I1692">
        <v>1689</v>
      </c>
      <c r="J1692">
        <v>0.76415820817096747</v>
      </c>
      <c r="K1692">
        <v>1.8304754376992782</v>
      </c>
      <c r="M1692">
        <v>0.75399702807791136</v>
      </c>
      <c r="N1692">
        <v>3.0235023742238618</v>
      </c>
    </row>
    <row r="1693" spans="9:14" x14ac:dyDescent="0.2">
      <c r="I1693">
        <v>1690</v>
      </c>
      <c r="J1693">
        <v>0.54509508065976087</v>
      </c>
      <c r="K1693">
        <v>2.1371729088168978</v>
      </c>
      <c r="M1693">
        <v>0.71186433685224315</v>
      </c>
      <c r="N1693">
        <v>2.4798923944224835</v>
      </c>
    </row>
    <row r="1694" spans="9:14" x14ac:dyDescent="0.2">
      <c r="I1694">
        <v>1691</v>
      </c>
      <c r="J1694">
        <v>1.074666755113751</v>
      </c>
      <c r="K1694">
        <v>1.5858780406573081</v>
      </c>
      <c r="M1694">
        <v>1.2231112114221894</v>
      </c>
      <c r="N1694">
        <v>1.6031989397683646</v>
      </c>
    </row>
    <row r="1695" spans="9:14" x14ac:dyDescent="0.2">
      <c r="I1695">
        <v>1692</v>
      </c>
      <c r="J1695">
        <v>0.99119925972005163</v>
      </c>
      <c r="K1695">
        <v>2.4679304961499713</v>
      </c>
      <c r="M1695">
        <v>0.90985032362899998</v>
      </c>
      <c r="N1695">
        <v>2.0894197402645607</v>
      </c>
    </row>
    <row r="1696" spans="9:14" x14ac:dyDescent="0.2">
      <c r="I1696">
        <v>1693</v>
      </c>
      <c r="J1696">
        <v>0.83692828042305067</v>
      </c>
      <c r="K1696">
        <v>2.4503140712463027</v>
      </c>
      <c r="M1696">
        <v>1.0392334638781946</v>
      </c>
      <c r="N1696">
        <v>2.6570950185997142</v>
      </c>
    </row>
    <row r="1697" spans="9:14" x14ac:dyDescent="0.2">
      <c r="I1697">
        <v>1694</v>
      </c>
      <c r="J1697">
        <v>0.74813207216167188</v>
      </c>
      <c r="K1697">
        <v>2.3343012177848386</v>
      </c>
      <c r="M1697">
        <v>0.10381039727022515</v>
      </c>
      <c r="N1697">
        <v>2.6442241120921737</v>
      </c>
    </row>
    <row r="1698" spans="9:14" x14ac:dyDescent="0.2">
      <c r="I1698">
        <v>1695</v>
      </c>
      <c r="J1698">
        <v>0.72007446185669921</v>
      </c>
      <c r="K1698">
        <v>1.8315341065721309</v>
      </c>
      <c r="M1698">
        <v>0.92384345204279972</v>
      </c>
      <c r="N1698">
        <v>1.6922465435569767</v>
      </c>
    </row>
    <row r="1699" spans="9:14" x14ac:dyDescent="0.2">
      <c r="I1699">
        <v>1696</v>
      </c>
      <c r="J1699">
        <v>0.88788813839690772</v>
      </c>
      <c r="K1699">
        <v>1.8359262309349882</v>
      </c>
      <c r="M1699">
        <v>1.1680898643429036</v>
      </c>
      <c r="N1699">
        <v>2.5086076420699142</v>
      </c>
    </row>
    <row r="1700" spans="9:14" x14ac:dyDescent="0.2">
      <c r="I1700">
        <v>1697</v>
      </c>
      <c r="J1700">
        <v>1.3864602920896911</v>
      </c>
      <c r="K1700">
        <v>1.6560070061345922</v>
      </c>
      <c r="M1700">
        <v>0.57651161413049123</v>
      </c>
      <c r="N1700">
        <v>1.2868072365951444</v>
      </c>
    </row>
    <row r="1701" spans="9:14" x14ac:dyDescent="0.2">
      <c r="I1701">
        <v>1698</v>
      </c>
      <c r="J1701">
        <v>0.70403271265572087</v>
      </c>
      <c r="K1701">
        <v>2.7336307699572933</v>
      </c>
      <c r="M1701">
        <v>1.2020760188944231</v>
      </c>
      <c r="N1701">
        <v>1.4892517120443718</v>
      </c>
    </row>
    <row r="1702" spans="9:14" x14ac:dyDescent="0.2">
      <c r="I1702">
        <v>1699</v>
      </c>
      <c r="J1702">
        <v>1.1610777527440566</v>
      </c>
      <c r="K1702">
        <v>2.5016871925422559</v>
      </c>
      <c r="M1702">
        <v>1.1453476022588616</v>
      </c>
      <c r="N1702">
        <v>1.5181658001842513</v>
      </c>
    </row>
    <row r="1703" spans="9:14" x14ac:dyDescent="0.2">
      <c r="I1703">
        <v>1700</v>
      </c>
      <c r="J1703">
        <v>1.2600125490561631</v>
      </c>
      <c r="K1703">
        <v>1.747931320411001</v>
      </c>
      <c r="M1703">
        <v>1.3029616670329336</v>
      </c>
      <c r="N1703">
        <v>1.493319781584439</v>
      </c>
    </row>
    <row r="1704" spans="9:14" x14ac:dyDescent="0.2">
      <c r="I1704">
        <v>1701</v>
      </c>
      <c r="J1704">
        <v>1.5335546578034291</v>
      </c>
      <c r="K1704">
        <v>3.0187866014088622</v>
      </c>
      <c r="M1704">
        <v>0.71696543501102039</v>
      </c>
      <c r="N1704">
        <v>2.1742344274395733</v>
      </c>
    </row>
    <row r="1705" spans="9:14" x14ac:dyDescent="0.2">
      <c r="I1705">
        <v>1702</v>
      </c>
      <c r="J1705">
        <v>0.91505167670103726</v>
      </c>
      <c r="K1705">
        <v>2.1577376879963035</v>
      </c>
      <c r="M1705">
        <v>0.70950056060313771</v>
      </c>
      <c r="N1705">
        <v>2.4781024373095182</v>
      </c>
    </row>
    <row r="1706" spans="9:14" x14ac:dyDescent="0.2">
      <c r="I1706">
        <v>1703</v>
      </c>
      <c r="J1706">
        <v>1.4399264182381988</v>
      </c>
      <c r="K1706">
        <v>1.8230312974155898</v>
      </c>
      <c r="M1706">
        <v>0.81578291101660549</v>
      </c>
      <c r="N1706">
        <v>3.7581642136178521</v>
      </c>
    </row>
    <row r="1707" spans="9:14" x14ac:dyDescent="0.2">
      <c r="I1707">
        <v>1704</v>
      </c>
      <c r="J1707">
        <v>0.90268325076663491</v>
      </c>
      <c r="K1707">
        <v>1.7539669800674909</v>
      </c>
      <c r="M1707">
        <v>1.1820438098884511</v>
      </c>
      <c r="N1707">
        <v>1.9603341345691891</v>
      </c>
    </row>
    <row r="1708" spans="9:14" x14ac:dyDescent="0.2">
      <c r="I1708">
        <v>1705</v>
      </c>
      <c r="J1708">
        <v>1.4597539473927028</v>
      </c>
      <c r="K1708">
        <v>3.7322124252407263</v>
      </c>
      <c r="M1708">
        <v>0.72174719225101025</v>
      </c>
      <c r="N1708">
        <v>3.0867190045504596</v>
      </c>
    </row>
    <row r="1709" spans="9:14" x14ac:dyDescent="0.2">
      <c r="I1709">
        <v>1706</v>
      </c>
      <c r="J1709">
        <v>0.9467443168061429</v>
      </c>
      <c r="K1709">
        <v>1.8201466693680313</v>
      </c>
      <c r="M1709">
        <v>0.77501235971836679</v>
      </c>
      <c r="N1709">
        <v>1.3589670059042651</v>
      </c>
    </row>
    <row r="1710" spans="9:14" x14ac:dyDescent="0.2">
      <c r="I1710">
        <v>1707</v>
      </c>
      <c r="J1710">
        <v>1.0446050261406761</v>
      </c>
      <c r="K1710">
        <v>1.5056913603502355</v>
      </c>
      <c r="M1710">
        <v>0.75591003936812984</v>
      </c>
      <c r="N1710">
        <v>2.750070921890698</v>
      </c>
    </row>
    <row r="1711" spans="9:14" x14ac:dyDescent="0.2">
      <c r="I1711">
        <v>1708</v>
      </c>
      <c r="J1711">
        <v>0.87947157961297351</v>
      </c>
      <c r="K1711">
        <v>1.1981621025263811</v>
      </c>
      <c r="M1711">
        <v>1.0930043410660975</v>
      </c>
      <c r="N1711">
        <v>1.8628013066124327</v>
      </c>
    </row>
    <row r="1712" spans="9:14" x14ac:dyDescent="0.2">
      <c r="I1712">
        <v>1709</v>
      </c>
      <c r="J1712">
        <v>0.99488544579688354</v>
      </c>
      <c r="K1712">
        <v>1.8794051812544657</v>
      </c>
      <c r="M1712">
        <v>0.74319766729589254</v>
      </c>
      <c r="N1712">
        <v>0.94301520799376215</v>
      </c>
    </row>
    <row r="1713" spans="9:14" x14ac:dyDescent="0.2">
      <c r="I1713">
        <v>1710</v>
      </c>
      <c r="J1713">
        <v>0.59519508506031715</v>
      </c>
      <c r="K1713">
        <v>1.7654916623782866</v>
      </c>
      <c r="M1713">
        <v>1.0283324780552034</v>
      </c>
      <c r="N1713">
        <v>2.5394363572013572</v>
      </c>
    </row>
    <row r="1714" spans="9:14" x14ac:dyDescent="0.2">
      <c r="I1714">
        <v>1711</v>
      </c>
      <c r="J1714">
        <v>1.1816219358250859</v>
      </c>
      <c r="K1714">
        <v>1.537347487832962</v>
      </c>
      <c r="M1714">
        <v>1.2867832827908767</v>
      </c>
      <c r="N1714">
        <v>1.852744518024797</v>
      </c>
    </row>
    <row r="1715" spans="9:14" x14ac:dyDescent="0.2">
      <c r="I1715">
        <v>1712</v>
      </c>
      <c r="J1715">
        <v>0.86485355791325402</v>
      </c>
      <c r="K1715">
        <v>1.1443207348375606</v>
      </c>
      <c r="M1715">
        <v>1.3154093988252462</v>
      </c>
      <c r="N1715">
        <v>2.3242672113692207</v>
      </c>
    </row>
    <row r="1716" spans="9:14" x14ac:dyDescent="0.2">
      <c r="I1716">
        <v>1713</v>
      </c>
      <c r="J1716">
        <v>0.98147608079441206</v>
      </c>
      <c r="K1716">
        <v>1.752023808714936</v>
      </c>
      <c r="M1716">
        <v>1.1357249840463599</v>
      </c>
      <c r="N1716">
        <v>2.2453571819091978</v>
      </c>
    </row>
    <row r="1717" spans="9:14" x14ac:dyDescent="0.2">
      <c r="I1717">
        <v>1714</v>
      </c>
      <c r="J1717">
        <v>1.2722547200908563</v>
      </c>
      <c r="K1717">
        <v>1.9522154014942816</v>
      </c>
      <c r="M1717">
        <v>1.499400597840995</v>
      </c>
      <c r="N1717">
        <v>1.3483572481166592</v>
      </c>
    </row>
    <row r="1718" spans="9:14" x14ac:dyDescent="0.2">
      <c r="I1718">
        <v>1715</v>
      </c>
      <c r="J1718">
        <v>0.99163655427825126</v>
      </c>
      <c r="K1718">
        <v>1.1080740317048372</v>
      </c>
      <c r="M1718">
        <v>1.1720693005796325</v>
      </c>
      <c r="N1718">
        <v>2.7349648267263587</v>
      </c>
    </row>
    <row r="1719" spans="9:14" x14ac:dyDescent="0.2">
      <c r="I1719">
        <v>1716</v>
      </c>
      <c r="J1719">
        <v>1.2102260866861552</v>
      </c>
      <c r="K1719">
        <v>3.2954630331016119</v>
      </c>
      <c r="M1719">
        <v>0.8722068487935779</v>
      </c>
      <c r="N1719">
        <v>2.3807193495575016</v>
      </c>
    </row>
    <row r="1720" spans="9:14" x14ac:dyDescent="0.2">
      <c r="I1720">
        <v>1717</v>
      </c>
      <c r="J1720">
        <v>0.8964386082649497</v>
      </c>
      <c r="K1720">
        <v>1.7632752822350402</v>
      </c>
      <c r="M1720">
        <v>1.4357678309357129</v>
      </c>
      <c r="N1720">
        <v>1.3716696427678861</v>
      </c>
    </row>
    <row r="1721" spans="9:14" x14ac:dyDescent="0.2">
      <c r="I1721">
        <v>1718</v>
      </c>
      <c r="J1721">
        <v>0.76527006961154886</v>
      </c>
      <c r="K1721">
        <v>1.2967233758391241</v>
      </c>
      <c r="M1721">
        <v>0.79427896328067671</v>
      </c>
      <c r="N1721">
        <v>1.3595914019468811</v>
      </c>
    </row>
    <row r="1722" spans="9:14" x14ac:dyDescent="0.2">
      <c r="I1722">
        <v>1719</v>
      </c>
      <c r="J1722">
        <v>1.3997403836322944</v>
      </c>
      <c r="K1722">
        <v>2.0343250927508514</v>
      </c>
      <c r="M1722">
        <v>0.93195792348662143</v>
      </c>
      <c r="N1722">
        <v>3.101466035432852</v>
      </c>
    </row>
    <row r="1723" spans="9:14" x14ac:dyDescent="0.2">
      <c r="I1723">
        <v>1720</v>
      </c>
      <c r="J1723">
        <v>1.2886369661164969</v>
      </c>
      <c r="K1723">
        <v>2.2625119081176459</v>
      </c>
      <c r="M1723">
        <v>1.0829198486989766</v>
      </c>
      <c r="N1723">
        <v>2.4739701593914467</v>
      </c>
    </row>
    <row r="1724" spans="9:14" x14ac:dyDescent="0.2">
      <c r="I1724">
        <v>1721</v>
      </c>
      <c r="J1724">
        <v>1.614646363433079</v>
      </c>
      <c r="K1724">
        <v>1.7679555399622213</v>
      </c>
      <c r="M1724">
        <v>0.84238986777329072</v>
      </c>
      <c r="N1724">
        <v>1.4916022794030743</v>
      </c>
    </row>
    <row r="1725" spans="9:14" x14ac:dyDescent="0.2">
      <c r="I1725">
        <v>1722</v>
      </c>
      <c r="J1725">
        <v>0.45687850491661858</v>
      </c>
      <c r="K1725">
        <v>2.5953253563457315</v>
      </c>
      <c r="M1725">
        <v>1.1527031529558756</v>
      </c>
      <c r="N1725">
        <v>1.0756586849027114</v>
      </c>
    </row>
    <row r="1726" spans="9:14" x14ac:dyDescent="0.2">
      <c r="I1726">
        <v>1723</v>
      </c>
      <c r="J1726">
        <v>1.3547541125308933</v>
      </c>
      <c r="K1726">
        <v>1.9600124252093194</v>
      </c>
      <c r="M1726">
        <v>0.79400102019455665</v>
      </c>
      <c r="N1726">
        <v>1.3732022476912027</v>
      </c>
    </row>
    <row r="1727" spans="9:14" x14ac:dyDescent="0.2">
      <c r="I1727">
        <v>1724</v>
      </c>
      <c r="J1727">
        <v>1.2692716171631484</v>
      </c>
      <c r="K1727">
        <v>2.3999488790207892</v>
      </c>
      <c r="M1727">
        <v>0.69464109573144062</v>
      </c>
      <c r="N1727">
        <v>2.3540794891087797</v>
      </c>
    </row>
    <row r="1728" spans="9:14" x14ac:dyDescent="0.2">
      <c r="I1728">
        <v>1725</v>
      </c>
      <c r="J1728">
        <v>1.3081418342231739</v>
      </c>
      <c r="K1728">
        <v>2.1923718583804117</v>
      </c>
      <c r="M1728">
        <v>1.0609806301458287</v>
      </c>
      <c r="N1728">
        <v>1.3764368573544472</v>
      </c>
    </row>
    <row r="1729" spans="9:14" x14ac:dyDescent="0.2">
      <c r="I1729">
        <v>1726</v>
      </c>
      <c r="J1729">
        <v>1.0811089592710512</v>
      </c>
      <c r="K1729">
        <v>1.0298661245722152</v>
      </c>
      <c r="M1729">
        <v>1.2636238351525528</v>
      </c>
      <c r="N1729">
        <v>1.7182983637802571</v>
      </c>
    </row>
    <row r="1730" spans="9:14" x14ac:dyDescent="0.2">
      <c r="I1730">
        <v>1727</v>
      </c>
      <c r="J1730">
        <v>0.81840737725185164</v>
      </c>
      <c r="K1730">
        <v>2.036537850270133</v>
      </c>
      <c r="M1730">
        <v>1.0206278432599718</v>
      </c>
      <c r="N1730">
        <v>1.2715204688146307</v>
      </c>
    </row>
    <row r="1731" spans="9:14" x14ac:dyDescent="0.2">
      <c r="I1731">
        <v>1728</v>
      </c>
      <c r="J1731">
        <v>0.46156755320717019</v>
      </c>
      <c r="K1731">
        <v>2.5080107295583134</v>
      </c>
      <c r="M1731">
        <v>0.67897968385417196</v>
      </c>
      <c r="N1731">
        <v>2.9349733554316213</v>
      </c>
    </row>
    <row r="1732" spans="9:14" x14ac:dyDescent="0.2">
      <c r="I1732">
        <v>1729</v>
      </c>
      <c r="J1732">
        <v>0.55485524867873359</v>
      </c>
      <c r="K1732">
        <v>1.3935201259052468</v>
      </c>
      <c r="M1732">
        <v>0.35011461077274808</v>
      </c>
      <c r="N1732">
        <v>1.8284652836765449</v>
      </c>
    </row>
    <row r="1733" spans="9:14" x14ac:dyDescent="0.2">
      <c r="I1733">
        <v>1730</v>
      </c>
      <c r="J1733">
        <v>0.94308281523176518</v>
      </c>
      <c r="K1733">
        <v>1.4143846407042855</v>
      </c>
      <c r="M1733">
        <v>0.7493556052631225</v>
      </c>
      <c r="N1733">
        <v>1.8166973008979188</v>
      </c>
    </row>
    <row r="1734" spans="9:14" x14ac:dyDescent="0.2">
      <c r="I1734">
        <v>1731</v>
      </c>
      <c r="J1734">
        <v>1.1719317601787835</v>
      </c>
      <c r="K1734">
        <v>1.6305231499917299</v>
      </c>
      <c r="M1734">
        <v>0.78028878342799024</v>
      </c>
      <c r="N1734">
        <v>2.7276417140732643</v>
      </c>
    </row>
    <row r="1735" spans="9:14" x14ac:dyDescent="0.2">
      <c r="I1735">
        <v>1732</v>
      </c>
      <c r="J1735">
        <v>1.3343353862792569</v>
      </c>
      <c r="K1735">
        <v>2.6966977580190599</v>
      </c>
      <c r="M1735">
        <v>1.3336726634879041</v>
      </c>
      <c r="N1735">
        <v>2.1312677451671131</v>
      </c>
    </row>
    <row r="1736" spans="9:14" x14ac:dyDescent="0.2">
      <c r="I1736">
        <v>1733</v>
      </c>
      <c r="J1736">
        <v>0.99227474861162379</v>
      </c>
      <c r="K1736">
        <v>1.913992690955558</v>
      </c>
      <c r="M1736">
        <v>1.0994750373701376</v>
      </c>
      <c r="N1736">
        <v>1.4535730879803608</v>
      </c>
    </row>
    <row r="1737" spans="9:14" x14ac:dyDescent="0.2">
      <c r="I1737">
        <v>1734</v>
      </c>
      <c r="J1737">
        <v>1.037550060670529</v>
      </c>
      <c r="K1737">
        <v>1.5067607344957799</v>
      </c>
      <c r="M1737">
        <v>0.92029211255973953</v>
      </c>
      <c r="N1737">
        <v>2.2348370761230769</v>
      </c>
    </row>
    <row r="1738" spans="9:14" x14ac:dyDescent="0.2">
      <c r="I1738">
        <v>1735</v>
      </c>
      <c r="J1738">
        <v>1.1528980474312533</v>
      </c>
      <c r="K1738">
        <v>1.5728680534844659</v>
      </c>
      <c r="M1738">
        <v>1.3046135567594208</v>
      </c>
      <c r="N1738">
        <v>1.7593037061943417</v>
      </c>
    </row>
    <row r="1739" spans="9:14" x14ac:dyDescent="0.2">
      <c r="I1739">
        <v>1736</v>
      </c>
      <c r="J1739">
        <v>1.0361542037594029</v>
      </c>
      <c r="K1739">
        <v>1.3389195563997587</v>
      </c>
      <c r="M1739">
        <v>0.82657019437640233</v>
      </c>
      <c r="N1739">
        <v>2.5298862332412231</v>
      </c>
    </row>
    <row r="1740" spans="9:14" x14ac:dyDescent="0.2">
      <c r="I1740">
        <v>1737</v>
      </c>
      <c r="J1740">
        <v>0.56331979944597999</v>
      </c>
      <c r="K1740">
        <v>1.2421353481317594</v>
      </c>
      <c r="M1740">
        <v>0.7629714414432951</v>
      </c>
      <c r="N1740">
        <v>1.0804241955177658</v>
      </c>
    </row>
    <row r="1741" spans="9:14" x14ac:dyDescent="0.2">
      <c r="I1741">
        <v>1738</v>
      </c>
      <c r="J1741">
        <v>0.70714877460073</v>
      </c>
      <c r="K1741">
        <v>2.0513397351384666</v>
      </c>
      <c r="M1741">
        <v>1.0221073268451482</v>
      </c>
      <c r="N1741">
        <v>2.4548431384035667</v>
      </c>
    </row>
    <row r="1742" spans="9:14" x14ac:dyDescent="0.2">
      <c r="I1742">
        <v>1739</v>
      </c>
      <c r="J1742">
        <v>0.73903467415825153</v>
      </c>
      <c r="K1742">
        <v>2.2624698012807603</v>
      </c>
      <c r="M1742">
        <v>1.2519626770255243</v>
      </c>
      <c r="N1742">
        <v>0.87572918382608744</v>
      </c>
    </row>
    <row r="1743" spans="9:14" x14ac:dyDescent="0.2">
      <c r="I1743">
        <v>1740</v>
      </c>
      <c r="J1743">
        <v>0.57278033007573259</v>
      </c>
      <c r="K1743">
        <v>1.6025515997814959</v>
      </c>
      <c r="M1743">
        <v>0.80771924101716053</v>
      </c>
      <c r="N1743">
        <v>2.424673861256621</v>
      </c>
    </row>
    <row r="1744" spans="9:14" x14ac:dyDescent="0.2">
      <c r="I1744">
        <v>1741</v>
      </c>
      <c r="J1744">
        <v>0.86296930479443623</v>
      </c>
      <c r="K1744">
        <v>2.1278551657760554</v>
      </c>
      <c r="M1744">
        <v>1.0188144026815809</v>
      </c>
      <c r="N1744">
        <v>2.6832986713202382</v>
      </c>
    </row>
    <row r="1745" spans="9:14" x14ac:dyDescent="0.2">
      <c r="I1745">
        <v>1742</v>
      </c>
      <c r="J1745">
        <v>0.99712180247788207</v>
      </c>
      <c r="K1745">
        <v>1.1495509183275101</v>
      </c>
      <c r="M1745">
        <v>1.1465663228190561</v>
      </c>
      <c r="N1745">
        <v>2.9032656548973148</v>
      </c>
    </row>
    <row r="1746" spans="9:14" x14ac:dyDescent="0.2">
      <c r="I1746">
        <v>1743</v>
      </c>
      <c r="J1746">
        <v>1.0659426421196354</v>
      </c>
      <c r="K1746">
        <v>1.8214641806830856</v>
      </c>
      <c r="M1746">
        <v>1.4635486161850086</v>
      </c>
      <c r="N1746">
        <v>1.5583341973005724</v>
      </c>
    </row>
    <row r="1747" spans="9:14" x14ac:dyDescent="0.2">
      <c r="I1747">
        <v>1744</v>
      </c>
      <c r="J1747">
        <v>1.2106043779015045</v>
      </c>
      <c r="K1747">
        <v>2.1931694214155879</v>
      </c>
      <c r="M1747">
        <v>0.84271483855688767</v>
      </c>
      <c r="N1747">
        <v>2.1380713683781249</v>
      </c>
    </row>
    <row r="1748" spans="9:14" x14ac:dyDescent="0.2">
      <c r="I1748">
        <v>1745</v>
      </c>
      <c r="J1748">
        <v>0.92396233986337584</v>
      </c>
      <c r="K1748">
        <v>2.1146294002364421</v>
      </c>
      <c r="M1748">
        <v>0.94265691981423971</v>
      </c>
      <c r="N1748">
        <v>2.1341323659957707</v>
      </c>
    </row>
    <row r="1749" spans="9:14" x14ac:dyDescent="0.2">
      <c r="I1749">
        <v>1746</v>
      </c>
      <c r="J1749">
        <v>1.0829243020318424</v>
      </c>
      <c r="K1749">
        <v>2.0540161844244005</v>
      </c>
      <c r="M1749">
        <v>0.74133377846021731</v>
      </c>
      <c r="N1749">
        <v>1.8414164634998014</v>
      </c>
    </row>
    <row r="1750" spans="9:14" x14ac:dyDescent="0.2">
      <c r="I1750">
        <v>1747</v>
      </c>
      <c r="J1750">
        <v>1.1246792907529553</v>
      </c>
      <c r="K1750">
        <v>2.9466024274410541</v>
      </c>
      <c r="M1750">
        <v>0.99579581387774563</v>
      </c>
      <c r="N1750">
        <v>1.8752999150967775</v>
      </c>
    </row>
    <row r="1751" spans="9:14" x14ac:dyDescent="0.2">
      <c r="I1751">
        <v>1748</v>
      </c>
      <c r="J1751">
        <v>0.62602106208327235</v>
      </c>
      <c r="K1751">
        <v>2.5056971715264198</v>
      </c>
      <c r="M1751">
        <v>0.90427141944062783</v>
      </c>
      <c r="N1751">
        <v>1.9688040127312185</v>
      </c>
    </row>
    <row r="1752" spans="9:14" x14ac:dyDescent="0.2">
      <c r="I1752">
        <v>1749</v>
      </c>
      <c r="J1752">
        <v>0.23455985443103972</v>
      </c>
      <c r="K1752">
        <v>1.5088186696037109</v>
      </c>
      <c r="M1752">
        <v>0.84173257091310583</v>
      </c>
      <c r="N1752">
        <v>1.177710970531022</v>
      </c>
    </row>
    <row r="1753" spans="9:14" x14ac:dyDescent="0.2">
      <c r="I1753">
        <v>1750</v>
      </c>
      <c r="J1753">
        <v>1.1833364600518173</v>
      </c>
      <c r="K1753">
        <v>1.7878764308060935</v>
      </c>
      <c r="M1753">
        <v>0.71989762767211762</v>
      </c>
      <c r="N1753">
        <v>1.4076632574839503</v>
      </c>
    </row>
    <row r="1754" spans="9:14" x14ac:dyDescent="0.2">
      <c r="I1754">
        <v>1751</v>
      </c>
      <c r="J1754">
        <v>1.0991284101864922</v>
      </c>
      <c r="K1754">
        <v>1.0287207356788945</v>
      </c>
      <c r="M1754">
        <v>1.2582197859555848</v>
      </c>
      <c r="N1754">
        <v>1.6758198871531029</v>
      </c>
    </row>
    <row r="1755" spans="9:14" x14ac:dyDescent="0.2">
      <c r="I1755">
        <v>1752</v>
      </c>
      <c r="J1755">
        <v>1.5121316409190009</v>
      </c>
      <c r="K1755">
        <v>2.1110299554206304</v>
      </c>
      <c r="M1755">
        <v>0.70592746525750028</v>
      </c>
      <c r="N1755">
        <v>2.0347374496700432</v>
      </c>
    </row>
    <row r="1756" spans="9:14" x14ac:dyDescent="0.2">
      <c r="I1756">
        <v>1753</v>
      </c>
      <c r="J1756">
        <v>0.8031041109104804</v>
      </c>
      <c r="K1756">
        <v>1.3935413896394804</v>
      </c>
      <c r="M1756">
        <v>0.88056649514420615</v>
      </c>
      <c r="N1756">
        <v>3.4243064745334126</v>
      </c>
    </row>
    <row r="1757" spans="9:14" x14ac:dyDescent="0.2">
      <c r="I1757">
        <v>1754</v>
      </c>
      <c r="J1757">
        <v>1.7161074302994397</v>
      </c>
      <c r="K1757">
        <v>1.1582701542274429</v>
      </c>
      <c r="M1757">
        <v>0.30652039182494195</v>
      </c>
      <c r="N1757">
        <v>2.4917089062463416</v>
      </c>
    </row>
    <row r="1758" spans="9:14" x14ac:dyDescent="0.2">
      <c r="I1758">
        <v>1755</v>
      </c>
      <c r="J1758">
        <v>1.1502645654866948</v>
      </c>
      <c r="K1758">
        <v>2.4731194826637863</v>
      </c>
      <c r="M1758">
        <v>1.2278033128251526</v>
      </c>
      <c r="N1758">
        <v>1.1912136086853942</v>
      </c>
    </row>
    <row r="1759" spans="9:14" x14ac:dyDescent="0.2">
      <c r="I1759">
        <v>1756</v>
      </c>
      <c r="J1759">
        <v>0.97801036585213308</v>
      </c>
      <c r="K1759">
        <v>1.8740695559862754</v>
      </c>
      <c r="M1759">
        <v>0.95195707143152641</v>
      </c>
      <c r="N1759">
        <v>2.2354023988143816</v>
      </c>
    </row>
    <row r="1760" spans="9:14" x14ac:dyDescent="0.2">
      <c r="I1760">
        <v>1757</v>
      </c>
      <c r="J1760">
        <v>0.86199495372653911</v>
      </c>
      <c r="K1760">
        <v>2.1838282255115029</v>
      </c>
      <c r="M1760">
        <v>1.1114709199525621</v>
      </c>
      <c r="N1760">
        <v>1.7115090754800122</v>
      </c>
    </row>
    <row r="1761" spans="9:14" x14ac:dyDescent="0.2">
      <c r="I1761">
        <v>1758</v>
      </c>
      <c r="J1761">
        <v>1.0875312504066024</v>
      </c>
      <c r="K1761">
        <v>1.3244029137297226</v>
      </c>
      <c r="M1761">
        <v>1.2232267976078375</v>
      </c>
      <c r="N1761">
        <v>2.0784552575152815</v>
      </c>
    </row>
    <row r="1762" spans="9:14" x14ac:dyDescent="0.2">
      <c r="I1762">
        <v>1759</v>
      </c>
      <c r="J1762">
        <v>0.60330922760509909</v>
      </c>
      <c r="K1762">
        <v>2.4928434267890105</v>
      </c>
      <c r="M1762">
        <v>0.94952301119819504</v>
      </c>
      <c r="N1762">
        <v>1.9879227603200504</v>
      </c>
    </row>
    <row r="1763" spans="9:14" x14ac:dyDescent="0.2">
      <c r="I1763">
        <v>1760</v>
      </c>
      <c r="J1763">
        <v>1.2878465435301854</v>
      </c>
      <c r="K1763">
        <v>1.9916980718596218</v>
      </c>
      <c r="M1763">
        <v>1.4936731310076832</v>
      </c>
      <c r="N1763">
        <v>1.6369737776233653</v>
      </c>
    </row>
    <row r="1764" spans="9:14" x14ac:dyDescent="0.2">
      <c r="I1764">
        <v>1761</v>
      </c>
      <c r="J1764">
        <v>0.62004814375465567</v>
      </c>
      <c r="K1764">
        <v>2.3946839665552648</v>
      </c>
      <c r="M1764">
        <v>0.57136405500467291</v>
      </c>
      <c r="N1764">
        <v>2.2531170882702591</v>
      </c>
    </row>
    <row r="1765" spans="9:14" x14ac:dyDescent="0.2">
      <c r="I1765">
        <v>1762</v>
      </c>
      <c r="J1765">
        <v>1.4321384887193063</v>
      </c>
      <c r="K1765">
        <v>1.1249965256297667</v>
      </c>
      <c r="M1765">
        <v>0.89090219682749827</v>
      </c>
      <c r="N1765">
        <v>1.1916141091422834</v>
      </c>
    </row>
    <row r="1766" spans="9:14" x14ac:dyDescent="0.2">
      <c r="I1766">
        <v>1763</v>
      </c>
      <c r="J1766">
        <v>0.54577158707422346</v>
      </c>
      <c r="K1766">
        <v>1.9836538389744101</v>
      </c>
      <c r="M1766">
        <v>1.0764802769113135</v>
      </c>
      <c r="N1766">
        <v>1.2405836117975524</v>
      </c>
    </row>
    <row r="1767" spans="9:14" x14ac:dyDescent="0.2">
      <c r="I1767">
        <v>1764</v>
      </c>
      <c r="J1767">
        <v>0.92397290468603843</v>
      </c>
      <c r="K1767">
        <v>3.1998817253619478</v>
      </c>
      <c r="M1767">
        <v>0.65209590386462069</v>
      </c>
      <c r="N1767">
        <v>3.1477224718553938</v>
      </c>
    </row>
    <row r="1768" spans="9:14" x14ac:dyDescent="0.2">
      <c r="I1768">
        <v>1765</v>
      </c>
      <c r="J1768">
        <v>1.1173383721135983</v>
      </c>
      <c r="K1768">
        <v>1.4622898935344977</v>
      </c>
      <c r="M1768">
        <v>1.0364862442258922</v>
      </c>
      <c r="N1768">
        <v>1.9268887046872298</v>
      </c>
    </row>
    <row r="1769" spans="9:14" x14ac:dyDescent="0.2">
      <c r="I1769">
        <v>1766</v>
      </c>
      <c r="J1769">
        <v>1.2050363430983277</v>
      </c>
      <c r="K1769">
        <v>1.1132656316869884</v>
      </c>
      <c r="M1769">
        <v>1.2482916087352225</v>
      </c>
      <c r="N1769">
        <v>2.9934155736815837</v>
      </c>
    </row>
    <row r="1770" spans="9:14" x14ac:dyDescent="0.2">
      <c r="I1770">
        <v>1767</v>
      </c>
      <c r="J1770">
        <v>1.1628342702160315</v>
      </c>
      <c r="K1770">
        <v>1.2008640536327739</v>
      </c>
      <c r="M1770">
        <v>1.2107971874588888</v>
      </c>
      <c r="N1770">
        <v>3.3417072338546592</v>
      </c>
    </row>
    <row r="1771" spans="9:14" x14ac:dyDescent="0.2">
      <c r="I1771">
        <v>1768</v>
      </c>
      <c r="J1771">
        <v>0.98837553874947481</v>
      </c>
      <c r="K1771">
        <v>2.4966994085136727</v>
      </c>
      <c r="M1771">
        <v>1.2450246224973254</v>
      </c>
      <c r="N1771">
        <v>1.1327067356114682</v>
      </c>
    </row>
    <row r="1772" spans="9:14" x14ac:dyDescent="0.2">
      <c r="I1772">
        <v>1769</v>
      </c>
      <c r="J1772">
        <v>1.3149461084268041</v>
      </c>
      <c r="K1772">
        <v>2.4347350699503059</v>
      </c>
      <c r="M1772">
        <v>1.2302963618329179</v>
      </c>
      <c r="N1772">
        <v>1.52853924818807</v>
      </c>
    </row>
    <row r="1773" spans="9:14" x14ac:dyDescent="0.2">
      <c r="I1773">
        <v>1770</v>
      </c>
      <c r="J1773">
        <v>0.91282173428278846</v>
      </c>
      <c r="K1773">
        <v>1.0043963458266398</v>
      </c>
      <c r="M1773">
        <v>1.5162467424943309</v>
      </c>
      <c r="N1773">
        <v>1.6669906519835374</v>
      </c>
    </row>
    <row r="1774" spans="9:14" x14ac:dyDescent="0.2">
      <c r="I1774">
        <v>1771</v>
      </c>
      <c r="J1774">
        <v>1.4653309570701951</v>
      </c>
      <c r="K1774">
        <v>1.900318135282467</v>
      </c>
      <c r="M1774">
        <v>1.0712333096541244</v>
      </c>
      <c r="N1774">
        <v>2.4606491753835784</v>
      </c>
    </row>
    <row r="1775" spans="9:14" x14ac:dyDescent="0.2">
      <c r="I1775">
        <v>1772</v>
      </c>
      <c r="J1775">
        <v>1.2636022535970486</v>
      </c>
      <c r="K1775">
        <v>2.6229746507958422</v>
      </c>
      <c r="M1775">
        <v>1.0235321677338818</v>
      </c>
      <c r="N1775">
        <v>1.7025557076014683</v>
      </c>
    </row>
    <row r="1776" spans="9:14" x14ac:dyDescent="0.2">
      <c r="I1776">
        <v>1773</v>
      </c>
      <c r="J1776">
        <v>1.1024311463986742</v>
      </c>
      <c r="K1776">
        <v>2.231330856169524</v>
      </c>
      <c r="M1776">
        <v>1.418526170641611</v>
      </c>
      <c r="N1776">
        <v>1.3491290972396806</v>
      </c>
    </row>
    <row r="1777" spans="9:14" x14ac:dyDescent="0.2">
      <c r="I1777">
        <v>1774</v>
      </c>
      <c r="J1777">
        <v>0.89574008946337202</v>
      </c>
      <c r="K1777">
        <v>1.5767590467530319</v>
      </c>
      <c r="M1777">
        <v>1.4048855946596928</v>
      </c>
      <c r="N1777">
        <v>2.2966615838257152</v>
      </c>
    </row>
    <row r="1778" spans="9:14" x14ac:dyDescent="0.2">
      <c r="I1778">
        <v>1775</v>
      </c>
      <c r="J1778">
        <v>0.94163701027786806</v>
      </c>
      <c r="K1778">
        <v>3.2132901913439458</v>
      </c>
      <c r="M1778">
        <v>1.1165362978801836</v>
      </c>
      <c r="N1778">
        <v>2.5953145197746292</v>
      </c>
    </row>
    <row r="1779" spans="9:14" x14ac:dyDescent="0.2">
      <c r="I1779">
        <v>1776</v>
      </c>
      <c r="J1779">
        <v>1.0890057444711165</v>
      </c>
      <c r="K1779">
        <v>1.5657689645889148</v>
      </c>
      <c r="M1779">
        <v>0.91775694514305317</v>
      </c>
      <c r="N1779">
        <v>1.3504721960213872</v>
      </c>
    </row>
    <row r="1780" spans="9:14" x14ac:dyDescent="0.2">
      <c r="I1780">
        <v>1777</v>
      </c>
      <c r="J1780">
        <v>0.86572114595252736</v>
      </c>
      <c r="K1780">
        <v>1.7045513143490416</v>
      </c>
      <c r="M1780">
        <v>0.96981318169350916</v>
      </c>
      <c r="N1780">
        <v>2.981668345543282</v>
      </c>
    </row>
    <row r="1781" spans="9:14" x14ac:dyDescent="0.2">
      <c r="I1781">
        <v>1778</v>
      </c>
      <c r="J1781">
        <v>0.53294077634434667</v>
      </c>
      <c r="K1781">
        <v>1.6777918414696709</v>
      </c>
      <c r="M1781">
        <v>0.7655049715814084</v>
      </c>
      <c r="N1781">
        <v>1.1964442067331991</v>
      </c>
    </row>
    <row r="1782" spans="9:14" x14ac:dyDescent="0.2">
      <c r="I1782">
        <v>1779</v>
      </c>
      <c r="J1782">
        <v>0.86345916873299333</v>
      </c>
      <c r="K1782">
        <v>2.0810107665153104</v>
      </c>
      <c r="M1782">
        <v>0.93592856683903258</v>
      </c>
      <c r="N1782">
        <v>1.2480771868761795</v>
      </c>
    </row>
    <row r="1783" spans="9:14" x14ac:dyDescent="0.2">
      <c r="I1783">
        <v>1780</v>
      </c>
      <c r="J1783">
        <v>0.93044983422525029</v>
      </c>
      <c r="K1783">
        <v>2.1343654499428344</v>
      </c>
      <c r="M1783">
        <v>1.207644434004316</v>
      </c>
      <c r="N1783">
        <v>3.0240078286853604</v>
      </c>
    </row>
    <row r="1784" spans="9:14" x14ac:dyDescent="0.2">
      <c r="I1784">
        <v>1781</v>
      </c>
      <c r="J1784">
        <v>1.4192557695272996</v>
      </c>
      <c r="K1784">
        <v>2.2188769861197892</v>
      </c>
      <c r="M1784">
        <v>1.0338386086239306</v>
      </c>
      <c r="N1784">
        <v>2.894503697973736</v>
      </c>
    </row>
    <row r="1785" spans="9:14" x14ac:dyDescent="0.2">
      <c r="I1785">
        <v>1782</v>
      </c>
      <c r="J1785">
        <v>1.4526782929229656</v>
      </c>
      <c r="K1785">
        <v>1.7358679515083992</v>
      </c>
      <c r="M1785">
        <v>1.3040261565010152</v>
      </c>
      <c r="N1785">
        <v>1.5207734077665447</v>
      </c>
    </row>
    <row r="1786" spans="9:14" x14ac:dyDescent="0.2">
      <c r="I1786">
        <v>1783</v>
      </c>
      <c r="J1786">
        <v>0.30267739391289145</v>
      </c>
      <c r="K1786">
        <v>2.3407729262990826</v>
      </c>
      <c r="M1786">
        <v>1.446594733947443</v>
      </c>
      <c r="N1786">
        <v>2.7228357010467445</v>
      </c>
    </row>
    <row r="1787" spans="9:14" x14ac:dyDescent="0.2">
      <c r="I1787">
        <v>1784</v>
      </c>
      <c r="J1787">
        <v>0.86214980190534796</v>
      </c>
      <c r="K1787">
        <v>0.82344088770998736</v>
      </c>
      <c r="M1787">
        <v>0.62095674727828631</v>
      </c>
      <c r="N1787">
        <v>2.4307328242539663</v>
      </c>
    </row>
    <row r="1788" spans="9:14" x14ac:dyDescent="0.2">
      <c r="I1788">
        <v>1785</v>
      </c>
      <c r="J1788">
        <v>0.92628878700895623</v>
      </c>
      <c r="K1788">
        <v>1.2272641356345193</v>
      </c>
      <c r="M1788">
        <v>1.0079908360306493</v>
      </c>
      <c r="N1788">
        <v>0.90089617303300096</v>
      </c>
    </row>
    <row r="1789" spans="9:14" x14ac:dyDescent="0.2">
      <c r="I1789">
        <v>1786</v>
      </c>
      <c r="J1789">
        <v>1.0694181225761892</v>
      </c>
      <c r="K1789">
        <v>1.7816816899474472</v>
      </c>
      <c r="M1789">
        <v>1.1233103208013779</v>
      </c>
      <c r="N1789">
        <v>2.5519267761493447</v>
      </c>
    </row>
    <row r="1790" spans="9:14" x14ac:dyDescent="0.2">
      <c r="I1790">
        <v>1787</v>
      </c>
      <c r="J1790">
        <v>1.1453164281338442</v>
      </c>
      <c r="K1790">
        <v>1.6972570446316515</v>
      </c>
      <c r="M1790">
        <v>0.59499736523563374</v>
      </c>
      <c r="N1790">
        <v>2.3932347658359094</v>
      </c>
    </row>
    <row r="1791" spans="9:14" x14ac:dyDescent="0.2">
      <c r="I1791">
        <v>1788</v>
      </c>
      <c r="J1791">
        <v>0.93471763873909419</v>
      </c>
      <c r="K1791">
        <v>1.3380790652976309</v>
      </c>
      <c r="M1791">
        <v>0.82385658700945386</v>
      </c>
      <c r="N1791">
        <v>1.2496581921633698</v>
      </c>
    </row>
    <row r="1792" spans="9:14" x14ac:dyDescent="0.2">
      <c r="I1792">
        <v>1789</v>
      </c>
      <c r="J1792">
        <v>1.2145499478483648</v>
      </c>
      <c r="K1792">
        <v>2.234263108061624</v>
      </c>
      <c r="M1792">
        <v>0.85451063363637003</v>
      </c>
      <c r="N1792">
        <v>0.9825784307905312</v>
      </c>
    </row>
    <row r="1793" spans="9:14" x14ac:dyDescent="0.2">
      <c r="I1793">
        <v>1790</v>
      </c>
      <c r="J1793">
        <v>0.98938135543200667</v>
      </c>
      <c r="K1793">
        <v>2.1064998857127368</v>
      </c>
      <c r="M1793">
        <v>1.2518639869115946</v>
      </c>
      <c r="N1793">
        <v>2.5542994868488562</v>
      </c>
    </row>
    <row r="1794" spans="9:14" x14ac:dyDescent="0.2">
      <c r="I1794">
        <v>1791</v>
      </c>
      <c r="J1794">
        <v>0.68643036043027883</v>
      </c>
      <c r="K1794">
        <v>1.9224489169858496</v>
      </c>
      <c r="M1794">
        <v>1.2519008942624139</v>
      </c>
      <c r="N1794">
        <v>2.5262307474554997</v>
      </c>
    </row>
    <row r="1795" spans="9:14" x14ac:dyDescent="0.2">
      <c r="I1795">
        <v>1792</v>
      </c>
      <c r="J1795">
        <v>0.90978038248873294</v>
      </c>
      <c r="K1795">
        <v>2.8665554552962154</v>
      </c>
      <c r="M1795">
        <v>1.0086065841529808</v>
      </c>
      <c r="N1795">
        <v>2.0139070003286164</v>
      </c>
    </row>
    <row r="1796" spans="9:14" x14ac:dyDescent="0.2">
      <c r="I1796">
        <v>1793</v>
      </c>
      <c r="J1796">
        <v>0.66540441371419212</v>
      </c>
      <c r="K1796">
        <v>2.1820339745508721</v>
      </c>
      <c r="M1796">
        <v>1.8736674922038425</v>
      </c>
      <c r="N1796">
        <v>2.1317027937524116</v>
      </c>
    </row>
    <row r="1797" spans="9:14" x14ac:dyDescent="0.2">
      <c r="I1797">
        <v>1794</v>
      </c>
      <c r="J1797">
        <v>0.59168003890295096</v>
      </c>
      <c r="K1797">
        <v>2.8276807271331954</v>
      </c>
      <c r="M1797">
        <v>0.97168737795182769</v>
      </c>
      <c r="N1797">
        <v>1.8642086516099106</v>
      </c>
    </row>
    <row r="1798" spans="9:14" x14ac:dyDescent="0.2">
      <c r="I1798">
        <v>1795</v>
      </c>
      <c r="J1798">
        <v>0.9547220624684245</v>
      </c>
      <c r="K1798">
        <v>1.3482345183586062</v>
      </c>
      <c r="M1798">
        <v>0.99847747981207813</v>
      </c>
      <c r="N1798">
        <v>1.5949313384739385</v>
      </c>
    </row>
    <row r="1799" spans="9:14" x14ac:dyDescent="0.2">
      <c r="I1799">
        <v>1796</v>
      </c>
      <c r="J1799">
        <v>0.7862669015672118</v>
      </c>
      <c r="K1799">
        <v>3.2648444511631585</v>
      </c>
      <c r="M1799">
        <v>0.88577370308298631</v>
      </c>
      <c r="N1799">
        <v>1.8846199425278805</v>
      </c>
    </row>
    <row r="1800" spans="9:14" x14ac:dyDescent="0.2">
      <c r="I1800">
        <v>1797</v>
      </c>
      <c r="J1800">
        <v>1.2006077104233597</v>
      </c>
      <c r="K1800">
        <v>1.0924287808195086</v>
      </c>
      <c r="M1800">
        <v>0.69733302676265441</v>
      </c>
      <c r="N1800">
        <v>2.4907857360140166</v>
      </c>
    </row>
    <row r="1801" spans="9:14" x14ac:dyDescent="0.2">
      <c r="I1801">
        <v>1798</v>
      </c>
      <c r="J1801">
        <v>1.5406948115848595</v>
      </c>
      <c r="K1801">
        <v>0.95854076309517711</v>
      </c>
      <c r="M1801">
        <v>1.0344397118811177</v>
      </c>
      <c r="N1801">
        <v>1.7754241956535333</v>
      </c>
    </row>
    <row r="1802" spans="9:14" x14ac:dyDescent="0.2">
      <c r="I1802">
        <v>1799</v>
      </c>
      <c r="J1802">
        <v>0.99238603183733765</v>
      </c>
      <c r="K1802">
        <v>1.421312679573483</v>
      </c>
      <c r="M1802">
        <v>1.2965594500058573</v>
      </c>
      <c r="N1802">
        <v>2.0922654766576576</v>
      </c>
    </row>
    <row r="1803" spans="9:14" x14ac:dyDescent="0.2">
      <c r="I1803">
        <v>1800</v>
      </c>
      <c r="J1803">
        <v>0.95064185646924526</v>
      </c>
      <c r="K1803">
        <v>2.5773027280798568</v>
      </c>
      <c r="M1803">
        <v>0.20396754350257926</v>
      </c>
      <c r="N1803">
        <v>2.3551748701418602</v>
      </c>
    </row>
    <row r="1804" spans="9:14" x14ac:dyDescent="0.2">
      <c r="I1804">
        <v>1801</v>
      </c>
      <c r="J1804">
        <v>0.76748335353308961</v>
      </c>
      <c r="K1804">
        <v>1.3779764295939299</v>
      </c>
      <c r="M1804">
        <v>1.2538872576383802</v>
      </c>
      <c r="N1804">
        <v>2.1249856323582494</v>
      </c>
    </row>
    <row r="1805" spans="9:14" x14ac:dyDescent="0.2">
      <c r="I1805">
        <v>1802</v>
      </c>
      <c r="J1805">
        <v>1.5455403770306884</v>
      </c>
      <c r="K1805">
        <v>2.3975675729397921</v>
      </c>
      <c r="M1805">
        <v>1.3273892112306207</v>
      </c>
      <c r="N1805">
        <v>2.1872158348978403</v>
      </c>
    </row>
    <row r="1806" spans="9:14" x14ac:dyDescent="0.2">
      <c r="I1806">
        <v>1803</v>
      </c>
      <c r="J1806">
        <v>0.94137280063227124</v>
      </c>
      <c r="K1806">
        <v>3.3261189336111494</v>
      </c>
      <c r="M1806">
        <v>1.090510392139632</v>
      </c>
      <c r="N1806">
        <v>1.4272096962545213</v>
      </c>
    </row>
    <row r="1807" spans="9:14" x14ac:dyDescent="0.2">
      <c r="I1807">
        <v>1804</v>
      </c>
      <c r="J1807">
        <v>1.6506001849797798</v>
      </c>
      <c r="K1807">
        <v>1.5421946995352775</v>
      </c>
      <c r="M1807">
        <v>0.71932559401580265</v>
      </c>
      <c r="N1807">
        <v>1.7453213557950009</v>
      </c>
    </row>
    <row r="1808" spans="9:14" x14ac:dyDescent="0.2">
      <c r="I1808">
        <v>1805</v>
      </c>
      <c r="J1808">
        <v>0.75656213632357938</v>
      </c>
      <c r="K1808">
        <v>1.8705513699504202</v>
      </c>
      <c r="M1808">
        <v>0.81482722086438419</v>
      </c>
      <c r="N1808">
        <v>1.4914633108847284</v>
      </c>
    </row>
    <row r="1809" spans="9:14" x14ac:dyDescent="0.2">
      <c r="I1809">
        <v>1806</v>
      </c>
      <c r="J1809">
        <v>0.33320926583487537</v>
      </c>
      <c r="K1809">
        <v>2.1009580119263092</v>
      </c>
      <c r="M1809">
        <v>1.0582957944833424</v>
      </c>
      <c r="N1809">
        <v>2.0331721706196291</v>
      </c>
    </row>
    <row r="1810" spans="9:14" x14ac:dyDescent="0.2">
      <c r="I1810">
        <v>1807</v>
      </c>
      <c r="J1810">
        <v>1.2775975967824671</v>
      </c>
      <c r="K1810">
        <v>2.1258523235159461</v>
      </c>
      <c r="M1810">
        <v>1.1908402721430693</v>
      </c>
      <c r="N1810">
        <v>0.95263145301304786</v>
      </c>
    </row>
    <row r="1811" spans="9:14" x14ac:dyDescent="0.2">
      <c r="I1811">
        <v>1808</v>
      </c>
      <c r="J1811">
        <v>0.33168718121180235</v>
      </c>
      <c r="K1811">
        <v>2.2055422090602952</v>
      </c>
      <c r="M1811">
        <v>1.1156966690015508</v>
      </c>
      <c r="N1811">
        <v>1.3756490253287947</v>
      </c>
    </row>
    <row r="1812" spans="9:14" x14ac:dyDescent="0.2">
      <c r="I1812">
        <v>1809</v>
      </c>
      <c r="J1812">
        <v>1.0835440927410116</v>
      </c>
      <c r="K1812">
        <v>2.5576976380248628</v>
      </c>
      <c r="M1812">
        <v>1.1587176040718532</v>
      </c>
      <c r="N1812">
        <v>1.6222824597040493</v>
      </c>
    </row>
    <row r="1813" spans="9:14" x14ac:dyDescent="0.2">
      <c r="I1813">
        <v>1810</v>
      </c>
      <c r="J1813">
        <v>1.1301306870434262</v>
      </c>
      <c r="K1813">
        <v>1.0960111416263971</v>
      </c>
      <c r="M1813">
        <v>0.95048955466120755</v>
      </c>
      <c r="N1813">
        <v>2.0335612131111205</v>
      </c>
    </row>
    <row r="1814" spans="9:14" x14ac:dyDescent="0.2">
      <c r="I1814">
        <v>1811</v>
      </c>
      <c r="J1814">
        <v>1.2515462537668545</v>
      </c>
      <c r="K1814">
        <v>2.8647497878417654</v>
      </c>
      <c r="M1814">
        <v>1.3954866724599349</v>
      </c>
      <c r="N1814">
        <v>1.4346748390684898</v>
      </c>
    </row>
    <row r="1815" spans="9:14" x14ac:dyDescent="0.2">
      <c r="I1815">
        <v>1812</v>
      </c>
      <c r="J1815">
        <v>0.98154763793397704</v>
      </c>
      <c r="K1815">
        <v>1.5788305880873168</v>
      </c>
      <c r="M1815">
        <v>0.95207396108686648</v>
      </c>
      <c r="N1815">
        <v>1.8800483551171181</v>
      </c>
    </row>
    <row r="1816" spans="9:14" x14ac:dyDescent="0.2">
      <c r="I1816">
        <v>1813</v>
      </c>
      <c r="J1816">
        <v>1.0897370985965531</v>
      </c>
      <c r="K1816">
        <v>1.8445012142163926</v>
      </c>
      <c r="M1816">
        <v>0.18927507559200815</v>
      </c>
      <c r="N1816">
        <v>1.635661239383315</v>
      </c>
    </row>
    <row r="1817" spans="9:14" x14ac:dyDescent="0.2">
      <c r="I1817">
        <v>1814</v>
      </c>
      <c r="J1817">
        <v>0.84447888167284457</v>
      </c>
      <c r="K1817">
        <v>2.9903074829159069</v>
      </c>
      <c r="M1817">
        <v>0.8278772153590408</v>
      </c>
      <c r="N1817">
        <v>2.0220599088999811</v>
      </c>
    </row>
    <row r="1818" spans="9:14" x14ac:dyDescent="0.2">
      <c r="I1818">
        <v>1815</v>
      </c>
      <c r="J1818">
        <v>1.7875719192797437</v>
      </c>
      <c r="K1818">
        <v>1.5959485634221533</v>
      </c>
      <c r="M1818">
        <v>1.0097315462771277</v>
      </c>
      <c r="N1818">
        <v>2.6815992015872592</v>
      </c>
    </row>
    <row r="1819" spans="9:14" x14ac:dyDescent="0.2">
      <c r="I1819">
        <v>1816</v>
      </c>
      <c r="J1819">
        <v>1.9529269963034999</v>
      </c>
      <c r="K1819">
        <v>1.7362633403040515</v>
      </c>
      <c r="M1819">
        <v>1.1996160354876566</v>
      </c>
      <c r="N1819">
        <v>2.305898352276746</v>
      </c>
    </row>
    <row r="1820" spans="9:14" x14ac:dyDescent="0.2">
      <c r="I1820">
        <v>1817</v>
      </c>
      <c r="J1820">
        <v>1.1029489829760357</v>
      </c>
      <c r="K1820">
        <v>2.4662349267797157</v>
      </c>
      <c r="M1820">
        <v>1.4009874660871713</v>
      </c>
      <c r="N1820">
        <v>3.1580333373634266</v>
      </c>
    </row>
    <row r="1821" spans="9:14" x14ac:dyDescent="0.2">
      <c r="I1821">
        <v>1818</v>
      </c>
      <c r="J1821">
        <v>0.84986251212528408</v>
      </c>
      <c r="K1821">
        <v>2.2242524005174054</v>
      </c>
      <c r="M1821">
        <v>0.95157502555581941</v>
      </c>
      <c r="N1821">
        <v>1.4962195202087345</v>
      </c>
    </row>
    <row r="1822" spans="9:14" x14ac:dyDescent="0.2">
      <c r="I1822">
        <v>1819</v>
      </c>
      <c r="J1822">
        <v>0.84566390448057405</v>
      </c>
      <c r="K1822">
        <v>1.7350256806716897</v>
      </c>
      <c r="M1822">
        <v>1.1723554624509993</v>
      </c>
      <c r="N1822">
        <v>2.3442229350585277</v>
      </c>
    </row>
    <row r="1823" spans="9:14" x14ac:dyDescent="0.2">
      <c r="I1823">
        <v>1820</v>
      </c>
      <c r="J1823">
        <v>1.1025137349600882</v>
      </c>
      <c r="K1823">
        <v>2.4561912387081684</v>
      </c>
      <c r="M1823">
        <v>1.2125280598899513</v>
      </c>
      <c r="N1823">
        <v>2.046304535483368</v>
      </c>
    </row>
    <row r="1824" spans="9:14" x14ac:dyDescent="0.2">
      <c r="I1824">
        <v>1821</v>
      </c>
      <c r="J1824">
        <v>1.1447230073344989</v>
      </c>
      <c r="K1824">
        <v>3.5495714471396127</v>
      </c>
      <c r="M1824">
        <v>1.4726216220431927</v>
      </c>
      <c r="N1824">
        <v>3.1355628694891369</v>
      </c>
    </row>
    <row r="1825" spans="9:14" x14ac:dyDescent="0.2">
      <c r="I1825">
        <v>1822</v>
      </c>
      <c r="J1825">
        <v>1.3466830553040663</v>
      </c>
      <c r="K1825">
        <v>1.1466192762278546</v>
      </c>
      <c r="M1825">
        <v>0.57835706137824516</v>
      </c>
      <c r="N1825">
        <v>1.3166482346734525</v>
      </c>
    </row>
    <row r="1826" spans="9:14" x14ac:dyDescent="0.2">
      <c r="I1826">
        <v>1823</v>
      </c>
      <c r="J1826">
        <v>1.2062103650427016</v>
      </c>
      <c r="K1826">
        <v>2.1769413084703251</v>
      </c>
      <c r="M1826">
        <v>0.84350274836009065</v>
      </c>
      <c r="N1826">
        <v>1.3628139114598652</v>
      </c>
    </row>
    <row r="1827" spans="9:14" x14ac:dyDescent="0.2">
      <c r="I1827">
        <v>1824</v>
      </c>
      <c r="J1827">
        <v>1.2136884580782816</v>
      </c>
      <c r="K1827">
        <v>1.749001993400239</v>
      </c>
      <c r="M1827">
        <v>0.91152383349062394</v>
      </c>
      <c r="N1827">
        <v>1.7537863763335577</v>
      </c>
    </row>
    <row r="1828" spans="9:14" x14ac:dyDescent="0.2">
      <c r="I1828">
        <v>1825</v>
      </c>
      <c r="J1828">
        <v>0.74173599898547005</v>
      </c>
      <c r="K1828">
        <v>1.5824779373200781</v>
      </c>
      <c r="M1828">
        <v>1.205608110437816</v>
      </c>
      <c r="N1828">
        <v>3.8003689910278178</v>
      </c>
    </row>
    <row r="1829" spans="9:14" x14ac:dyDescent="0.2">
      <c r="I1829">
        <v>1826</v>
      </c>
      <c r="J1829">
        <v>1.1882180720626918</v>
      </c>
      <c r="K1829">
        <v>1.7620542242095469</v>
      </c>
      <c r="M1829">
        <v>1.5277661003573857</v>
      </c>
      <c r="N1829">
        <v>2.2647489892008754</v>
      </c>
    </row>
    <row r="1830" spans="9:14" x14ac:dyDescent="0.2">
      <c r="I1830">
        <v>1827</v>
      </c>
      <c r="J1830">
        <v>0.91318260701663001</v>
      </c>
      <c r="K1830">
        <v>1.6944762834486871</v>
      </c>
      <c r="M1830">
        <v>0.92429204341611637</v>
      </c>
      <c r="N1830">
        <v>1.7208566935937593</v>
      </c>
    </row>
    <row r="1831" spans="9:14" x14ac:dyDescent="0.2">
      <c r="I1831">
        <v>1828</v>
      </c>
      <c r="J1831">
        <v>1.5809126652313594</v>
      </c>
      <c r="K1831">
        <v>3.3171535030597203</v>
      </c>
      <c r="M1831">
        <v>0.61069031469328239</v>
      </c>
      <c r="N1831">
        <v>1.2499489382557458</v>
      </c>
    </row>
    <row r="1832" spans="9:14" x14ac:dyDescent="0.2">
      <c r="I1832">
        <v>1829</v>
      </c>
      <c r="J1832">
        <v>1.1985246657155675</v>
      </c>
      <c r="K1832">
        <v>2.0309933789597294</v>
      </c>
      <c r="M1832">
        <v>1.1229172204796565</v>
      </c>
      <c r="N1832">
        <v>2.4466001951072407</v>
      </c>
    </row>
    <row r="1833" spans="9:14" x14ac:dyDescent="0.2">
      <c r="I1833">
        <v>1830</v>
      </c>
      <c r="J1833">
        <v>1.4650234374768534</v>
      </c>
      <c r="K1833">
        <v>1.0945693901303057</v>
      </c>
      <c r="M1833">
        <v>0.9357322696053112</v>
      </c>
      <c r="N1833">
        <v>2.9723277698617601</v>
      </c>
    </row>
    <row r="1834" spans="9:14" x14ac:dyDescent="0.2">
      <c r="I1834">
        <v>1831</v>
      </c>
      <c r="J1834">
        <v>0.8555767458482133</v>
      </c>
      <c r="K1834">
        <v>1.2783984280479608</v>
      </c>
      <c r="M1834">
        <v>0.93337273348571625</v>
      </c>
      <c r="N1834">
        <v>1.4208526669940156</v>
      </c>
    </row>
    <row r="1835" spans="9:14" x14ac:dyDescent="0.2">
      <c r="I1835">
        <v>1832</v>
      </c>
      <c r="J1835">
        <v>1.1017771269152301</v>
      </c>
      <c r="K1835">
        <v>1.6111715850115855</v>
      </c>
      <c r="M1835">
        <v>1.2236220306818264</v>
      </c>
      <c r="N1835">
        <v>1.7382196236417515</v>
      </c>
    </row>
    <row r="1836" spans="9:14" x14ac:dyDescent="0.2">
      <c r="I1836">
        <v>1833</v>
      </c>
      <c r="J1836">
        <v>1.2523464082522699</v>
      </c>
      <c r="K1836">
        <v>1.7788072698689648</v>
      </c>
      <c r="M1836">
        <v>1.1847442801913892</v>
      </c>
      <c r="N1836">
        <v>1.7524905240874056</v>
      </c>
    </row>
    <row r="1837" spans="9:14" x14ac:dyDescent="0.2">
      <c r="I1837">
        <v>1834</v>
      </c>
      <c r="J1837">
        <v>0.62112720832702339</v>
      </c>
      <c r="K1837">
        <v>1.0005495374550215</v>
      </c>
      <c r="M1837">
        <v>0.8627068301641071</v>
      </c>
      <c r="N1837">
        <v>2.5997141783044446</v>
      </c>
    </row>
    <row r="1838" spans="9:14" x14ac:dyDescent="0.2">
      <c r="I1838">
        <v>1835</v>
      </c>
      <c r="J1838">
        <v>0.5706432006383968</v>
      </c>
      <c r="K1838">
        <v>2.1405209328834349</v>
      </c>
      <c r="M1838">
        <v>0.94951471708178092</v>
      </c>
      <c r="N1838">
        <v>1.3390650263707509</v>
      </c>
    </row>
    <row r="1839" spans="9:14" x14ac:dyDescent="0.2">
      <c r="I1839">
        <v>1836</v>
      </c>
      <c r="J1839">
        <v>1.0096780083675123</v>
      </c>
      <c r="K1839">
        <v>3.6259580636257942</v>
      </c>
      <c r="M1839">
        <v>0.64236735199252537</v>
      </c>
      <c r="N1839">
        <v>2.0841976616724325</v>
      </c>
    </row>
    <row r="1840" spans="9:14" x14ac:dyDescent="0.2">
      <c r="I1840">
        <v>1837</v>
      </c>
      <c r="J1840">
        <v>0.7485849852091887</v>
      </c>
      <c r="K1840">
        <v>1.1578364231510101</v>
      </c>
      <c r="M1840">
        <v>1.2661052551114802</v>
      </c>
      <c r="N1840">
        <v>1.6179810759452753</v>
      </c>
    </row>
    <row r="1841" spans="9:14" x14ac:dyDescent="0.2">
      <c r="I1841">
        <v>1838</v>
      </c>
      <c r="J1841">
        <v>1.2018500798362834</v>
      </c>
      <c r="K1841">
        <v>2.6344482877925945</v>
      </c>
      <c r="M1841">
        <v>0.93919856601845919</v>
      </c>
      <c r="N1841">
        <v>1.1450501833083495</v>
      </c>
    </row>
    <row r="1842" spans="9:14" x14ac:dyDescent="0.2">
      <c r="I1842">
        <v>1839</v>
      </c>
      <c r="J1842">
        <v>0.81085736688486632</v>
      </c>
      <c r="K1842">
        <v>1.8649095177791553</v>
      </c>
      <c r="M1842">
        <v>1.6106541089381952</v>
      </c>
      <c r="N1842">
        <v>3.3039571640803516</v>
      </c>
    </row>
    <row r="1843" spans="9:14" x14ac:dyDescent="0.2">
      <c r="I1843">
        <v>1840</v>
      </c>
      <c r="J1843">
        <v>0.96333230308636042</v>
      </c>
      <c r="K1843">
        <v>1.3890937279156306</v>
      </c>
      <c r="M1843">
        <v>1.0291784726327737</v>
      </c>
      <c r="N1843">
        <v>0.9276206776084498</v>
      </c>
    </row>
    <row r="1844" spans="9:14" x14ac:dyDescent="0.2">
      <c r="I1844">
        <v>1841</v>
      </c>
      <c r="J1844">
        <v>1.1929620438590334</v>
      </c>
      <c r="K1844">
        <v>2.7577972306847571</v>
      </c>
      <c r="M1844">
        <v>0.92454445607548497</v>
      </c>
      <c r="N1844">
        <v>2.532416614881861</v>
      </c>
    </row>
    <row r="1845" spans="9:14" x14ac:dyDescent="0.2">
      <c r="I1845">
        <v>1842</v>
      </c>
      <c r="J1845">
        <v>0.16622331677908658</v>
      </c>
      <c r="K1845">
        <v>2.2780127395126795</v>
      </c>
      <c r="M1845">
        <v>1.1693985304688477</v>
      </c>
      <c r="N1845">
        <v>1.5063352557934202</v>
      </c>
    </row>
    <row r="1846" spans="9:14" x14ac:dyDescent="0.2">
      <c r="I1846">
        <v>1843</v>
      </c>
      <c r="J1846">
        <v>1.0832410800415757</v>
      </c>
      <c r="K1846">
        <v>2.5177501864927696</v>
      </c>
      <c r="M1846">
        <v>1.4618072360738235</v>
      </c>
      <c r="N1846">
        <v>1.7522766043736553</v>
      </c>
    </row>
    <row r="1847" spans="9:14" x14ac:dyDescent="0.2">
      <c r="I1847">
        <v>1844</v>
      </c>
      <c r="J1847">
        <v>0.56959489431005639</v>
      </c>
      <c r="K1847">
        <v>1.3899896628408839</v>
      </c>
      <c r="M1847">
        <v>1.0703344804326165</v>
      </c>
      <c r="N1847">
        <v>2.2071679026203683</v>
      </c>
    </row>
    <row r="1848" spans="9:14" x14ac:dyDescent="0.2">
      <c r="I1848">
        <v>1845</v>
      </c>
      <c r="J1848">
        <v>0.9223497339180613</v>
      </c>
      <c r="K1848">
        <v>1.7785903236496032</v>
      </c>
      <c r="M1848">
        <v>1.0505186402004192</v>
      </c>
      <c r="N1848">
        <v>1.011592853800122</v>
      </c>
    </row>
    <row r="1849" spans="9:14" x14ac:dyDescent="0.2">
      <c r="I1849">
        <v>1846</v>
      </c>
      <c r="J1849">
        <v>1.1954968930160077</v>
      </c>
      <c r="K1849">
        <v>2.1245126428423813</v>
      </c>
      <c r="M1849">
        <v>1.1627173752696227</v>
      </c>
      <c r="N1849">
        <v>2.6473070403132737</v>
      </c>
    </row>
    <row r="1850" spans="9:14" x14ac:dyDescent="0.2">
      <c r="I1850">
        <v>1847</v>
      </c>
      <c r="J1850">
        <v>0.98008447771308893</v>
      </c>
      <c r="K1850">
        <v>1.8510245906085452</v>
      </c>
      <c r="M1850">
        <v>1.1388297440481812</v>
      </c>
      <c r="N1850">
        <v>2.4426846717542405</v>
      </c>
    </row>
    <row r="1851" spans="9:14" x14ac:dyDescent="0.2">
      <c r="I1851">
        <v>1848</v>
      </c>
      <c r="J1851">
        <v>1.0247183840031631</v>
      </c>
      <c r="K1851">
        <v>2.1901616789846146</v>
      </c>
      <c r="M1851">
        <v>0.83323176781497321</v>
      </c>
      <c r="N1851">
        <v>3.0039552275496599</v>
      </c>
    </row>
    <row r="1852" spans="9:14" x14ac:dyDescent="0.2">
      <c r="I1852">
        <v>1849</v>
      </c>
      <c r="J1852">
        <v>0.96267034826827358</v>
      </c>
      <c r="K1852">
        <v>1.7735184398073196</v>
      </c>
      <c r="M1852">
        <v>0.76685610720700303</v>
      </c>
      <c r="N1852">
        <v>1.6868882248455208</v>
      </c>
    </row>
    <row r="1853" spans="9:14" x14ac:dyDescent="0.2">
      <c r="I1853">
        <v>1850</v>
      </c>
      <c r="J1853">
        <v>1.0929529375670575</v>
      </c>
      <c r="K1853">
        <v>2.2400943767425634</v>
      </c>
      <c r="M1853">
        <v>0.80863642346053699</v>
      </c>
      <c r="N1853">
        <v>1.0396567796096372</v>
      </c>
    </row>
    <row r="1854" spans="9:14" x14ac:dyDescent="0.2">
      <c r="I1854">
        <v>1851</v>
      </c>
      <c r="J1854">
        <v>1.4793939244275895</v>
      </c>
      <c r="K1854">
        <v>1.9720296309963998</v>
      </c>
      <c r="M1854">
        <v>0.89652013787315421</v>
      </c>
      <c r="N1854">
        <v>2.5512500616610825</v>
      </c>
    </row>
    <row r="1855" spans="9:14" x14ac:dyDescent="0.2">
      <c r="I1855">
        <v>1852</v>
      </c>
      <c r="J1855">
        <v>0.85259452039654415</v>
      </c>
      <c r="K1855">
        <v>1.5749952782466019</v>
      </c>
      <c r="M1855">
        <v>0.81330304279761056</v>
      </c>
      <c r="N1855">
        <v>1.2884879820530797</v>
      </c>
    </row>
    <row r="1856" spans="9:14" x14ac:dyDescent="0.2">
      <c r="I1856">
        <v>1853</v>
      </c>
      <c r="J1856">
        <v>0.93776153776634208</v>
      </c>
      <c r="K1856">
        <v>2.8702198331114896</v>
      </c>
      <c r="M1856">
        <v>0.81763217405984712</v>
      </c>
      <c r="N1856">
        <v>2.1915297136940133</v>
      </c>
    </row>
    <row r="1857" spans="9:14" x14ac:dyDescent="0.2">
      <c r="I1857">
        <v>1854</v>
      </c>
      <c r="J1857">
        <v>0.89269524097367992</v>
      </c>
      <c r="K1857">
        <v>2.3831154494343703</v>
      </c>
      <c r="M1857">
        <v>0.87556674859932326</v>
      </c>
      <c r="N1857">
        <v>1.5868246542859816</v>
      </c>
    </row>
    <row r="1858" spans="9:14" x14ac:dyDescent="0.2">
      <c r="I1858">
        <v>1855</v>
      </c>
      <c r="J1858">
        <v>1.1254639497773122</v>
      </c>
      <c r="K1858">
        <v>3.6869323536871166</v>
      </c>
      <c r="M1858">
        <v>1.2990983109474268</v>
      </c>
      <c r="N1858">
        <v>1.9985778450926972</v>
      </c>
    </row>
    <row r="1859" spans="9:14" x14ac:dyDescent="0.2">
      <c r="I1859">
        <v>1856</v>
      </c>
      <c r="J1859">
        <v>1.1621398189816268</v>
      </c>
      <c r="K1859">
        <v>3.4225055649962934</v>
      </c>
      <c r="M1859">
        <v>1.099464874953594</v>
      </c>
      <c r="N1859">
        <v>1.8745644474843626</v>
      </c>
    </row>
    <row r="1860" spans="9:14" x14ac:dyDescent="0.2">
      <c r="I1860">
        <v>1857</v>
      </c>
      <c r="J1860">
        <v>1.512531426684413</v>
      </c>
      <c r="K1860">
        <v>1.8780157584147401</v>
      </c>
      <c r="M1860">
        <v>1.0735305856326038</v>
      </c>
      <c r="N1860">
        <v>2.2882601969109722</v>
      </c>
    </row>
    <row r="1861" spans="9:14" x14ac:dyDescent="0.2">
      <c r="I1861">
        <v>1858</v>
      </c>
      <c r="J1861">
        <v>1.0042842505498055</v>
      </c>
      <c r="K1861">
        <v>1.9696120352547224</v>
      </c>
      <c r="M1861">
        <v>0.83565512990644919</v>
      </c>
      <c r="N1861">
        <v>3.0703532484881757</v>
      </c>
    </row>
    <row r="1862" spans="9:14" x14ac:dyDescent="0.2">
      <c r="I1862">
        <v>1859</v>
      </c>
      <c r="J1862">
        <v>0.53768357704714154</v>
      </c>
      <c r="K1862">
        <v>1.6749989751655505</v>
      </c>
      <c r="M1862">
        <v>0.86807330078917033</v>
      </c>
      <c r="N1862">
        <v>2.4128896440948715</v>
      </c>
    </row>
    <row r="1863" spans="9:14" x14ac:dyDescent="0.2">
      <c r="I1863">
        <v>1860</v>
      </c>
      <c r="J1863">
        <v>0.47488128751343028</v>
      </c>
      <c r="K1863">
        <v>1.9789259672724722</v>
      </c>
      <c r="M1863">
        <v>0.77661954283696011</v>
      </c>
      <c r="N1863">
        <v>2.6194023005681988</v>
      </c>
    </row>
    <row r="1864" spans="9:14" x14ac:dyDescent="0.2">
      <c r="I1864">
        <v>1861</v>
      </c>
      <c r="J1864">
        <v>1.1404893811284611</v>
      </c>
      <c r="K1864">
        <v>1.3639604734125068</v>
      </c>
      <c r="M1864">
        <v>1.0755783575687752</v>
      </c>
      <c r="N1864">
        <v>2.1551046037356771</v>
      </c>
    </row>
    <row r="1865" spans="9:14" x14ac:dyDescent="0.2">
      <c r="I1865">
        <v>1862</v>
      </c>
      <c r="J1865">
        <v>0.97124627726606971</v>
      </c>
      <c r="K1865">
        <v>2.8065048053820583</v>
      </c>
      <c r="M1865">
        <v>0.15821249932636866</v>
      </c>
      <c r="N1865">
        <v>1.7983470325174724</v>
      </c>
    </row>
    <row r="1866" spans="9:14" x14ac:dyDescent="0.2">
      <c r="I1866">
        <v>1863</v>
      </c>
      <c r="J1866">
        <v>0.55024658564238149</v>
      </c>
      <c r="K1866">
        <v>1.5633957807046701</v>
      </c>
      <c r="M1866">
        <v>1.0383953936475372</v>
      </c>
      <c r="N1866">
        <v>1.3619987202529877</v>
      </c>
    </row>
    <row r="1867" spans="9:14" x14ac:dyDescent="0.2">
      <c r="I1867">
        <v>1864</v>
      </c>
      <c r="J1867">
        <v>1.1108262438648659</v>
      </c>
      <c r="K1867">
        <v>1.4951401121679708</v>
      </c>
      <c r="M1867">
        <v>1.2295971745172241</v>
      </c>
      <c r="N1867">
        <v>1.480384785631824</v>
      </c>
    </row>
    <row r="1868" spans="9:14" x14ac:dyDescent="0.2">
      <c r="I1868">
        <v>1865</v>
      </c>
      <c r="J1868">
        <v>1.301656797148725</v>
      </c>
      <c r="K1868">
        <v>2.5502361801389961</v>
      </c>
      <c r="M1868">
        <v>0.76561801400029617</v>
      </c>
      <c r="N1868">
        <v>2.4127270162443497</v>
      </c>
    </row>
    <row r="1869" spans="9:14" x14ac:dyDescent="0.2">
      <c r="I1869">
        <v>1866</v>
      </c>
      <c r="J1869">
        <v>1.0704569069990622</v>
      </c>
      <c r="K1869">
        <v>2.0285786709353686</v>
      </c>
      <c r="M1869">
        <v>1.1988638199503432</v>
      </c>
      <c r="N1869">
        <v>2.52248599532837</v>
      </c>
    </row>
    <row r="1870" spans="9:14" x14ac:dyDescent="0.2">
      <c r="I1870">
        <v>1867</v>
      </c>
      <c r="J1870">
        <v>1.5954411254676242</v>
      </c>
      <c r="K1870">
        <v>1.460023573637433</v>
      </c>
      <c r="M1870">
        <v>0.91241261503092641</v>
      </c>
      <c r="N1870">
        <v>1.6904930308245347</v>
      </c>
    </row>
    <row r="1871" spans="9:14" x14ac:dyDescent="0.2">
      <c r="I1871">
        <v>1868</v>
      </c>
      <c r="J1871">
        <v>1.2713275173752716</v>
      </c>
      <c r="K1871">
        <v>1.0509287166688925</v>
      </c>
      <c r="M1871">
        <v>0.7320518760457364</v>
      </c>
      <c r="N1871">
        <v>2.2633157922665617</v>
      </c>
    </row>
    <row r="1872" spans="9:14" x14ac:dyDescent="0.2">
      <c r="I1872">
        <v>1869</v>
      </c>
      <c r="J1872">
        <v>1.5346436201744604</v>
      </c>
      <c r="K1872">
        <v>2.6920799829861632</v>
      </c>
      <c r="M1872">
        <v>0.75060458325718504</v>
      </c>
      <c r="N1872">
        <v>2.3784522795717287</v>
      </c>
    </row>
    <row r="1873" spans="9:14" x14ac:dyDescent="0.2">
      <c r="I1873">
        <v>1870</v>
      </c>
      <c r="J1873">
        <v>1.1207572542424331</v>
      </c>
      <c r="K1873">
        <v>1.7745107275718546</v>
      </c>
      <c r="M1873">
        <v>1.5981233164195889</v>
      </c>
      <c r="N1873">
        <v>2.1745771264598264</v>
      </c>
    </row>
    <row r="1874" spans="9:14" x14ac:dyDescent="0.2">
      <c r="I1874">
        <v>1871</v>
      </c>
      <c r="J1874">
        <v>1.2549148362523723</v>
      </c>
      <c r="K1874">
        <v>2.5330224073438679</v>
      </c>
      <c r="M1874">
        <v>1.150964623745842</v>
      </c>
      <c r="N1874">
        <v>2.521812749441251</v>
      </c>
    </row>
    <row r="1875" spans="9:14" x14ac:dyDescent="0.2">
      <c r="I1875">
        <v>1872</v>
      </c>
      <c r="J1875">
        <v>1.4636669055618654</v>
      </c>
      <c r="K1875">
        <v>1.1561667273398608</v>
      </c>
      <c r="M1875">
        <v>0.70776043382373799</v>
      </c>
      <c r="N1875">
        <v>1.6563952907321395</v>
      </c>
    </row>
    <row r="1876" spans="9:14" x14ac:dyDescent="0.2">
      <c r="I1876">
        <v>1873</v>
      </c>
      <c r="J1876">
        <v>1.0702665735758858</v>
      </c>
      <c r="K1876">
        <v>1.2535468041415396</v>
      </c>
      <c r="M1876">
        <v>1.0302080081752525</v>
      </c>
      <c r="N1876">
        <v>1.8533859754070561</v>
      </c>
    </row>
    <row r="1877" spans="9:14" x14ac:dyDescent="0.2">
      <c r="I1877">
        <v>1874</v>
      </c>
      <c r="J1877">
        <v>0.39894211879561592</v>
      </c>
      <c r="K1877">
        <v>2.3067823825706597</v>
      </c>
      <c r="M1877">
        <v>0.83160502395692448</v>
      </c>
      <c r="N1877">
        <v>1.2399719978765593</v>
      </c>
    </row>
    <row r="1878" spans="9:14" x14ac:dyDescent="0.2">
      <c r="I1878">
        <v>1875</v>
      </c>
      <c r="J1878">
        <v>1.0283290924704078</v>
      </c>
      <c r="K1878">
        <v>2.2067474515609518</v>
      </c>
      <c r="M1878">
        <v>0.60428725723112076</v>
      </c>
      <c r="N1878">
        <v>2.278759356403981</v>
      </c>
    </row>
    <row r="1879" spans="9:14" x14ac:dyDescent="0.2">
      <c r="I1879">
        <v>1876</v>
      </c>
      <c r="J1879">
        <v>0.67555178808577909</v>
      </c>
      <c r="K1879">
        <v>1.1432715783934129</v>
      </c>
      <c r="M1879">
        <v>1.4942584925187221</v>
      </c>
      <c r="N1879">
        <v>2.3712371608548528</v>
      </c>
    </row>
    <row r="1880" spans="9:14" x14ac:dyDescent="0.2">
      <c r="I1880">
        <v>1877</v>
      </c>
      <c r="J1880">
        <v>0.79971988762233603</v>
      </c>
      <c r="K1880">
        <v>2.0373385527468564</v>
      </c>
      <c r="M1880">
        <v>0.92296833664856981</v>
      </c>
      <c r="N1880">
        <v>1.27743138668337</v>
      </c>
    </row>
    <row r="1881" spans="9:14" x14ac:dyDescent="0.2">
      <c r="I1881">
        <v>1878</v>
      </c>
      <c r="J1881">
        <v>0.81275083370113743</v>
      </c>
      <c r="K1881">
        <v>2.507842994099073</v>
      </c>
      <c r="M1881">
        <v>1.2493267058987525</v>
      </c>
      <c r="N1881">
        <v>2.069524768576823</v>
      </c>
    </row>
    <row r="1882" spans="9:14" x14ac:dyDescent="0.2">
      <c r="I1882">
        <v>1879</v>
      </c>
      <c r="J1882">
        <v>0.91933383243850153</v>
      </c>
      <c r="K1882">
        <v>1.8030629174667263</v>
      </c>
      <c r="M1882">
        <v>0.98045738696011731</v>
      </c>
      <c r="N1882">
        <v>1.9652588287377191</v>
      </c>
    </row>
    <row r="1883" spans="9:14" x14ac:dyDescent="0.2">
      <c r="I1883">
        <v>1880</v>
      </c>
      <c r="J1883">
        <v>1.0450810578660839</v>
      </c>
      <c r="K1883">
        <v>1.9707411846568261</v>
      </c>
      <c r="M1883">
        <v>1.4250420093283567</v>
      </c>
      <c r="N1883">
        <v>2.1293675477419693</v>
      </c>
    </row>
    <row r="1884" spans="9:14" x14ac:dyDescent="0.2">
      <c r="I1884">
        <v>1881</v>
      </c>
      <c r="J1884">
        <v>1.0481027435343013</v>
      </c>
      <c r="K1884">
        <v>3.2472724879533739</v>
      </c>
      <c r="M1884">
        <v>0.6106452721230976</v>
      </c>
      <c r="N1884">
        <v>1.5832469921059398</v>
      </c>
    </row>
    <row r="1885" spans="9:14" x14ac:dyDescent="0.2">
      <c r="I1885">
        <v>1882</v>
      </c>
      <c r="J1885">
        <v>0.99795472224054327</v>
      </c>
      <c r="K1885">
        <v>1.0314766805804736</v>
      </c>
      <c r="M1885">
        <v>1.6820734766012808</v>
      </c>
      <c r="N1885">
        <v>2.4361905571435258</v>
      </c>
    </row>
    <row r="1886" spans="9:14" x14ac:dyDescent="0.2">
      <c r="I1886">
        <v>1883</v>
      </c>
      <c r="J1886">
        <v>1.3704879213137773</v>
      </c>
      <c r="K1886">
        <v>2.1696190786635965</v>
      </c>
      <c r="M1886">
        <v>1.0825569602167158</v>
      </c>
      <c r="N1886">
        <v>2.2839716465384945</v>
      </c>
    </row>
    <row r="1887" spans="9:14" x14ac:dyDescent="0.2">
      <c r="I1887">
        <v>1884</v>
      </c>
      <c r="J1887">
        <v>1.2240872570199204</v>
      </c>
      <c r="K1887">
        <v>3.2143904977173063</v>
      </c>
      <c r="M1887">
        <v>1.1277871218325208</v>
      </c>
      <c r="N1887">
        <v>2.3826302351338202</v>
      </c>
    </row>
    <row r="1888" spans="9:14" x14ac:dyDescent="0.2">
      <c r="I1888">
        <v>1885</v>
      </c>
      <c r="J1888">
        <v>0.83782338594392469</v>
      </c>
      <c r="K1888">
        <v>2.1416074799460594</v>
      </c>
      <c r="M1888">
        <v>1.215967393815145</v>
      </c>
      <c r="N1888">
        <v>2.4786530090744709</v>
      </c>
    </row>
    <row r="1889" spans="9:14" x14ac:dyDescent="0.2">
      <c r="I1889">
        <v>1886</v>
      </c>
      <c r="J1889">
        <v>1.3392370103172737</v>
      </c>
      <c r="K1889">
        <v>1.7367358031823519</v>
      </c>
      <c r="M1889">
        <v>1.0990967466497201</v>
      </c>
      <c r="N1889">
        <v>2.3298068153988245</v>
      </c>
    </row>
    <row r="1890" spans="9:14" x14ac:dyDescent="0.2">
      <c r="I1890">
        <v>1887</v>
      </c>
      <c r="J1890">
        <v>0.69002835331202017</v>
      </c>
      <c r="K1890">
        <v>2.4287882105543872</v>
      </c>
      <c r="M1890">
        <v>0.9890771396400625</v>
      </c>
      <c r="N1890">
        <v>1.4513010845700194</v>
      </c>
    </row>
    <row r="1891" spans="9:14" x14ac:dyDescent="0.2">
      <c r="I1891">
        <v>1888</v>
      </c>
      <c r="J1891">
        <v>0.75309196568346071</v>
      </c>
      <c r="K1891">
        <v>1.9258671777648468</v>
      </c>
      <c r="M1891">
        <v>0.95365180333203603</v>
      </c>
      <c r="N1891">
        <v>2.4875969500739772</v>
      </c>
    </row>
    <row r="1892" spans="9:14" x14ac:dyDescent="0.2">
      <c r="I1892">
        <v>1889</v>
      </c>
      <c r="J1892">
        <v>1.2423626135631498</v>
      </c>
      <c r="K1892">
        <v>2.0282870813957401</v>
      </c>
      <c r="M1892">
        <v>1.2751774932886113</v>
      </c>
      <c r="N1892">
        <v>2.7547726731599091</v>
      </c>
    </row>
    <row r="1893" spans="9:14" x14ac:dyDescent="0.2">
      <c r="I1893">
        <v>1890</v>
      </c>
      <c r="J1893">
        <v>1.2284977962732948</v>
      </c>
      <c r="K1893">
        <v>1.7908845583001967</v>
      </c>
      <c r="M1893">
        <v>0.84913141790801205</v>
      </c>
      <c r="N1893">
        <v>1.6405435168146396</v>
      </c>
    </row>
    <row r="1894" spans="9:14" x14ac:dyDescent="0.2">
      <c r="I1894">
        <v>1891</v>
      </c>
      <c r="J1894">
        <v>0.36745510053008157</v>
      </c>
      <c r="K1894">
        <v>2.2077184089925539</v>
      </c>
      <c r="M1894">
        <v>0.76850194414270878</v>
      </c>
      <c r="N1894">
        <v>2.0836659724908575</v>
      </c>
    </row>
    <row r="1895" spans="9:14" x14ac:dyDescent="0.2">
      <c r="I1895">
        <v>1892</v>
      </c>
      <c r="J1895">
        <v>1.1220022190976551</v>
      </c>
      <c r="K1895">
        <v>2.0733652281248132</v>
      </c>
      <c r="M1895">
        <v>0.63485638696963476</v>
      </c>
      <c r="N1895">
        <v>1.7352210850079144</v>
      </c>
    </row>
    <row r="1896" spans="9:14" x14ac:dyDescent="0.2">
      <c r="I1896">
        <v>1893</v>
      </c>
      <c r="J1896">
        <v>1.3140931007278107</v>
      </c>
      <c r="K1896">
        <v>1.7714359665816057</v>
      </c>
      <c r="M1896">
        <v>0.65066531171955522</v>
      </c>
      <c r="N1896">
        <v>1.1414238459867392</v>
      </c>
    </row>
    <row r="1897" spans="9:14" x14ac:dyDescent="0.2">
      <c r="I1897">
        <v>1894</v>
      </c>
      <c r="J1897">
        <v>0.44857634557077813</v>
      </c>
      <c r="K1897">
        <v>3.7493299281477452</v>
      </c>
      <c r="M1897">
        <v>0.7387428462314154</v>
      </c>
      <c r="N1897">
        <v>1.152449329639105</v>
      </c>
    </row>
    <row r="1898" spans="9:14" x14ac:dyDescent="0.2">
      <c r="I1898">
        <v>1895</v>
      </c>
      <c r="J1898">
        <v>0.69152214130699763</v>
      </c>
      <c r="K1898">
        <v>3.914576700783277</v>
      </c>
      <c r="M1898">
        <v>1.0635786541053094</v>
      </c>
      <c r="N1898">
        <v>2.089740255619732</v>
      </c>
    </row>
    <row r="1899" spans="9:14" x14ac:dyDescent="0.2">
      <c r="I1899">
        <v>1896</v>
      </c>
      <c r="J1899">
        <v>0.53546306525421594</v>
      </c>
      <c r="K1899">
        <v>1.4292291959606278</v>
      </c>
      <c r="M1899">
        <v>0.58627470188094077</v>
      </c>
      <c r="N1899">
        <v>1.5038029783290512</v>
      </c>
    </row>
    <row r="1900" spans="9:14" x14ac:dyDescent="0.2">
      <c r="I1900">
        <v>1897</v>
      </c>
      <c r="J1900">
        <v>1.0332430842784031</v>
      </c>
      <c r="K1900">
        <v>2.1560102023175025</v>
      </c>
      <c r="M1900">
        <v>1.1107296753557421</v>
      </c>
      <c r="N1900">
        <v>2.2740652050028616</v>
      </c>
    </row>
    <row r="1901" spans="9:14" x14ac:dyDescent="0.2">
      <c r="I1901">
        <v>1898</v>
      </c>
      <c r="J1901">
        <v>1.2239560690409217</v>
      </c>
      <c r="K1901">
        <v>1.9626719727671174</v>
      </c>
      <c r="M1901">
        <v>1.6220095345312004</v>
      </c>
      <c r="N1901">
        <v>2.4429981688555129</v>
      </c>
    </row>
    <row r="1902" spans="9:14" x14ac:dyDescent="0.2">
      <c r="I1902">
        <v>1899</v>
      </c>
      <c r="J1902">
        <v>1.275182431417103</v>
      </c>
      <c r="K1902">
        <v>2.2577589526414217</v>
      </c>
      <c r="M1902">
        <v>1.0916650210210874</v>
      </c>
      <c r="N1902">
        <v>2.5853015638562669</v>
      </c>
    </row>
    <row r="1903" spans="9:14" x14ac:dyDescent="0.2">
      <c r="I1903">
        <v>1900</v>
      </c>
      <c r="J1903">
        <v>1.2277453803204252</v>
      </c>
      <c r="K1903">
        <v>1.6914185240513222</v>
      </c>
      <c r="M1903">
        <v>1.5306090609703074</v>
      </c>
      <c r="N1903">
        <v>2.1755570483965436</v>
      </c>
    </row>
    <row r="1904" spans="9:14" x14ac:dyDescent="0.2">
      <c r="I1904">
        <v>1901</v>
      </c>
      <c r="J1904">
        <v>0.72563757200817647</v>
      </c>
      <c r="K1904">
        <v>1.2840802325192797</v>
      </c>
      <c r="M1904">
        <v>1.2379793501053065</v>
      </c>
      <c r="N1904">
        <v>0.94158126712996193</v>
      </c>
    </row>
    <row r="1905" spans="9:14" x14ac:dyDescent="0.2">
      <c r="I1905">
        <v>1902</v>
      </c>
      <c r="J1905">
        <v>1.5112692569467223</v>
      </c>
      <c r="K1905">
        <v>0.83169339391919062</v>
      </c>
      <c r="M1905">
        <v>0.63759844921693543</v>
      </c>
      <c r="N1905">
        <v>2.2171434667727921</v>
      </c>
    </row>
    <row r="1906" spans="9:14" x14ac:dyDescent="0.2">
      <c r="I1906">
        <v>1903</v>
      </c>
      <c r="J1906">
        <v>0.89647961534356058</v>
      </c>
      <c r="K1906">
        <v>2.4595871190620917</v>
      </c>
      <c r="M1906">
        <v>0.81981847803321306</v>
      </c>
      <c r="N1906">
        <v>1.5659683340886705</v>
      </c>
    </row>
    <row r="1907" spans="9:14" x14ac:dyDescent="0.2">
      <c r="I1907">
        <v>1904</v>
      </c>
      <c r="J1907">
        <v>0.80273724855238338</v>
      </c>
      <c r="K1907">
        <v>1.6188840396080721</v>
      </c>
      <c r="M1907">
        <v>0.85477300337730922</v>
      </c>
      <c r="N1907">
        <v>2.8345377621996031</v>
      </c>
    </row>
    <row r="1908" spans="9:14" x14ac:dyDescent="0.2">
      <c r="I1908">
        <v>1905</v>
      </c>
      <c r="J1908">
        <v>1.9914716714025509</v>
      </c>
      <c r="K1908">
        <v>3.7550862740892339</v>
      </c>
      <c r="M1908">
        <v>1.1984070393444244</v>
      </c>
      <c r="N1908">
        <v>2.8078989045553566</v>
      </c>
    </row>
    <row r="1909" spans="9:14" x14ac:dyDescent="0.2">
      <c r="I1909">
        <v>1906</v>
      </c>
      <c r="J1909">
        <v>1.4971969828142424</v>
      </c>
      <c r="K1909">
        <v>1.8698745970148276</v>
      </c>
      <c r="M1909">
        <v>0.3398065498966103</v>
      </c>
      <c r="N1909">
        <v>2.9881508126963316</v>
      </c>
    </row>
    <row r="1910" spans="9:14" x14ac:dyDescent="0.2">
      <c r="I1910">
        <v>1907</v>
      </c>
      <c r="J1910">
        <v>0.26299279309072687</v>
      </c>
      <c r="K1910">
        <v>1.1530088829541645</v>
      </c>
      <c r="M1910">
        <v>1.0304206664551019</v>
      </c>
      <c r="N1910">
        <v>1.156274444062966</v>
      </c>
    </row>
    <row r="1911" spans="9:14" x14ac:dyDescent="0.2">
      <c r="I1911">
        <v>1908</v>
      </c>
      <c r="J1911">
        <v>1.1883605725148381</v>
      </c>
      <c r="K1911">
        <v>0.94173078289146495</v>
      </c>
      <c r="M1911">
        <v>1.012605441273025</v>
      </c>
      <c r="N1911">
        <v>1.4477307475365595</v>
      </c>
    </row>
    <row r="1912" spans="9:14" x14ac:dyDescent="0.2">
      <c r="I1912">
        <v>1909</v>
      </c>
      <c r="J1912">
        <v>1.2182723804614837</v>
      </c>
      <c r="K1912">
        <v>2.2584901933570216</v>
      </c>
      <c r="M1912">
        <v>1.3471115775759688</v>
      </c>
      <c r="N1912">
        <v>2.4876999848214618</v>
      </c>
    </row>
    <row r="1913" spans="9:14" x14ac:dyDescent="0.2">
      <c r="I1913">
        <v>1910</v>
      </c>
      <c r="J1913">
        <v>1.1607659827737193</v>
      </c>
      <c r="K1913">
        <v>2.5612967829684834</v>
      </c>
      <c r="M1913">
        <v>0.84431063458124922</v>
      </c>
      <c r="N1913">
        <v>1.7780750313888323</v>
      </c>
    </row>
    <row r="1914" spans="9:14" x14ac:dyDescent="0.2">
      <c r="I1914">
        <v>1911</v>
      </c>
      <c r="J1914">
        <v>1.0311233787185929</v>
      </c>
      <c r="K1914">
        <v>2.4330687521119541</v>
      </c>
      <c r="M1914">
        <v>0.75338412426472479</v>
      </c>
      <c r="N1914">
        <v>1.6540260898759716</v>
      </c>
    </row>
    <row r="1915" spans="9:14" x14ac:dyDescent="0.2">
      <c r="I1915">
        <v>1912</v>
      </c>
      <c r="J1915">
        <v>0.93353264730188634</v>
      </c>
      <c r="K1915">
        <v>2.8759662738170184</v>
      </c>
      <c r="M1915">
        <v>0.86127629581368859</v>
      </c>
      <c r="N1915">
        <v>0.9385672040254045</v>
      </c>
    </row>
    <row r="1916" spans="9:14" x14ac:dyDescent="0.2">
      <c r="I1916">
        <v>1913</v>
      </c>
      <c r="J1916">
        <v>1.8995256170727477</v>
      </c>
      <c r="K1916">
        <v>2.2460946176527692</v>
      </c>
      <c r="M1916">
        <v>0.644653878818921</v>
      </c>
      <c r="N1916">
        <v>3.1571256919472552</v>
      </c>
    </row>
    <row r="1917" spans="9:14" x14ac:dyDescent="0.2">
      <c r="I1917">
        <v>1914</v>
      </c>
      <c r="J1917">
        <v>0.99804366380949183</v>
      </c>
      <c r="K1917">
        <v>1.8674776547603942</v>
      </c>
      <c r="M1917">
        <v>1.0388426909103665</v>
      </c>
      <c r="N1917">
        <v>2.1137759479375413</v>
      </c>
    </row>
    <row r="1918" spans="9:14" x14ac:dyDescent="0.2">
      <c r="I1918">
        <v>1915</v>
      </c>
      <c r="J1918">
        <v>1.3966740385984844</v>
      </c>
      <c r="K1918">
        <v>3.2719386373161443</v>
      </c>
      <c r="M1918">
        <v>1.7295408308400606</v>
      </c>
      <c r="N1918">
        <v>0.47579266544380333</v>
      </c>
    </row>
    <row r="1919" spans="9:14" x14ac:dyDescent="0.2">
      <c r="I1919">
        <v>1916</v>
      </c>
      <c r="J1919">
        <v>0.61776875349328397</v>
      </c>
      <c r="K1919">
        <v>1.4257695436217557</v>
      </c>
      <c r="M1919">
        <v>1.5218516866487302</v>
      </c>
      <c r="N1919">
        <v>1.6308607669053781</v>
      </c>
    </row>
    <row r="1920" spans="9:14" x14ac:dyDescent="0.2">
      <c r="I1920">
        <v>1917</v>
      </c>
      <c r="J1920">
        <v>1.3204907043567693</v>
      </c>
      <c r="K1920">
        <v>1.3654397618764442</v>
      </c>
      <c r="M1920">
        <v>0.78761884055253062</v>
      </c>
      <c r="N1920">
        <v>2.7185215433764824</v>
      </c>
    </row>
    <row r="1921" spans="9:14" x14ac:dyDescent="0.2">
      <c r="I1921">
        <v>1918</v>
      </c>
      <c r="J1921">
        <v>1.0246084368507682</v>
      </c>
      <c r="K1921">
        <v>1.1916476395890554</v>
      </c>
      <c r="M1921">
        <v>1.4796746054595133</v>
      </c>
      <c r="N1921">
        <v>3.0014575866163926</v>
      </c>
    </row>
    <row r="1922" spans="9:14" x14ac:dyDescent="0.2">
      <c r="I1922">
        <v>1919</v>
      </c>
      <c r="J1922">
        <v>0.60483967933509974</v>
      </c>
      <c r="K1922">
        <v>2.0861879322134405</v>
      </c>
      <c r="M1922">
        <v>1.8251950481942949</v>
      </c>
      <c r="N1922">
        <v>2.9914904666424795</v>
      </c>
    </row>
    <row r="1923" spans="9:14" x14ac:dyDescent="0.2">
      <c r="I1923">
        <v>1920</v>
      </c>
      <c r="J1923">
        <v>0.60358793032054436</v>
      </c>
      <c r="K1923">
        <v>1.4750365272433676</v>
      </c>
      <c r="M1923">
        <v>1.4832613157787971</v>
      </c>
      <c r="N1923">
        <v>2.6515431747719749</v>
      </c>
    </row>
    <row r="1924" spans="9:14" x14ac:dyDescent="0.2">
      <c r="I1924">
        <v>1921</v>
      </c>
      <c r="J1924">
        <v>0.55650063677359141</v>
      </c>
      <c r="K1924">
        <v>2.8147932197546317</v>
      </c>
      <c r="M1924">
        <v>1.4577232726522216</v>
      </c>
      <c r="N1924">
        <v>1.9524052082124812</v>
      </c>
    </row>
    <row r="1925" spans="9:14" x14ac:dyDescent="0.2">
      <c r="I1925">
        <v>1922</v>
      </c>
      <c r="J1925">
        <v>1.0680906467425022</v>
      </c>
      <c r="K1925">
        <v>1.8659036321407856</v>
      </c>
      <c r="M1925">
        <v>1.5138142924766085</v>
      </c>
      <c r="N1925">
        <v>2.0805202222979755</v>
      </c>
    </row>
    <row r="1926" spans="9:14" x14ac:dyDescent="0.2">
      <c r="I1926">
        <v>1923</v>
      </c>
      <c r="J1926">
        <v>1.4385392260389172</v>
      </c>
      <c r="K1926">
        <v>1.3052851645421457</v>
      </c>
      <c r="M1926">
        <v>0.97129459412178609</v>
      </c>
      <c r="N1926">
        <v>1.6199561357483634</v>
      </c>
    </row>
    <row r="1927" spans="9:14" x14ac:dyDescent="0.2">
      <c r="I1927">
        <v>1924</v>
      </c>
      <c r="J1927">
        <v>0.42854086359379107</v>
      </c>
      <c r="K1927">
        <v>0.51741443285376754</v>
      </c>
      <c r="M1927">
        <v>0.99427828650647054</v>
      </c>
      <c r="N1927">
        <v>1.951208722703071</v>
      </c>
    </row>
    <row r="1928" spans="9:14" x14ac:dyDescent="0.2">
      <c r="I1928">
        <v>1925</v>
      </c>
      <c r="J1928">
        <v>1.0427400401806364</v>
      </c>
      <c r="K1928">
        <v>1.9527712393300705</v>
      </c>
      <c r="M1928">
        <v>1.05353177933757</v>
      </c>
      <c r="N1928">
        <v>1.6268842801678924</v>
      </c>
    </row>
    <row r="1929" spans="9:14" x14ac:dyDescent="0.2">
      <c r="I1929">
        <v>1926</v>
      </c>
      <c r="J1929">
        <v>1.3969001338138149</v>
      </c>
      <c r="K1929">
        <v>1.6907623125611897</v>
      </c>
      <c r="M1929">
        <v>1.1385077042243856</v>
      </c>
      <c r="N1929">
        <v>1.8891347850448614</v>
      </c>
    </row>
    <row r="1930" spans="9:14" x14ac:dyDescent="0.2">
      <c r="I1930">
        <v>1927</v>
      </c>
      <c r="J1930">
        <v>1.3484472533791099</v>
      </c>
      <c r="K1930">
        <v>1.288287916955061</v>
      </c>
      <c r="M1930">
        <v>1.672833725094899</v>
      </c>
      <c r="N1930">
        <v>1.1000058856613049</v>
      </c>
    </row>
    <row r="1931" spans="9:14" x14ac:dyDescent="0.2">
      <c r="I1931">
        <v>1928</v>
      </c>
      <c r="J1931">
        <v>0.79718020173825244</v>
      </c>
      <c r="K1931">
        <v>2.7382449977077816</v>
      </c>
      <c r="M1931">
        <v>1.016330494765334</v>
      </c>
      <c r="N1931">
        <v>1.1763649628993347</v>
      </c>
    </row>
    <row r="1932" spans="9:14" x14ac:dyDescent="0.2">
      <c r="I1932">
        <v>1929</v>
      </c>
      <c r="J1932">
        <v>1.3299667686251129</v>
      </c>
      <c r="K1932">
        <v>2.2970610987002611</v>
      </c>
      <c r="M1932">
        <v>0.84253597185924567</v>
      </c>
      <c r="N1932">
        <v>2.0315352860355533</v>
      </c>
    </row>
    <row r="1933" spans="9:14" x14ac:dyDescent="0.2">
      <c r="I1933">
        <v>1930</v>
      </c>
      <c r="J1933">
        <v>1.1025843859453917</v>
      </c>
      <c r="K1933">
        <v>1.88731273139551</v>
      </c>
      <c r="M1933">
        <v>0.87670024080680675</v>
      </c>
      <c r="N1933">
        <v>2.7843005390288469</v>
      </c>
    </row>
    <row r="1934" spans="9:14" x14ac:dyDescent="0.2">
      <c r="I1934">
        <v>1931</v>
      </c>
      <c r="J1934">
        <v>0.52058493696346553</v>
      </c>
      <c r="K1934">
        <v>1.723981541217058</v>
      </c>
      <c r="M1934">
        <v>1.0730851435960467</v>
      </c>
      <c r="N1934">
        <v>1.4668978144541538</v>
      </c>
    </row>
    <row r="1935" spans="9:14" x14ac:dyDescent="0.2">
      <c r="I1935">
        <v>1932</v>
      </c>
      <c r="J1935">
        <v>0.67878793998889986</v>
      </c>
      <c r="K1935">
        <v>1.8763108920734415</v>
      </c>
      <c r="M1935">
        <v>1.1428904835528846</v>
      </c>
      <c r="N1935">
        <v>2.167497302717551</v>
      </c>
    </row>
    <row r="1936" spans="9:14" x14ac:dyDescent="0.2">
      <c r="I1936">
        <v>1933</v>
      </c>
      <c r="J1936">
        <v>1.7286394740559907</v>
      </c>
      <c r="K1936">
        <v>3.1423264485017475</v>
      </c>
      <c r="M1936">
        <v>0.82223424919223331</v>
      </c>
      <c r="N1936">
        <v>2.2038027046709163</v>
      </c>
    </row>
    <row r="1937" spans="9:14" x14ac:dyDescent="0.2">
      <c r="I1937">
        <v>1934</v>
      </c>
      <c r="J1937">
        <v>1.1105147104222652</v>
      </c>
      <c r="K1937">
        <v>2.3006868445191642</v>
      </c>
      <c r="M1937">
        <v>0.85799851900555257</v>
      </c>
      <c r="N1937">
        <v>1.8284605073642592</v>
      </c>
    </row>
    <row r="1938" spans="9:14" x14ac:dyDescent="0.2">
      <c r="I1938">
        <v>1935</v>
      </c>
      <c r="J1938">
        <v>1.1293510366045507</v>
      </c>
      <c r="K1938">
        <v>2.1587429828710669</v>
      </c>
      <c r="M1938">
        <v>0.91904357389156011</v>
      </c>
      <c r="N1938">
        <v>1.9513296288555053</v>
      </c>
    </row>
    <row r="1939" spans="9:14" x14ac:dyDescent="0.2">
      <c r="I1939">
        <v>1936</v>
      </c>
      <c r="J1939">
        <v>1.2104618771959816</v>
      </c>
      <c r="K1939">
        <v>1.8071003587389556</v>
      </c>
      <c r="M1939">
        <v>1.2099705671046457</v>
      </c>
      <c r="N1939">
        <v>3.9515702350968063</v>
      </c>
    </row>
    <row r="1940" spans="9:14" x14ac:dyDescent="0.2">
      <c r="I1940">
        <v>1937</v>
      </c>
      <c r="J1940">
        <v>0.67817378143840856</v>
      </c>
      <c r="K1940">
        <v>1.3766436961251824</v>
      </c>
      <c r="M1940">
        <v>0.8821490597835252</v>
      </c>
      <c r="N1940">
        <v>1.1629805875296775</v>
      </c>
    </row>
    <row r="1941" spans="9:14" x14ac:dyDescent="0.2">
      <c r="I1941">
        <v>1938</v>
      </c>
      <c r="J1941">
        <v>0.9123449737513919</v>
      </c>
      <c r="K1941">
        <v>1.169161012745692</v>
      </c>
      <c r="M1941">
        <v>0.99940072940497759</v>
      </c>
      <c r="N1941">
        <v>2.6257224490331055</v>
      </c>
    </row>
    <row r="1942" spans="9:14" x14ac:dyDescent="0.2">
      <c r="I1942">
        <v>1939</v>
      </c>
      <c r="J1942">
        <v>0.91295957782655002</v>
      </c>
      <c r="K1942">
        <v>2.5548146007992911</v>
      </c>
      <c r="M1942">
        <v>1.4111852866983141</v>
      </c>
      <c r="N1942">
        <v>0.88076044956176291</v>
      </c>
    </row>
    <row r="1943" spans="9:14" x14ac:dyDescent="0.2">
      <c r="I1943">
        <v>1940</v>
      </c>
      <c r="J1943">
        <v>1.0517489154021629</v>
      </c>
      <c r="K1943">
        <v>2.628133781247922</v>
      </c>
      <c r="M1943">
        <v>1.2438424623109865</v>
      </c>
      <c r="N1943">
        <v>3.4051688699254434</v>
      </c>
    </row>
    <row r="1944" spans="9:14" x14ac:dyDescent="0.2">
      <c r="I1944">
        <v>1941</v>
      </c>
      <c r="J1944">
        <v>0.79889983935713427</v>
      </c>
      <c r="K1944">
        <v>2.5843309410689828</v>
      </c>
      <c r="M1944">
        <v>1.1086772980320323</v>
      </c>
      <c r="N1944">
        <v>2.1311617383929726</v>
      </c>
    </row>
    <row r="1945" spans="9:14" x14ac:dyDescent="0.2">
      <c r="I1945">
        <v>1942</v>
      </c>
      <c r="J1945">
        <v>1.229046996920766</v>
      </c>
      <c r="K1945">
        <v>1.8579097184411013</v>
      </c>
      <c r="M1945">
        <v>0.95511186518482238</v>
      </c>
      <c r="N1945">
        <v>0.99380025961983443</v>
      </c>
    </row>
    <row r="1946" spans="9:14" x14ac:dyDescent="0.2">
      <c r="I1946">
        <v>1943</v>
      </c>
      <c r="J1946">
        <v>1.0196687564817384</v>
      </c>
      <c r="K1946">
        <v>1.5489103787389047</v>
      </c>
      <c r="M1946">
        <v>1.3629584588655841</v>
      </c>
      <c r="N1946">
        <v>2.3025794425997215</v>
      </c>
    </row>
    <row r="1947" spans="9:14" x14ac:dyDescent="0.2">
      <c r="I1947">
        <v>1944</v>
      </c>
      <c r="J1947">
        <v>0.76605246461267784</v>
      </c>
      <c r="K1947">
        <v>2.7890974143214984</v>
      </c>
      <c r="M1947">
        <v>1.1400150686195898</v>
      </c>
      <c r="N1947">
        <v>2.7657473925838487</v>
      </c>
    </row>
    <row r="1948" spans="9:14" x14ac:dyDescent="0.2">
      <c r="I1948">
        <v>1945</v>
      </c>
      <c r="J1948">
        <v>0.73518638240807321</v>
      </c>
      <c r="K1948">
        <v>2.4325885964238303</v>
      </c>
      <c r="M1948">
        <v>0.18412576290464028</v>
      </c>
      <c r="N1948">
        <v>1.4125234040067327</v>
      </c>
    </row>
    <row r="1949" spans="9:14" x14ac:dyDescent="0.2">
      <c r="I1949">
        <v>1946</v>
      </c>
      <c r="J1949">
        <v>0.80226636738742019</v>
      </c>
      <c r="K1949">
        <v>1.9980997717957591</v>
      </c>
      <c r="M1949">
        <v>0.75772129539206079</v>
      </c>
      <c r="N1949">
        <v>3.6504899367522086</v>
      </c>
    </row>
    <row r="1950" spans="9:14" x14ac:dyDescent="0.2">
      <c r="I1950">
        <v>1947</v>
      </c>
      <c r="J1950">
        <v>0.46892826617449523</v>
      </c>
      <c r="K1950">
        <v>1.9719308664454196</v>
      </c>
      <c r="M1950">
        <v>0.40999282854978841</v>
      </c>
      <c r="N1950">
        <v>1.882185014871391</v>
      </c>
    </row>
    <row r="1951" spans="9:14" x14ac:dyDescent="0.2">
      <c r="I1951">
        <v>1948</v>
      </c>
      <c r="J1951">
        <v>1.093472236141952</v>
      </c>
      <c r="K1951">
        <v>1.8215230666120064</v>
      </c>
      <c r="M1951">
        <v>0.99372245361227873</v>
      </c>
      <c r="N1951">
        <v>1.5477615879198077</v>
      </c>
    </row>
    <row r="1952" spans="9:14" x14ac:dyDescent="0.2">
      <c r="I1952">
        <v>1949</v>
      </c>
      <c r="J1952">
        <v>0.69226771073832805</v>
      </c>
      <c r="K1952">
        <v>2.1284652618135906</v>
      </c>
      <c r="M1952">
        <v>1.1806605931869005</v>
      </c>
      <c r="N1952">
        <v>1.5646334213910511</v>
      </c>
    </row>
    <row r="1953" spans="9:14" x14ac:dyDescent="0.2">
      <c r="I1953">
        <v>1950</v>
      </c>
      <c r="J1953">
        <v>1.1269240366147641</v>
      </c>
      <c r="K1953">
        <v>1.889518104576154</v>
      </c>
      <c r="M1953">
        <v>0.80005904786820958</v>
      </c>
      <c r="N1953">
        <v>1.4199838384749286</v>
      </c>
    </row>
    <row r="1954" spans="9:14" x14ac:dyDescent="0.2">
      <c r="I1954">
        <v>1951</v>
      </c>
      <c r="J1954">
        <v>0.85878710736520003</v>
      </c>
      <c r="K1954">
        <v>2.7841740731003171</v>
      </c>
      <c r="M1954">
        <v>0.99856086946700739</v>
      </c>
      <c r="N1954">
        <v>1.4361704443519718</v>
      </c>
    </row>
    <row r="1955" spans="9:14" x14ac:dyDescent="0.2">
      <c r="I1955">
        <v>1952</v>
      </c>
      <c r="J1955">
        <v>0.80764935115819636</v>
      </c>
      <c r="K1955">
        <v>4.4076410879863035</v>
      </c>
      <c r="M1955">
        <v>1.1263025533913342</v>
      </c>
      <c r="N1955">
        <v>2.5262527790239129</v>
      </c>
    </row>
    <row r="1956" spans="9:14" x14ac:dyDescent="0.2">
      <c r="I1956">
        <v>1953</v>
      </c>
      <c r="J1956">
        <v>1.2020235205535197</v>
      </c>
      <c r="K1956">
        <v>1.269157482695785</v>
      </c>
      <c r="M1956">
        <v>1.0460431076099674</v>
      </c>
      <c r="N1956">
        <v>2.0102474327138289</v>
      </c>
    </row>
    <row r="1957" spans="9:14" x14ac:dyDescent="0.2">
      <c r="I1957">
        <v>1954</v>
      </c>
      <c r="J1957">
        <v>0.50181477387998175</v>
      </c>
      <c r="K1957">
        <v>1.1305190298062144</v>
      </c>
      <c r="M1957">
        <v>1.144044558084786</v>
      </c>
      <c r="N1957">
        <v>1.4406122206716225</v>
      </c>
    </row>
    <row r="1958" spans="9:14" x14ac:dyDescent="0.2">
      <c r="I1958">
        <v>1955</v>
      </c>
      <c r="J1958">
        <v>1.0475065644276533</v>
      </c>
      <c r="K1958">
        <v>2.0082184200763016</v>
      </c>
      <c r="M1958">
        <v>1.2590549794787784</v>
      </c>
      <c r="N1958">
        <v>1.2981554494082546</v>
      </c>
    </row>
    <row r="1959" spans="9:14" x14ac:dyDescent="0.2">
      <c r="I1959">
        <v>1956</v>
      </c>
      <c r="J1959">
        <v>0.69446292570462864</v>
      </c>
      <c r="K1959">
        <v>2.1282853747399253</v>
      </c>
      <c r="M1959">
        <v>0.8659407796494184</v>
      </c>
      <c r="N1959">
        <v>1.8701898787108873</v>
      </c>
    </row>
    <row r="1960" spans="9:14" x14ac:dyDescent="0.2">
      <c r="I1960">
        <v>1957</v>
      </c>
      <c r="J1960">
        <v>1.1741374522251085</v>
      </c>
      <c r="K1960">
        <v>2.0750429996690323</v>
      </c>
      <c r="M1960">
        <v>0.81577199606507167</v>
      </c>
      <c r="N1960">
        <v>1.7872158283391129</v>
      </c>
    </row>
    <row r="1961" spans="9:14" x14ac:dyDescent="0.2">
      <c r="I1961">
        <v>1958</v>
      </c>
      <c r="J1961">
        <v>1.0056065672807404</v>
      </c>
      <c r="K1961">
        <v>3.1039531622022265</v>
      </c>
      <c r="M1961">
        <v>0.51918460967033486</v>
      </c>
      <c r="N1961">
        <v>1.8172827037297066</v>
      </c>
    </row>
    <row r="1962" spans="9:14" x14ac:dyDescent="0.2">
      <c r="I1962">
        <v>1959</v>
      </c>
      <c r="J1962">
        <v>1.3886065190927201</v>
      </c>
      <c r="K1962">
        <v>1.8702305968170749</v>
      </c>
      <c r="M1962">
        <v>1.1407129065419288</v>
      </c>
      <c r="N1962">
        <v>1.3213233176649439</v>
      </c>
    </row>
    <row r="1963" spans="9:14" x14ac:dyDescent="0.2">
      <c r="I1963">
        <v>1960</v>
      </c>
      <c r="J1963">
        <v>0.95110477543436323</v>
      </c>
      <c r="K1963">
        <v>2.3828474841184604</v>
      </c>
      <c r="M1963">
        <v>1.2770656755857754</v>
      </c>
      <c r="N1963">
        <v>2.575684315705761</v>
      </c>
    </row>
    <row r="1964" spans="9:14" x14ac:dyDescent="0.2">
      <c r="I1964">
        <v>1961</v>
      </c>
      <c r="J1964">
        <v>0.67456209725455085</v>
      </c>
      <c r="K1964">
        <v>0.97319269357462024</v>
      </c>
      <c r="M1964">
        <v>1.7162924915651132</v>
      </c>
      <c r="N1964">
        <v>2.6939177325456822</v>
      </c>
    </row>
    <row r="1965" spans="9:14" x14ac:dyDescent="0.2">
      <c r="I1965">
        <v>1962</v>
      </c>
      <c r="J1965">
        <v>1.2650800180015462</v>
      </c>
      <c r="K1965">
        <v>1.382546515351583</v>
      </c>
      <c r="M1965">
        <v>0.86168267146786237</v>
      </c>
      <c r="N1965">
        <v>1.742004502104685</v>
      </c>
    </row>
    <row r="1966" spans="9:14" x14ac:dyDescent="0.2">
      <c r="I1966">
        <v>1963</v>
      </c>
      <c r="J1966">
        <v>1.4077497119254003</v>
      </c>
      <c r="K1966">
        <v>1.4226076054963013</v>
      </c>
      <c r="M1966">
        <v>0.70672602504047011</v>
      </c>
      <c r="N1966">
        <v>1.7694079388211681</v>
      </c>
    </row>
    <row r="1967" spans="9:14" x14ac:dyDescent="0.2">
      <c r="I1967">
        <v>1964</v>
      </c>
      <c r="J1967">
        <v>1.0737480698782536</v>
      </c>
      <c r="K1967">
        <v>1.5338586296602288</v>
      </c>
      <c r="M1967">
        <v>0.95141741051479278</v>
      </c>
      <c r="N1967">
        <v>1.0182533853156177</v>
      </c>
    </row>
    <row r="1968" spans="9:14" x14ac:dyDescent="0.2">
      <c r="I1968">
        <v>1965</v>
      </c>
      <c r="J1968">
        <v>0.78775559582534638</v>
      </c>
      <c r="K1968">
        <v>1.5797099562163273</v>
      </c>
      <c r="M1968">
        <v>0.76154422805714617</v>
      </c>
      <c r="N1968">
        <v>2.0992317121685908</v>
      </c>
    </row>
    <row r="1969" spans="9:14" x14ac:dyDescent="0.2">
      <c r="I1969">
        <v>1966</v>
      </c>
      <c r="J1969">
        <v>0.583501752345844</v>
      </c>
      <c r="K1969">
        <v>1.8185159956825399</v>
      </c>
      <c r="M1969">
        <v>1.0483758592411829</v>
      </c>
      <c r="N1969">
        <v>1.9005476061359983</v>
      </c>
    </row>
    <row r="1970" spans="9:14" x14ac:dyDescent="0.2">
      <c r="I1970">
        <v>1967</v>
      </c>
      <c r="J1970">
        <v>0.69364950177941098</v>
      </c>
      <c r="K1970">
        <v>1.3408989688740898</v>
      </c>
      <c r="M1970">
        <v>0.8524014182048617</v>
      </c>
      <c r="N1970">
        <v>1.6147033770004242</v>
      </c>
    </row>
    <row r="1971" spans="9:14" x14ac:dyDescent="0.2">
      <c r="I1971">
        <v>1968</v>
      </c>
      <c r="J1971">
        <v>1.5370942568548867</v>
      </c>
      <c r="K1971">
        <v>0.85997344137314347</v>
      </c>
      <c r="M1971">
        <v>0.85878079328088075</v>
      </c>
      <c r="N1971">
        <v>1.3457294182330084</v>
      </c>
    </row>
    <row r="1972" spans="9:14" x14ac:dyDescent="0.2">
      <c r="I1972">
        <v>1969</v>
      </c>
      <c r="J1972">
        <v>1.1522089659644663</v>
      </c>
      <c r="K1972">
        <v>2.7299824828667645</v>
      </c>
      <c r="M1972">
        <v>0.6652447905457477</v>
      </c>
      <c r="N1972">
        <v>1.8420691475530206</v>
      </c>
    </row>
    <row r="1973" spans="9:14" x14ac:dyDescent="0.2">
      <c r="I1973">
        <v>1970</v>
      </c>
      <c r="J1973">
        <v>1.4311594160331942</v>
      </c>
      <c r="K1973">
        <v>2.2663056797113241</v>
      </c>
      <c r="M1973">
        <v>1.5901648386663041</v>
      </c>
      <c r="N1973">
        <v>3.7090437286879356</v>
      </c>
    </row>
    <row r="1974" spans="9:14" x14ac:dyDescent="0.2">
      <c r="I1974">
        <v>1971</v>
      </c>
      <c r="J1974">
        <v>1.1558061566604492</v>
      </c>
      <c r="K1974">
        <v>1.2915275951890171</v>
      </c>
      <c r="M1974">
        <v>1.8940706835940682</v>
      </c>
      <c r="N1974">
        <v>2.0242154184311532</v>
      </c>
    </row>
    <row r="1975" spans="9:14" x14ac:dyDescent="0.2">
      <c r="I1975">
        <v>1972</v>
      </c>
      <c r="J1975">
        <v>1.1594758569133643</v>
      </c>
      <c r="K1975">
        <v>1.342067818414882</v>
      </c>
      <c r="M1975">
        <v>1.4032775917198947</v>
      </c>
      <c r="N1975">
        <v>2.0553481394722231</v>
      </c>
    </row>
    <row r="1976" spans="9:14" x14ac:dyDescent="0.2">
      <c r="I1976">
        <v>1973</v>
      </c>
      <c r="J1976">
        <v>1.064686633326398</v>
      </c>
      <c r="K1976">
        <v>1.7236901457136156</v>
      </c>
      <c r="M1976">
        <v>0.61375539312001148</v>
      </c>
      <c r="N1976">
        <v>3.5609450444801216</v>
      </c>
    </row>
    <row r="1977" spans="9:14" x14ac:dyDescent="0.2">
      <c r="I1977">
        <v>1974</v>
      </c>
      <c r="J1977">
        <v>0.25034579449638539</v>
      </c>
      <c r="K1977">
        <v>1.0768436144953633</v>
      </c>
      <c r="M1977">
        <v>0.1364615248126988</v>
      </c>
      <c r="N1977">
        <v>0.93399840516664634</v>
      </c>
    </row>
    <row r="1978" spans="9:14" x14ac:dyDescent="0.2">
      <c r="I1978">
        <v>1975</v>
      </c>
      <c r="J1978">
        <v>1.1248175438531518</v>
      </c>
      <c r="K1978">
        <v>2.635009739332637</v>
      </c>
      <c r="M1978">
        <v>0.50122500043638352</v>
      </c>
      <c r="N1978">
        <v>2.5819490065489532</v>
      </c>
    </row>
    <row r="1979" spans="9:14" x14ac:dyDescent="0.2">
      <c r="I1979">
        <v>1976</v>
      </c>
      <c r="J1979">
        <v>0.64929675151741262</v>
      </c>
      <c r="K1979">
        <v>1.8894118440653362</v>
      </c>
      <c r="M1979">
        <v>0.6862666412394377</v>
      </c>
      <c r="N1979">
        <v>2.4407558610486411</v>
      </c>
    </row>
    <row r="1980" spans="9:14" x14ac:dyDescent="0.2">
      <c r="I1980">
        <v>1977</v>
      </c>
      <c r="J1980">
        <v>1.2583750208123721</v>
      </c>
      <c r="K1980">
        <v>3.3483288061132463</v>
      </c>
      <c r="M1980">
        <v>1.2719398209190587</v>
      </c>
      <c r="N1980">
        <v>2.0159472713985735</v>
      </c>
    </row>
    <row r="1981" spans="9:14" x14ac:dyDescent="0.2">
      <c r="I1981">
        <v>1978</v>
      </c>
      <c r="J1981">
        <v>0.88725221368142448</v>
      </c>
      <c r="K1981">
        <v>1.4312790804667359</v>
      </c>
      <c r="M1981">
        <v>1.1652611136795514</v>
      </c>
      <c r="N1981">
        <v>1.6724973328359145</v>
      </c>
    </row>
    <row r="1982" spans="9:14" x14ac:dyDescent="0.2">
      <c r="I1982">
        <v>1979</v>
      </c>
      <c r="J1982">
        <v>0.89113597551384005</v>
      </c>
      <c r="K1982">
        <v>0.97361869062551198</v>
      </c>
      <c r="M1982">
        <v>1.7957092261947534</v>
      </c>
      <c r="N1982">
        <v>2.8379076164217683</v>
      </c>
    </row>
    <row r="1983" spans="9:14" x14ac:dyDescent="0.2">
      <c r="I1983">
        <v>1980</v>
      </c>
      <c r="J1983">
        <v>0.8875687847356859</v>
      </c>
      <c r="K1983">
        <v>2.7742038695579345</v>
      </c>
      <c r="M1983">
        <v>1.7249208938278096</v>
      </c>
      <c r="N1983">
        <v>1.7967789333536244</v>
      </c>
    </row>
    <row r="1984" spans="9:14" x14ac:dyDescent="0.2">
      <c r="I1984">
        <v>1981</v>
      </c>
      <c r="J1984">
        <v>1.2397248448136426</v>
      </c>
      <c r="K1984">
        <v>2.7885218432057841</v>
      </c>
      <c r="M1984">
        <v>1.1087601179330859</v>
      </c>
      <c r="N1984">
        <v>3.1409199936297902</v>
      </c>
    </row>
    <row r="1985" spans="9:14" x14ac:dyDescent="0.2">
      <c r="I1985">
        <v>1982</v>
      </c>
      <c r="J1985">
        <v>0.51932286119274695</v>
      </c>
      <c r="K1985">
        <v>1.9965018960813901</v>
      </c>
      <c r="M1985">
        <v>0.46292888083393785</v>
      </c>
      <c r="N1985">
        <v>1.92863791387978</v>
      </c>
    </row>
    <row r="1986" spans="9:14" x14ac:dyDescent="0.2">
      <c r="I1986">
        <v>1983</v>
      </c>
      <c r="J1986">
        <v>0.5738814478448806</v>
      </c>
      <c r="K1986">
        <v>1.4855655945537143</v>
      </c>
      <c r="M1986">
        <v>1.54163618028254</v>
      </c>
      <c r="N1986">
        <v>1.6585168437530924</v>
      </c>
    </row>
    <row r="1987" spans="9:14" x14ac:dyDescent="0.2">
      <c r="I1987">
        <v>1984</v>
      </c>
      <c r="J1987">
        <v>0.61545311796243918</v>
      </c>
      <c r="K1987">
        <v>2.0487743247647541</v>
      </c>
      <c r="M1987">
        <v>0.66471510790830513</v>
      </c>
      <c r="N1987">
        <v>1.6872106871984329</v>
      </c>
    </row>
    <row r="1988" spans="9:14" x14ac:dyDescent="0.2">
      <c r="I1988">
        <v>1985</v>
      </c>
      <c r="J1988">
        <v>1.2460410962163138</v>
      </c>
      <c r="K1988">
        <v>1.379122263781938</v>
      </c>
      <c r="M1988">
        <v>0.4448672535747516</v>
      </c>
      <c r="N1988">
        <v>2.5072289944844277</v>
      </c>
    </row>
    <row r="1989" spans="9:14" x14ac:dyDescent="0.2">
      <c r="I1989">
        <v>1986</v>
      </c>
      <c r="J1989">
        <v>0.68941245234579274</v>
      </c>
      <c r="K1989">
        <v>1.9512904834041551</v>
      </c>
      <c r="M1989">
        <v>1.3376774667861684</v>
      </c>
      <c r="N1989">
        <v>1.806259754171974</v>
      </c>
    </row>
    <row r="1990" spans="9:14" x14ac:dyDescent="0.2">
      <c r="I1990">
        <v>1987</v>
      </c>
      <c r="J1990">
        <v>0.86234772173526331</v>
      </c>
      <c r="K1990">
        <v>3.0598707218865124</v>
      </c>
      <c r="M1990">
        <v>0.67484211580393016</v>
      </c>
      <c r="N1990">
        <v>2.8611945722408292</v>
      </c>
    </row>
    <row r="1991" spans="9:14" x14ac:dyDescent="0.2">
      <c r="I1991">
        <v>1988</v>
      </c>
      <c r="J1991">
        <v>1.0752313859926308</v>
      </c>
      <c r="K1991">
        <v>2.5266783254914151</v>
      </c>
      <c r="M1991">
        <v>0.61019017393820318</v>
      </c>
      <c r="N1991">
        <v>1.8252046273065998</v>
      </c>
    </row>
    <row r="1992" spans="9:14" x14ac:dyDescent="0.2">
      <c r="I1992">
        <v>1989</v>
      </c>
      <c r="J1992">
        <v>0.84293749902195569</v>
      </c>
      <c r="K1992">
        <v>2.3486075666028019</v>
      </c>
      <c r="M1992">
        <v>0.71723583958675885</v>
      </c>
      <c r="N1992">
        <v>2.8729749432837282</v>
      </c>
    </row>
    <row r="1993" spans="9:14" x14ac:dyDescent="0.2">
      <c r="I1993">
        <v>1990</v>
      </c>
      <c r="J1993">
        <v>1.9379771683003356E-2</v>
      </c>
      <c r="K1993">
        <v>1.1385503958565502</v>
      </c>
      <c r="M1993">
        <v>1.0076825217019023</v>
      </c>
      <c r="N1993">
        <v>2.2300408431567864</v>
      </c>
    </row>
    <row r="1994" spans="9:14" x14ac:dyDescent="0.2">
      <c r="I1994">
        <v>1991</v>
      </c>
      <c r="J1994">
        <v>1.0540414361921389</v>
      </c>
      <c r="K1994">
        <v>1.9651504539679649</v>
      </c>
      <c r="M1994">
        <v>0.76267564219030137</v>
      </c>
      <c r="N1994">
        <v>1.5802713013101635</v>
      </c>
    </row>
    <row r="1995" spans="9:14" x14ac:dyDescent="0.2">
      <c r="I1995">
        <v>1992</v>
      </c>
      <c r="J1995">
        <v>0.57069439281431478</v>
      </c>
      <c r="K1995">
        <v>2.5483046457026401</v>
      </c>
      <c r="M1995">
        <v>1.4240713936237221</v>
      </c>
      <c r="N1995">
        <v>2.9404208133374463</v>
      </c>
    </row>
    <row r="1996" spans="9:14" x14ac:dyDescent="0.2">
      <c r="I1996">
        <v>1993</v>
      </c>
      <c r="J1996">
        <v>0.47494101093713859</v>
      </c>
      <c r="K1996">
        <v>3.0241107270383765</v>
      </c>
      <c r="M1996">
        <v>0.76666383835410312</v>
      </c>
      <c r="N1996">
        <v>3.5609796108934102</v>
      </c>
    </row>
    <row r="1997" spans="9:14" x14ac:dyDescent="0.2">
      <c r="I1997">
        <v>1994</v>
      </c>
      <c r="J1997">
        <v>0.65072863731041597</v>
      </c>
      <c r="K1997">
        <v>1.6948330979477573</v>
      </c>
      <c r="M1997">
        <v>0.85058989517502592</v>
      </c>
      <c r="N1997">
        <v>2.6191126729870589</v>
      </c>
    </row>
    <row r="1998" spans="9:14" x14ac:dyDescent="0.2">
      <c r="I1998">
        <v>1995</v>
      </c>
      <c r="J1998">
        <v>0.91331621289309428</v>
      </c>
      <c r="K1998">
        <v>1.3999132979131659</v>
      </c>
      <c r="M1998">
        <v>0.74328485745006123</v>
      </c>
      <c r="N1998">
        <v>2.7601988012787806</v>
      </c>
    </row>
    <row r="1999" spans="9:14" x14ac:dyDescent="0.2">
      <c r="I1999">
        <v>1996</v>
      </c>
      <c r="J1999">
        <v>0.43777562020866406</v>
      </c>
      <c r="K1999">
        <v>2.608494855719421</v>
      </c>
      <c r="M1999">
        <v>1.4960153102473788</v>
      </c>
      <c r="N1999">
        <v>2.228233401449097</v>
      </c>
    </row>
    <row r="2000" spans="9:14" x14ac:dyDescent="0.2">
      <c r="I2000">
        <v>1997</v>
      </c>
      <c r="J2000">
        <v>0.98962425593479142</v>
      </c>
      <c r="K2000">
        <v>1.1683962573270932</v>
      </c>
      <c r="M2000">
        <v>0.87488832234103808</v>
      </c>
      <c r="N2000">
        <v>1.3504358105689342</v>
      </c>
    </row>
    <row r="2001" spans="9:14" x14ac:dyDescent="0.2">
      <c r="I2001">
        <v>1998</v>
      </c>
      <c r="J2001">
        <v>0.66860755587055698</v>
      </c>
      <c r="K2001">
        <v>1.6520672927533537</v>
      </c>
      <c r="M2001">
        <v>1.3522075425480802</v>
      </c>
      <c r="N2001">
        <v>2.1879491528366346</v>
      </c>
    </row>
    <row r="2002" spans="9:14" x14ac:dyDescent="0.2">
      <c r="I2002">
        <v>1999</v>
      </c>
      <c r="J2002">
        <v>0.82872626551974859</v>
      </c>
      <c r="K2002">
        <v>1.2454094419663091</v>
      </c>
      <c r="M2002">
        <v>0.94844190257818484</v>
      </c>
      <c r="N2002">
        <v>2.0420477142543287</v>
      </c>
    </row>
    <row r="2003" spans="9:14" x14ac:dyDescent="0.2">
      <c r="I2003">
        <v>2000</v>
      </c>
      <c r="J2003">
        <v>1.3108187121953632</v>
      </c>
      <c r="K2003">
        <v>1.525785353412791</v>
      </c>
      <c r="M2003">
        <v>1.1854511699266108</v>
      </c>
      <c r="N2003">
        <v>1.8630186532312762</v>
      </c>
    </row>
    <row r="2004" spans="9:14" x14ac:dyDescent="0.2">
      <c r="I2004">
        <v>2001</v>
      </c>
      <c r="J2004">
        <v>1.3647399976366861</v>
      </c>
      <c r="K2004">
        <v>2.915573121002148</v>
      </c>
      <c r="M2004">
        <v>1.3572222543524839</v>
      </c>
      <c r="N2004">
        <v>1.6034242810302</v>
      </c>
    </row>
    <row r="2005" spans="9:14" x14ac:dyDescent="0.2">
      <c r="I2005">
        <v>2002</v>
      </c>
      <c r="J2005">
        <v>1.1273693129709257</v>
      </c>
      <c r="K2005">
        <v>2.0166262844004081</v>
      </c>
      <c r="M2005">
        <v>0.98445900714457812</v>
      </c>
      <c r="N2005">
        <v>1.6271320931672422</v>
      </c>
    </row>
    <row r="2006" spans="9:14" x14ac:dyDescent="0.2">
      <c r="I2006">
        <v>2003</v>
      </c>
      <c r="J2006">
        <v>1.1817920478555151</v>
      </c>
      <c r="K2006">
        <v>1.4206334755498449</v>
      </c>
      <c r="M2006">
        <v>1.0376168088105302</v>
      </c>
      <c r="N2006">
        <v>1.1094369088885332</v>
      </c>
    </row>
    <row r="2007" spans="9:14" x14ac:dyDescent="0.2">
      <c r="I2007">
        <v>2004</v>
      </c>
      <c r="J2007">
        <v>0.94278017297699923</v>
      </c>
      <c r="K2007">
        <v>2.6486028192208155</v>
      </c>
      <c r="M2007">
        <v>0.8194182311795567</v>
      </c>
      <c r="N2007">
        <v>1.5364326161622301</v>
      </c>
    </row>
    <row r="2008" spans="9:14" x14ac:dyDescent="0.2">
      <c r="I2008">
        <v>2005</v>
      </c>
      <c r="J2008">
        <v>0.74460362007766723</v>
      </c>
      <c r="K2008">
        <v>2.3958868821884267</v>
      </c>
      <c r="M2008">
        <v>0.36720992009272807</v>
      </c>
      <c r="N2008">
        <v>2.4128924213185066</v>
      </c>
    </row>
    <row r="2009" spans="9:14" x14ac:dyDescent="0.2">
      <c r="I2009">
        <v>2006</v>
      </c>
      <c r="J2009">
        <v>0.87694061637248599</v>
      </c>
      <c r="K2009">
        <v>2.0394336139229181</v>
      </c>
      <c r="M2009">
        <v>1.3061773386061366</v>
      </c>
      <c r="N2009">
        <v>3.6722534863569347</v>
      </c>
    </row>
    <row r="2010" spans="9:14" x14ac:dyDescent="0.2">
      <c r="I2010">
        <v>2007</v>
      </c>
      <c r="J2010">
        <v>0.85358573648093583</v>
      </c>
      <c r="K2010">
        <v>2.150277354830731</v>
      </c>
      <c r="M2010">
        <v>1.2306032378657297</v>
      </c>
      <c r="N2010">
        <v>1.3899142643832405</v>
      </c>
    </row>
    <row r="2011" spans="9:14" x14ac:dyDescent="0.2">
      <c r="I2011">
        <v>2008</v>
      </c>
      <c r="J2011">
        <v>0.60704280801045318</v>
      </c>
      <c r="K2011">
        <v>2.1015589176283584</v>
      </c>
      <c r="M2011">
        <v>1.0780702011631564</v>
      </c>
      <c r="N2011">
        <v>0.88580461215325312</v>
      </c>
    </row>
    <row r="2012" spans="9:14" x14ac:dyDescent="0.2">
      <c r="I2012">
        <v>2009</v>
      </c>
      <c r="J2012">
        <v>1.315927532576795</v>
      </c>
      <c r="K2012">
        <v>2.2474957387644392</v>
      </c>
      <c r="M2012">
        <v>1.2793769092562901</v>
      </c>
      <c r="N2012">
        <v>1.4650917470079128</v>
      </c>
    </row>
    <row r="2013" spans="9:14" x14ac:dyDescent="0.2">
      <c r="I2013">
        <v>2010</v>
      </c>
      <c r="J2013">
        <v>1.0918062927751688</v>
      </c>
      <c r="K2013">
        <v>2.739803434302448</v>
      </c>
      <c r="M2013">
        <v>0.45654596931412145</v>
      </c>
      <c r="N2013">
        <v>1.8933006746047474</v>
      </c>
    </row>
    <row r="2014" spans="9:14" x14ac:dyDescent="0.2">
      <c r="I2014">
        <v>2011</v>
      </c>
      <c r="J2014">
        <v>0.64356874164090638</v>
      </c>
      <c r="K2014">
        <v>3.7889499730879299</v>
      </c>
      <c r="M2014">
        <v>0.56520387009769824</v>
      </c>
      <c r="N2014">
        <v>2.7500942761831806</v>
      </c>
    </row>
    <row r="2015" spans="9:14" x14ac:dyDescent="0.2">
      <c r="I2015">
        <v>2012</v>
      </c>
      <c r="J2015">
        <v>0.88271433931224108</v>
      </c>
      <c r="K2015">
        <v>2.8669843630905238</v>
      </c>
      <c r="M2015">
        <v>1.0846633763147244</v>
      </c>
      <c r="N2015">
        <v>2.035749746253567</v>
      </c>
    </row>
    <row r="2016" spans="9:14" x14ac:dyDescent="0.2">
      <c r="I2016">
        <v>2013</v>
      </c>
      <c r="J2016">
        <v>1.4309034485293024</v>
      </c>
      <c r="K2016">
        <v>1.8738517259978056</v>
      </c>
      <c r="M2016">
        <v>0.55871435893721288</v>
      </c>
      <c r="N2016">
        <v>2.0811495215665214</v>
      </c>
    </row>
    <row r="2017" spans="9:14" x14ac:dyDescent="0.2">
      <c r="I2017">
        <v>2014</v>
      </c>
      <c r="J2017">
        <v>0.81704913358353737</v>
      </c>
      <c r="K2017">
        <v>2.9674826862774353</v>
      </c>
      <c r="M2017">
        <v>0.97666992983609491</v>
      </c>
      <c r="N2017">
        <v>1.2154596111934874</v>
      </c>
    </row>
    <row r="2018" spans="9:14" x14ac:dyDescent="0.2">
      <c r="I2018">
        <v>2015</v>
      </c>
      <c r="J2018">
        <v>0.54851398860607592</v>
      </c>
      <c r="K2018">
        <v>1.8153303115865371</v>
      </c>
      <c r="M2018">
        <v>1.0402641718785179</v>
      </c>
      <c r="N2018">
        <v>2.0716081719413872</v>
      </c>
    </row>
    <row r="2019" spans="9:14" x14ac:dyDescent="0.2">
      <c r="I2019">
        <v>2016</v>
      </c>
      <c r="J2019">
        <v>1.0690155285395655</v>
      </c>
      <c r="K2019">
        <v>1.5131960434937144</v>
      </c>
      <c r="M2019">
        <v>1.6500864510535393</v>
      </c>
      <c r="N2019">
        <v>2.4691495622488535</v>
      </c>
    </row>
    <row r="2020" spans="9:14" x14ac:dyDescent="0.2">
      <c r="I2020">
        <v>2017</v>
      </c>
      <c r="J2020">
        <v>1.2458525036283035</v>
      </c>
      <c r="K2020">
        <v>1.1658906531266213</v>
      </c>
      <c r="M2020">
        <v>1.4511030648282524</v>
      </c>
      <c r="N2020">
        <v>2.8740883070484795</v>
      </c>
    </row>
    <row r="2021" spans="9:14" x14ac:dyDescent="0.2">
      <c r="I2021">
        <v>2018</v>
      </c>
      <c r="J2021">
        <v>1.0084936472638728</v>
      </c>
      <c r="K2021">
        <v>1.993238842547953</v>
      </c>
      <c r="M2021">
        <v>0.72575855343309803</v>
      </c>
      <c r="N2021">
        <v>2.8154714295299579</v>
      </c>
    </row>
    <row r="2022" spans="9:14" x14ac:dyDescent="0.2">
      <c r="I2022">
        <v>2019</v>
      </c>
      <c r="J2022">
        <v>0.85289048345146645</v>
      </c>
      <c r="K2022">
        <v>0.95930978824459878</v>
      </c>
      <c r="M2022">
        <v>0.76628671379389535</v>
      </c>
      <c r="N2022">
        <v>2.8094732847503714</v>
      </c>
    </row>
    <row r="2023" spans="9:14" x14ac:dyDescent="0.2">
      <c r="I2023">
        <v>2020</v>
      </c>
      <c r="J2023">
        <v>1.1740281396783931</v>
      </c>
      <c r="K2023">
        <v>2.2736641759993979</v>
      </c>
      <c r="M2023">
        <v>0.67724875948016616</v>
      </c>
      <c r="N2023">
        <v>1.8441557576746388</v>
      </c>
    </row>
    <row r="2024" spans="9:14" x14ac:dyDescent="0.2">
      <c r="I2024">
        <v>2021</v>
      </c>
      <c r="J2024">
        <v>0.63829650054736664</v>
      </c>
      <c r="K2024">
        <v>1.5925306094770937</v>
      </c>
      <c r="M2024">
        <v>1.7691432649344176</v>
      </c>
      <c r="N2024">
        <v>2.1466360474943271</v>
      </c>
    </row>
    <row r="2025" spans="9:14" x14ac:dyDescent="0.2">
      <c r="I2025">
        <v>2022</v>
      </c>
      <c r="J2025">
        <v>0.20274844542674675</v>
      </c>
      <c r="K2025">
        <v>2.1047300977553767</v>
      </c>
      <c r="M2025">
        <v>1.0704776060184638</v>
      </c>
      <c r="N2025">
        <v>1.9606071046515667</v>
      </c>
    </row>
    <row r="2026" spans="9:14" x14ac:dyDescent="0.2">
      <c r="I2026">
        <v>2023</v>
      </c>
      <c r="J2026">
        <v>1.0495911198270971</v>
      </c>
      <c r="K2026">
        <v>2.1023156762333142</v>
      </c>
      <c r="M2026">
        <v>0.65622752671235918</v>
      </c>
      <c r="N2026">
        <v>1.3169032126154967</v>
      </c>
    </row>
    <row r="2027" spans="9:14" x14ac:dyDescent="0.2">
      <c r="I2027">
        <v>2024</v>
      </c>
      <c r="J2027">
        <v>0.99384475701366859</v>
      </c>
      <c r="K2027">
        <v>2.6703058738553547</v>
      </c>
      <c r="M2027">
        <v>0.80718836205866362</v>
      </c>
      <c r="N2027">
        <v>1.0923460774140237</v>
      </c>
    </row>
    <row r="2028" spans="9:14" x14ac:dyDescent="0.2">
      <c r="I2028">
        <v>2025</v>
      </c>
      <c r="J2028">
        <v>1.7343867726096378</v>
      </c>
      <c r="K2028">
        <v>1.2583316668879652</v>
      </c>
      <c r="M2028">
        <v>1.0369491128575992</v>
      </c>
      <c r="N2028">
        <v>1.4982952836321117</v>
      </c>
    </row>
    <row r="2029" spans="9:14" x14ac:dyDescent="0.2">
      <c r="I2029">
        <v>2026</v>
      </c>
      <c r="J2029">
        <v>1.2307811349895794</v>
      </c>
      <c r="K2029">
        <v>1.4658550185458952</v>
      </c>
      <c r="M2029">
        <v>0.65397892904830646</v>
      </c>
      <c r="N2029">
        <v>1.2815347961068682</v>
      </c>
    </row>
    <row r="2030" spans="9:14" x14ac:dyDescent="0.2">
      <c r="I2030">
        <v>2027</v>
      </c>
      <c r="J2030">
        <v>1.064171429609035</v>
      </c>
      <c r="K2030">
        <v>1.1934832237123651</v>
      </c>
      <c r="M2030">
        <v>1.1263865497642596</v>
      </c>
      <c r="N2030">
        <v>2.4275616299247562</v>
      </c>
    </row>
    <row r="2031" spans="9:14" x14ac:dyDescent="0.2">
      <c r="I2031">
        <v>2028</v>
      </c>
      <c r="J2031">
        <v>0.95612962896865916</v>
      </c>
      <c r="K2031">
        <v>2.2485544081944955</v>
      </c>
      <c r="M2031">
        <v>1.5871325306073663</v>
      </c>
      <c r="N2031">
        <v>2.9754635998188657</v>
      </c>
    </row>
    <row r="2032" spans="9:14" x14ac:dyDescent="0.2">
      <c r="I2032">
        <v>2029</v>
      </c>
      <c r="J2032">
        <v>1.0864872681332194</v>
      </c>
      <c r="K2032">
        <v>1.8954491375366573</v>
      </c>
      <c r="M2032">
        <v>0.80090938350886565</v>
      </c>
      <c r="N2032">
        <v>2.3225585213923448</v>
      </c>
    </row>
    <row r="2033" spans="9:14" x14ac:dyDescent="0.2">
      <c r="I2033">
        <v>2030</v>
      </c>
      <c r="J2033">
        <v>0.35658389354258146</v>
      </c>
      <c r="K2033">
        <v>1.1863839120869879</v>
      </c>
      <c r="M2033">
        <v>1.3060819290462107</v>
      </c>
      <c r="N2033">
        <v>1.9137444459251869</v>
      </c>
    </row>
    <row r="2034" spans="9:14" x14ac:dyDescent="0.2">
      <c r="I2034">
        <v>2031</v>
      </c>
      <c r="J2034">
        <v>0.86420959311647361</v>
      </c>
      <c r="K2034">
        <v>0.82334930165443554</v>
      </c>
      <c r="M2034">
        <v>0.25563668071494144</v>
      </c>
      <c r="N2034">
        <v>1.424390296688921</v>
      </c>
    </row>
    <row r="2035" spans="9:14" x14ac:dyDescent="0.2">
      <c r="I2035">
        <v>2032</v>
      </c>
      <c r="J2035">
        <v>0.88987180621649886</v>
      </c>
      <c r="K2035">
        <v>2.6110639814339001</v>
      </c>
      <c r="M2035">
        <v>1.0888311707622669</v>
      </c>
      <c r="N2035">
        <v>1.1579634646355561</v>
      </c>
    </row>
    <row r="2036" spans="9:14" x14ac:dyDescent="0.2">
      <c r="I2036">
        <v>2033</v>
      </c>
      <c r="J2036">
        <v>1.1114718491107818</v>
      </c>
      <c r="K2036">
        <v>2.9448443441717189</v>
      </c>
      <c r="M2036">
        <v>0.69158965909721326</v>
      </c>
      <c r="N2036">
        <v>1.9964182110440738</v>
      </c>
    </row>
    <row r="2037" spans="9:14" x14ac:dyDescent="0.2">
      <c r="I2037">
        <v>2034</v>
      </c>
      <c r="J2037">
        <v>1.1757441801345143</v>
      </c>
      <c r="K2037">
        <v>2.0649034983630843</v>
      </c>
      <c r="M2037">
        <v>0.75917098875395261</v>
      </c>
      <c r="N2037">
        <v>2.7556142259360135</v>
      </c>
    </row>
    <row r="2038" spans="9:14" x14ac:dyDescent="0.2">
      <c r="I2038">
        <v>2035</v>
      </c>
      <c r="J2038">
        <v>1.1256245241376208</v>
      </c>
      <c r="K2038">
        <v>1.856924996373414</v>
      </c>
      <c r="M2038">
        <v>1.1357428178726376</v>
      </c>
      <c r="N2038">
        <v>2.7701936970750038</v>
      </c>
    </row>
    <row r="2039" spans="9:14" x14ac:dyDescent="0.2">
      <c r="I2039">
        <v>2036</v>
      </c>
      <c r="J2039">
        <v>1.1976976184301573</v>
      </c>
      <c r="K2039">
        <v>2.3564590143253907</v>
      </c>
      <c r="M2039">
        <v>0.84557941246732704</v>
      </c>
      <c r="N2039">
        <v>3.0469035626725698</v>
      </c>
    </row>
    <row r="2040" spans="9:14" x14ac:dyDescent="0.2">
      <c r="I2040">
        <v>2037</v>
      </c>
      <c r="J2040">
        <v>0.837427723028215</v>
      </c>
      <c r="K2040">
        <v>2.1108035824820184</v>
      </c>
      <c r="M2040">
        <v>0.53426235101436137</v>
      </c>
      <c r="N2040">
        <v>2.1906768251291031</v>
      </c>
    </row>
    <row r="2041" spans="9:14" x14ac:dyDescent="0.2">
      <c r="I2041">
        <v>2038</v>
      </c>
      <c r="J2041">
        <v>1.0933087701980115</v>
      </c>
      <c r="K2041">
        <v>2.3189417006028727</v>
      </c>
      <c r="M2041">
        <v>0.99993835799687059</v>
      </c>
      <c r="N2041">
        <v>1.1076951040310128</v>
      </c>
    </row>
    <row r="2042" spans="9:14" x14ac:dyDescent="0.2">
      <c r="I2042">
        <v>2039</v>
      </c>
      <c r="J2042">
        <v>1.1955133801084807</v>
      </c>
      <c r="K2042">
        <v>0.88753616000261892</v>
      </c>
      <c r="M2042">
        <v>0.77646161281714055</v>
      </c>
      <c r="N2042">
        <v>1.2695188894958713</v>
      </c>
    </row>
    <row r="2043" spans="9:14" x14ac:dyDescent="0.2">
      <c r="I2043">
        <v>2040</v>
      </c>
      <c r="J2043">
        <v>1.2665364441422251</v>
      </c>
      <c r="K2043">
        <v>1.4172576575017188</v>
      </c>
      <c r="M2043">
        <v>1.0284218689593501</v>
      </c>
      <c r="N2043">
        <v>1.3496679990582308</v>
      </c>
    </row>
    <row r="2044" spans="9:14" x14ac:dyDescent="0.2">
      <c r="I2044">
        <v>2041</v>
      </c>
      <c r="J2044">
        <v>1.1004846443820309</v>
      </c>
      <c r="K2044">
        <v>3.2159585467260818</v>
      </c>
      <c r="M2044">
        <v>1.2869296922551718</v>
      </c>
      <c r="N2044">
        <v>2.0761192566538815</v>
      </c>
    </row>
    <row r="2045" spans="9:14" x14ac:dyDescent="0.2">
      <c r="I2045">
        <v>2042</v>
      </c>
      <c r="J2045">
        <v>0.58274826501430865</v>
      </c>
      <c r="K2045">
        <v>2.6735330227475247</v>
      </c>
      <c r="M2045">
        <v>1.054626989243107</v>
      </c>
      <c r="N2045">
        <v>1.6794785611067404</v>
      </c>
    </row>
    <row r="2046" spans="9:14" x14ac:dyDescent="0.2">
      <c r="I2046">
        <v>2043</v>
      </c>
      <c r="J2046">
        <v>1.1559600737157496</v>
      </c>
      <c r="K2046">
        <v>1.4307845659391234</v>
      </c>
      <c r="M2046">
        <v>1.3084360920431624</v>
      </c>
      <c r="N2046">
        <v>1.9367084809287429</v>
      </c>
    </row>
    <row r="2047" spans="9:14" x14ac:dyDescent="0.2">
      <c r="I2047">
        <v>2044</v>
      </c>
      <c r="J2047">
        <v>0.84531122296414141</v>
      </c>
      <c r="K2047">
        <v>1.187567235255677</v>
      </c>
      <c r="M2047">
        <v>0.64732350655613791</v>
      </c>
      <c r="N2047">
        <v>3.6426533237833798</v>
      </c>
    </row>
    <row r="2048" spans="9:14" x14ac:dyDescent="0.2">
      <c r="I2048">
        <v>2045</v>
      </c>
      <c r="J2048">
        <v>1.217596289207806</v>
      </c>
      <c r="K2048">
        <v>1.9008364594316602</v>
      </c>
      <c r="M2048">
        <v>0.76170393019037941</v>
      </c>
      <c r="N2048">
        <v>1.4927674082913776</v>
      </c>
    </row>
    <row r="2049" spans="9:14" x14ac:dyDescent="0.2">
      <c r="I2049">
        <v>2046</v>
      </c>
      <c r="J2049">
        <v>0.96291007096134074</v>
      </c>
      <c r="K2049">
        <v>1.8408828979514451</v>
      </c>
      <c r="M2049">
        <v>0.9498376514035064</v>
      </c>
      <c r="N2049">
        <v>1.7755396446623719</v>
      </c>
    </row>
    <row r="2050" spans="9:14" x14ac:dyDescent="0.2">
      <c r="I2050">
        <v>2047</v>
      </c>
      <c r="J2050">
        <v>0.5236254944938431</v>
      </c>
      <c r="K2050">
        <v>2.2793552687578007</v>
      </c>
      <c r="M2050">
        <v>1.0343406241131765</v>
      </c>
      <c r="N2050">
        <v>2.0485352792391911</v>
      </c>
    </row>
    <row r="2051" spans="9:14" x14ac:dyDescent="0.2">
      <c r="I2051">
        <v>2048</v>
      </c>
      <c r="J2051">
        <v>1.0587224148991619</v>
      </c>
      <c r="K2051">
        <v>1.6568440597931238</v>
      </c>
      <c r="M2051">
        <v>0.91982426469184053</v>
      </c>
      <c r="N2051">
        <v>4.1051246381601807</v>
      </c>
    </row>
    <row r="2052" spans="9:14" x14ac:dyDescent="0.2">
      <c r="I2052">
        <v>2049</v>
      </c>
      <c r="J2052">
        <v>1.081295761861012</v>
      </c>
      <c r="K2052">
        <v>2.4516541065049511</v>
      </c>
      <c r="M2052">
        <v>0.93078054233608021</v>
      </c>
      <c r="N2052">
        <v>1.6775577305949827</v>
      </c>
    </row>
    <row r="2053" spans="9:14" x14ac:dyDescent="0.2">
      <c r="I2053">
        <v>2050</v>
      </c>
      <c r="J2053">
        <v>1.1131530696840395</v>
      </c>
      <c r="K2053">
        <v>1.5983216546130095</v>
      </c>
      <c r="M2053">
        <v>0.86558241254349111</v>
      </c>
      <c r="N2053">
        <v>2.4086607670318525</v>
      </c>
    </row>
    <row r="2054" spans="9:14" x14ac:dyDescent="0.2">
      <c r="I2054">
        <v>2051</v>
      </c>
      <c r="J2054">
        <v>0.55302121615743571</v>
      </c>
      <c r="K2054">
        <v>2.4127215923042105</v>
      </c>
      <c r="M2054">
        <v>1.2904733426838795</v>
      </c>
      <c r="N2054">
        <v>1.2344592817161593</v>
      </c>
    </row>
    <row r="2055" spans="9:14" x14ac:dyDescent="0.2">
      <c r="I2055">
        <v>2052</v>
      </c>
      <c r="J2055">
        <v>0.91250203248313766</v>
      </c>
      <c r="K2055">
        <v>1.6630832100739732</v>
      </c>
      <c r="M2055">
        <v>1.2530698340390911</v>
      </c>
      <c r="N2055">
        <v>1.5178169998718021</v>
      </c>
    </row>
    <row r="2056" spans="9:14" x14ac:dyDescent="0.2">
      <c r="I2056">
        <v>2053</v>
      </c>
      <c r="J2056">
        <v>0.79774831609430219</v>
      </c>
      <c r="K2056">
        <v>2.0218771119126147</v>
      </c>
      <c r="M2056">
        <v>1.2220694658541364</v>
      </c>
      <c r="N2056">
        <v>2.6338592738300366</v>
      </c>
    </row>
    <row r="2057" spans="9:14" x14ac:dyDescent="0.2">
      <c r="I2057">
        <v>2054</v>
      </c>
      <c r="J2057">
        <v>0.35534245701886763</v>
      </c>
      <c r="K2057">
        <v>1.9258163111233184</v>
      </c>
      <c r="M2057">
        <v>1.2122074093188562</v>
      </c>
      <c r="N2057">
        <v>2.6256262367094916</v>
      </c>
    </row>
    <row r="2058" spans="9:14" x14ac:dyDescent="0.2">
      <c r="I2058">
        <v>2055</v>
      </c>
      <c r="J2058">
        <v>1.0672748958612375</v>
      </c>
      <c r="K2058">
        <v>1.2390737792198649</v>
      </c>
      <c r="M2058">
        <v>0.56455821886866286</v>
      </c>
      <c r="N2058">
        <v>1.6198603056563854</v>
      </c>
    </row>
    <row r="2059" spans="9:14" x14ac:dyDescent="0.2">
      <c r="I2059">
        <v>2056</v>
      </c>
      <c r="J2059">
        <v>1.2402413342433818</v>
      </c>
      <c r="K2059">
        <v>2.3442194560449847</v>
      </c>
      <c r="M2059">
        <v>0.98080060533372693</v>
      </c>
      <c r="N2059">
        <v>1.8611179705986676</v>
      </c>
    </row>
    <row r="2060" spans="9:14" x14ac:dyDescent="0.2">
      <c r="I2060">
        <v>2057</v>
      </c>
      <c r="J2060">
        <v>1.2569144751843933</v>
      </c>
      <c r="K2060">
        <v>1.4592618957119043</v>
      </c>
      <c r="M2060">
        <v>1.4165641312943857</v>
      </c>
      <c r="N2060">
        <v>2.0947052690368761</v>
      </c>
    </row>
    <row r="2061" spans="9:14" x14ac:dyDescent="0.2">
      <c r="I2061">
        <v>2058</v>
      </c>
      <c r="J2061">
        <v>1.006637102135264</v>
      </c>
      <c r="K2061">
        <v>1.9166249748468329</v>
      </c>
      <c r="M2061">
        <v>1.3597003293549319</v>
      </c>
      <c r="N2061">
        <v>1.6803357508486667</v>
      </c>
    </row>
    <row r="2062" spans="9:14" x14ac:dyDescent="0.2">
      <c r="I2062">
        <v>2059</v>
      </c>
      <c r="J2062">
        <v>1.3685048931095853</v>
      </c>
      <c r="K2062">
        <v>2.3463551989778608</v>
      </c>
      <c r="M2062">
        <v>0.94682180760452783</v>
      </c>
      <c r="N2062">
        <v>2.0653988677662189</v>
      </c>
    </row>
    <row r="2063" spans="9:14" x14ac:dyDescent="0.2">
      <c r="I2063">
        <v>2060</v>
      </c>
      <c r="J2063">
        <v>0.8108829766436273</v>
      </c>
      <c r="K2063">
        <v>1.6072090048023726</v>
      </c>
      <c r="M2063">
        <v>1.3549279558989826</v>
      </c>
      <c r="N2063">
        <v>1.4670923725436251</v>
      </c>
    </row>
    <row r="2064" spans="9:14" x14ac:dyDescent="0.2">
      <c r="I2064">
        <v>2061</v>
      </c>
      <c r="J2064">
        <v>0.5518730799882372</v>
      </c>
      <c r="K2064">
        <v>1.5797125857949703</v>
      </c>
      <c r="M2064">
        <v>1.4504814406265703</v>
      </c>
      <c r="N2064">
        <v>1.8971393728854293</v>
      </c>
    </row>
    <row r="2065" spans="9:14" x14ac:dyDescent="0.2">
      <c r="I2065">
        <v>2062</v>
      </c>
      <c r="J2065">
        <v>1.053422870408959</v>
      </c>
      <c r="K2065">
        <v>1.5331357250035449</v>
      </c>
      <c r="M2065">
        <v>1.1274917052161773</v>
      </c>
      <c r="N2065">
        <v>2.2849078784432448</v>
      </c>
    </row>
    <row r="2066" spans="9:14" x14ac:dyDescent="0.2">
      <c r="I2066">
        <v>2063</v>
      </c>
      <c r="J2066">
        <v>0.37838567336227691</v>
      </c>
      <c r="K2066">
        <v>1.7845521534014983</v>
      </c>
      <c r="M2066">
        <v>1.1764542148915131</v>
      </c>
      <c r="N2066">
        <v>1.473945036614718</v>
      </c>
    </row>
    <row r="2067" spans="9:14" x14ac:dyDescent="0.2">
      <c r="I2067">
        <v>2064</v>
      </c>
      <c r="J2067">
        <v>0.66783205545320856</v>
      </c>
      <c r="K2067">
        <v>1.6838868682345829</v>
      </c>
      <c r="M2067">
        <v>1.2181730664811712</v>
      </c>
      <c r="N2067">
        <v>2.0390287101944451</v>
      </c>
    </row>
    <row r="2068" spans="9:14" x14ac:dyDescent="0.2">
      <c r="I2068">
        <v>2065</v>
      </c>
      <c r="J2068">
        <v>0.95185606999350225</v>
      </c>
      <c r="K2068">
        <v>2.2320688308624952</v>
      </c>
      <c r="M2068">
        <v>0.87034805900462631</v>
      </c>
      <c r="N2068">
        <v>1.2633370181575265</v>
      </c>
    </row>
    <row r="2069" spans="9:14" x14ac:dyDescent="0.2">
      <c r="I2069">
        <v>2066</v>
      </c>
      <c r="J2069">
        <v>0.1105717462539237</v>
      </c>
      <c r="K2069">
        <v>2.2609573059891099</v>
      </c>
      <c r="M2069">
        <v>0.91204624196059636</v>
      </c>
      <c r="N2069">
        <v>1.7484663711547146</v>
      </c>
    </row>
    <row r="2070" spans="9:14" x14ac:dyDescent="0.2">
      <c r="I2070">
        <v>2067</v>
      </c>
      <c r="J2070">
        <v>1.2815338741377462</v>
      </c>
      <c r="K2070">
        <v>1.6787940496708256</v>
      </c>
      <c r="M2070">
        <v>1.2036507506162377</v>
      </c>
      <c r="N2070">
        <v>1.0262148482000431</v>
      </c>
    </row>
    <row r="2071" spans="9:14" x14ac:dyDescent="0.2">
      <c r="I2071">
        <v>2068</v>
      </c>
      <c r="J2071">
        <v>1.0627443868311612</v>
      </c>
      <c r="K2071">
        <v>3.1903529322967534</v>
      </c>
      <c r="M2071">
        <v>0.98800741572012674</v>
      </c>
      <c r="N2071">
        <v>1.5776933798778927</v>
      </c>
    </row>
    <row r="2072" spans="9:14" x14ac:dyDescent="0.2">
      <c r="I2072">
        <v>2069</v>
      </c>
      <c r="J2072">
        <v>1.4773623066998243</v>
      </c>
      <c r="K2072">
        <v>1.9201311421947374</v>
      </c>
      <c r="M2072">
        <v>0.8572060139706581</v>
      </c>
      <c r="N2072">
        <v>1.8888029517371532</v>
      </c>
    </row>
    <row r="2073" spans="9:14" x14ac:dyDescent="0.2">
      <c r="I2073">
        <v>2070</v>
      </c>
      <c r="J2073">
        <v>0.60157092204090956</v>
      </c>
      <c r="K2073">
        <v>2.267344658560678</v>
      </c>
      <c r="M2073">
        <v>0.95329559926155061</v>
      </c>
      <c r="N2073">
        <v>1.7131025633774322</v>
      </c>
    </row>
    <row r="2074" spans="9:14" x14ac:dyDescent="0.2">
      <c r="I2074">
        <v>2071</v>
      </c>
      <c r="J2074">
        <v>1.1287318588626385</v>
      </c>
      <c r="K2074">
        <v>2.8445158181965899</v>
      </c>
      <c r="M2074">
        <v>1.0466033771698726</v>
      </c>
      <c r="N2074">
        <v>2.3794430691656214</v>
      </c>
    </row>
    <row r="2075" spans="9:14" x14ac:dyDescent="0.2">
      <c r="I2075">
        <v>2072</v>
      </c>
      <c r="J2075">
        <v>0.90269538478276401</v>
      </c>
      <c r="K2075">
        <v>2.0487593115157976</v>
      </c>
      <c r="M2075">
        <v>0.7421760176085701</v>
      </c>
      <c r="N2075">
        <v>2.6493609133047578</v>
      </c>
    </row>
    <row r="2076" spans="9:14" x14ac:dyDescent="0.2">
      <c r="I2076">
        <v>2073</v>
      </c>
      <c r="J2076">
        <v>0.83656406379657677</v>
      </c>
      <c r="K2076">
        <v>1.0221576714690004</v>
      </c>
      <c r="M2076">
        <v>1.0427064627883142</v>
      </c>
      <c r="N2076">
        <v>2.165969260806655</v>
      </c>
    </row>
    <row r="2077" spans="9:14" x14ac:dyDescent="0.2">
      <c r="I2077">
        <v>2074</v>
      </c>
      <c r="J2077">
        <v>1.0022988191693254</v>
      </c>
      <c r="K2077">
        <v>2.1654302878987406</v>
      </c>
      <c r="M2077">
        <v>0.79379620551819152</v>
      </c>
      <c r="N2077">
        <v>2.4502131599806574</v>
      </c>
    </row>
    <row r="2078" spans="9:14" x14ac:dyDescent="0.2">
      <c r="I2078">
        <v>2075</v>
      </c>
      <c r="J2078">
        <v>0.55331815006822482</v>
      </c>
      <c r="K2078">
        <v>2.0831774806958032</v>
      </c>
      <c r="M2078">
        <v>0.69409139034873113</v>
      </c>
      <c r="N2078">
        <v>2.3783091418507976</v>
      </c>
    </row>
    <row r="2079" spans="9:14" x14ac:dyDescent="0.2">
      <c r="I2079">
        <v>2076</v>
      </c>
      <c r="J2079">
        <v>1.2014671239882866</v>
      </c>
      <c r="K2079">
        <v>0.68137865577294698</v>
      </c>
      <c r="M2079">
        <v>0.85273951147134674</v>
      </c>
      <c r="N2079">
        <v>0.85536408451338419</v>
      </c>
    </row>
    <row r="2080" spans="9:14" x14ac:dyDescent="0.2">
      <c r="I2080">
        <v>2077</v>
      </c>
      <c r="J2080">
        <v>0.89016906835832277</v>
      </c>
      <c r="K2080">
        <v>1.7691781783297869</v>
      </c>
      <c r="M2080">
        <v>1.2209552784160824</v>
      </c>
      <c r="N2080">
        <v>1.5490548990844371</v>
      </c>
    </row>
    <row r="2081" spans="9:14" x14ac:dyDescent="0.2">
      <c r="I2081">
        <v>2078</v>
      </c>
      <c r="J2081">
        <v>1.0776716753458078</v>
      </c>
      <c r="K2081">
        <v>2.4815162060670737</v>
      </c>
      <c r="M2081">
        <v>1.7974921523541891</v>
      </c>
      <c r="N2081">
        <v>0.75741301047679366</v>
      </c>
    </row>
    <row r="2082" spans="9:14" x14ac:dyDescent="0.2">
      <c r="I2082">
        <v>2079</v>
      </c>
      <c r="J2082">
        <v>0.66871619832337692</v>
      </c>
      <c r="K2082">
        <v>2.772569243972963</v>
      </c>
      <c r="M2082">
        <v>1.2474737485719356</v>
      </c>
      <c r="N2082">
        <v>2.6969947243138188</v>
      </c>
    </row>
    <row r="2083" spans="9:14" x14ac:dyDescent="0.2">
      <c r="I2083">
        <v>2080</v>
      </c>
      <c r="J2083">
        <v>0.53048063146125968</v>
      </c>
      <c r="K2083">
        <v>2.4339499837756873</v>
      </c>
      <c r="M2083">
        <v>0.63546110896052876</v>
      </c>
      <c r="N2083">
        <v>2.0597713615063564</v>
      </c>
    </row>
    <row r="2084" spans="9:14" x14ac:dyDescent="0.2">
      <c r="I2084">
        <v>2081</v>
      </c>
      <c r="J2084">
        <v>1.5169845703027867</v>
      </c>
      <c r="K2084">
        <v>2.1524151855215869</v>
      </c>
      <c r="M2084">
        <v>0.78052734446456629</v>
      </c>
      <c r="N2084">
        <v>4.3005418574026439</v>
      </c>
    </row>
    <row r="2085" spans="9:14" x14ac:dyDescent="0.2">
      <c r="I2085">
        <v>2082</v>
      </c>
      <c r="J2085">
        <v>0.95920012406429012</v>
      </c>
      <c r="K2085">
        <v>1.374683039507844</v>
      </c>
      <c r="M2085">
        <v>1.1181644856046535</v>
      </c>
      <c r="N2085">
        <v>2.3811457771506728</v>
      </c>
    </row>
    <row r="2086" spans="9:14" x14ac:dyDescent="0.2">
      <c r="I2086">
        <v>2083</v>
      </c>
      <c r="J2086">
        <v>0.83692589539706252</v>
      </c>
      <c r="K2086">
        <v>2.1028006655054434</v>
      </c>
      <c r="M2086">
        <v>1.0607161250134394</v>
      </c>
      <c r="N2086">
        <v>1.4365664727825513</v>
      </c>
    </row>
    <row r="2087" spans="9:14" x14ac:dyDescent="0.2">
      <c r="I2087">
        <v>2084</v>
      </c>
      <c r="J2087">
        <v>0.91817430969083635</v>
      </c>
      <c r="K2087">
        <v>2.4899813995077831</v>
      </c>
      <c r="M2087">
        <v>1.2800364420611976</v>
      </c>
      <c r="N2087">
        <v>1.8114823461272143</v>
      </c>
    </row>
    <row r="2088" spans="9:14" x14ac:dyDescent="0.2">
      <c r="I2088">
        <v>2085</v>
      </c>
      <c r="J2088">
        <v>1.3391763317374585</v>
      </c>
      <c r="K2088">
        <v>1.2886868496376076</v>
      </c>
      <c r="M2088">
        <v>0.35485946251672063</v>
      </c>
      <c r="N2088">
        <v>1.7011745460457159</v>
      </c>
    </row>
    <row r="2089" spans="9:14" x14ac:dyDescent="0.2">
      <c r="I2089">
        <v>2086</v>
      </c>
      <c r="J2089">
        <v>1.4272452218305998</v>
      </c>
      <c r="K2089">
        <v>1.028454024545427</v>
      </c>
      <c r="M2089">
        <v>1.1632823032433315</v>
      </c>
      <c r="N2089">
        <v>2.1038083998375745</v>
      </c>
    </row>
    <row r="2090" spans="9:14" x14ac:dyDescent="0.2">
      <c r="I2090">
        <v>2087</v>
      </c>
      <c r="J2090">
        <v>0.66116659783795506</v>
      </c>
      <c r="K2090">
        <v>1.8345851393464772</v>
      </c>
      <c r="M2090">
        <v>1.5489994777094385</v>
      </c>
      <c r="N2090">
        <v>0.98707944133671144</v>
      </c>
    </row>
    <row r="2091" spans="9:14" x14ac:dyDescent="0.2">
      <c r="I2091">
        <v>2088</v>
      </c>
      <c r="J2091">
        <v>0.6289250755284701</v>
      </c>
      <c r="K2091">
        <v>3.2395317611568117</v>
      </c>
      <c r="M2091">
        <v>1.4817349827184962</v>
      </c>
      <c r="N2091">
        <v>1.3421937423332448</v>
      </c>
    </row>
    <row r="2092" spans="9:14" x14ac:dyDescent="0.2">
      <c r="I2092">
        <v>2089</v>
      </c>
      <c r="J2092">
        <v>1.4363942546724269</v>
      </c>
      <c r="K2092">
        <v>1.9817849069715057</v>
      </c>
      <c r="M2092">
        <v>1.3287797258457656</v>
      </c>
      <c r="N2092">
        <v>0.85664025852971848</v>
      </c>
    </row>
    <row r="2093" spans="9:14" x14ac:dyDescent="0.2">
      <c r="I2093">
        <v>2090</v>
      </c>
      <c r="J2093">
        <v>0.62054946857771065</v>
      </c>
      <c r="K2093">
        <v>0.66533001471328501</v>
      </c>
      <c r="M2093">
        <v>1.2412757438763546</v>
      </c>
      <c r="N2093">
        <v>1.9325632731710249</v>
      </c>
    </row>
    <row r="2094" spans="9:14" x14ac:dyDescent="0.2">
      <c r="I2094">
        <v>2091</v>
      </c>
      <c r="J2094">
        <v>1.0086065435270446</v>
      </c>
      <c r="K2094">
        <v>1.4777477182376095</v>
      </c>
      <c r="M2094">
        <v>0.6071333159312936</v>
      </c>
      <c r="N2094">
        <v>1.7579651219649299</v>
      </c>
    </row>
    <row r="2095" spans="9:14" x14ac:dyDescent="0.2">
      <c r="I2095">
        <v>2092</v>
      </c>
      <c r="J2095">
        <v>0.72000812570810746</v>
      </c>
      <c r="K2095">
        <v>1.8575625305892918</v>
      </c>
      <c r="M2095">
        <v>0.87183604888069777</v>
      </c>
      <c r="N2095">
        <v>2.0756527381191932</v>
      </c>
    </row>
    <row r="2096" spans="9:14" x14ac:dyDescent="0.2">
      <c r="I2096">
        <v>2093</v>
      </c>
      <c r="J2096">
        <v>1.0375587286097505</v>
      </c>
      <c r="K2096">
        <v>1.8133706034066415</v>
      </c>
      <c r="M2096">
        <v>1.458643696732981</v>
      </c>
      <c r="N2096">
        <v>1.4537294487969519</v>
      </c>
    </row>
    <row r="2097" spans="9:14" x14ac:dyDescent="0.2">
      <c r="I2097">
        <v>2094</v>
      </c>
      <c r="J2097">
        <v>0.54013467580919872</v>
      </c>
      <c r="K2097">
        <v>1.814199395303326</v>
      </c>
      <c r="M2097">
        <v>0.77551129450512224</v>
      </c>
      <c r="N2097">
        <v>1.0706167621759755</v>
      </c>
    </row>
    <row r="2098" spans="9:14" x14ac:dyDescent="0.2">
      <c r="I2098">
        <v>2095</v>
      </c>
      <c r="J2098">
        <v>0.86226314135599247</v>
      </c>
      <c r="K2098">
        <v>1.9283280703340675</v>
      </c>
      <c r="M2098">
        <v>0.5913788009776294</v>
      </c>
      <c r="N2098">
        <v>1.4323783415838096</v>
      </c>
    </row>
    <row r="2099" spans="9:14" x14ac:dyDescent="0.2">
      <c r="I2099">
        <v>2096</v>
      </c>
      <c r="J2099">
        <v>0.48282766192948634</v>
      </c>
      <c r="K2099">
        <v>1.4150175798636022</v>
      </c>
      <c r="M2099">
        <v>1.0082405810567185</v>
      </c>
      <c r="N2099">
        <v>2.3795677385063163</v>
      </c>
    </row>
    <row r="2100" spans="9:14" x14ac:dyDescent="0.2">
      <c r="I2100">
        <v>2097</v>
      </c>
      <c r="J2100">
        <v>0.98185197012106118</v>
      </c>
      <c r="K2100">
        <v>2.0592836577546185</v>
      </c>
      <c r="M2100">
        <v>0.64544997486091982</v>
      </c>
      <c r="N2100">
        <v>2.4124597792536737</v>
      </c>
    </row>
    <row r="2101" spans="9:14" x14ac:dyDescent="0.2">
      <c r="I2101">
        <v>2098</v>
      </c>
      <c r="J2101">
        <v>0.57335126996738695</v>
      </c>
      <c r="K2101">
        <v>1.2795932583122307</v>
      </c>
      <c r="M2101">
        <v>0.90983371699896476</v>
      </c>
      <c r="N2101">
        <v>1.637561274526508</v>
      </c>
    </row>
    <row r="2102" spans="9:14" x14ac:dyDescent="0.2">
      <c r="I2102">
        <v>2099</v>
      </c>
      <c r="J2102">
        <v>0.8343044662232566</v>
      </c>
      <c r="K2102">
        <v>1.9990882660162566</v>
      </c>
      <c r="M2102">
        <v>0.90592881475142728</v>
      </c>
      <c r="N2102">
        <v>1.5900549609596575</v>
      </c>
    </row>
    <row r="2103" spans="9:14" x14ac:dyDescent="0.2">
      <c r="I2103">
        <v>2100</v>
      </c>
      <c r="J2103">
        <v>1.0739080600498601</v>
      </c>
      <c r="K2103">
        <v>1.771207655177935</v>
      </c>
      <c r="M2103">
        <v>1.193876897462876</v>
      </c>
      <c r="N2103">
        <v>1.6984547315917538</v>
      </c>
    </row>
    <row r="2104" spans="9:14" x14ac:dyDescent="0.2">
      <c r="I2104">
        <v>2101</v>
      </c>
      <c r="J2104">
        <v>1.3010175406385982</v>
      </c>
      <c r="K2104">
        <v>3.1209328234741798</v>
      </c>
      <c r="M2104">
        <v>0.87709718405279846</v>
      </c>
      <c r="N2104">
        <v>1.8806047293921273</v>
      </c>
    </row>
    <row r="2105" spans="9:14" x14ac:dyDescent="0.2">
      <c r="I2105">
        <v>2102</v>
      </c>
      <c r="J2105">
        <v>0.67926000644184126</v>
      </c>
      <c r="K2105">
        <v>0.94607524392475972</v>
      </c>
      <c r="M2105">
        <v>0.83356245760043568</v>
      </c>
      <c r="N2105">
        <v>1.6175398520454782</v>
      </c>
    </row>
    <row r="2106" spans="9:14" x14ac:dyDescent="0.2">
      <c r="I2106">
        <v>2103</v>
      </c>
      <c r="J2106">
        <v>0.7588788392332505</v>
      </c>
      <c r="K2106">
        <v>2.2458380825477988</v>
      </c>
      <c r="M2106">
        <v>0.98075507667531192</v>
      </c>
      <c r="N2106">
        <v>1.4167332289127947</v>
      </c>
    </row>
    <row r="2107" spans="9:14" x14ac:dyDescent="0.2">
      <c r="I2107">
        <v>2104</v>
      </c>
      <c r="J2107">
        <v>1.0595296711395246</v>
      </c>
      <c r="K2107">
        <v>2.8160731821013187</v>
      </c>
      <c r="M2107">
        <v>1.0973868357033465</v>
      </c>
      <c r="N2107">
        <v>2.9606951703982141</v>
      </c>
    </row>
    <row r="2108" spans="9:14" x14ac:dyDescent="0.2">
      <c r="I2108">
        <v>2105</v>
      </c>
      <c r="J2108">
        <v>1.3364972613328194</v>
      </c>
      <c r="K2108">
        <v>1.1014733214949108</v>
      </c>
      <c r="M2108">
        <v>0.9427889508502918</v>
      </c>
      <c r="N2108">
        <v>1.0528861136762115</v>
      </c>
    </row>
    <row r="2109" spans="9:14" x14ac:dyDescent="0.2">
      <c r="I2109">
        <v>2106</v>
      </c>
      <c r="J2109">
        <v>0.9563441069958325</v>
      </c>
      <c r="K2109">
        <v>1.8398012538204924</v>
      </c>
      <c r="M2109">
        <v>0.90884237284381175</v>
      </c>
      <c r="N2109">
        <v>2.0944266420767272</v>
      </c>
    </row>
    <row r="2110" spans="9:14" x14ac:dyDescent="0.2">
      <c r="I2110">
        <v>2107</v>
      </c>
      <c r="J2110">
        <v>0.44293153779289335</v>
      </c>
      <c r="K2110">
        <v>2.2367918146218515</v>
      </c>
      <c r="M2110">
        <v>1.2335596922083056</v>
      </c>
      <c r="N2110">
        <v>1.739870674861266</v>
      </c>
    </row>
    <row r="2111" spans="9:14" x14ac:dyDescent="0.2">
      <c r="I2111">
        <v>2108</v>
      </c>
      <c r="J2111">
        <v>0.97962757544123047</v>
      </c>
      <c r="K2111">
        <v>1.7055463141844187</v>
      </c>
      <c r="M2111">
        <v>0.8969288382314573</v>
      </c>
      <c r="N2111">
        <v>2.1031323651511276</v>
      </c>
    </row>
    <row r="2112" spans="9:14" x14ac:dyDescent="0.2">
      <c r="I2112">
        <v>2109</v>
      </c>
      <c r="J2112">
        <v>0.80763395768094237</v>
      </c>
      <c r="K2112">
        <v>1.4537281309913896</v>
      </c>
      <c r="M2112">
        <v>0.82103982657731522</v>
      </c>
      <c r="N2112">
        <v>1.3578325729201186</v>
      </c>
    </row>
    <row r="2113" spans="9:14" x14ac:dyDescent="0.2">
      <c r="I2113">
        <v>2110</v>
      </c>
      <c r="J2113">
        <v>6.6106132924896505E-2</v>
      </c>
      <c r="K2113">
        <v>1.5629187514671636</v>
      </c>
      <c r="M2113">
        <v>1.3024981414383234</v>
      </c>
      <c r="N2113">
        <v>2.4237510495246237</v>
      </c>
    </row>
    <row r="2114" spans="9:14" x14ac:dyDescent="0.2">
      <c r="I2114">
        <v>2111</v>
      </c>
      <c r="J2114">
        <v>1.0553144305992201</v>
      </c>
      <c r="K2114">
        <v>1.8382593351477159</v>
      </c>
      <c r="M2114">
        <v>1.0215366380607449</v>
      </c>
      <c r="N2114">
        <v>1.5839475122090765</v>
      </c>
    </row>
    <row r="2115" spans="9:14" x14ac:dyDescent="0.2">
      <c r="I2115">
        <v>2112</v>
      </c>
      <c r="J2115">
        <v>0.87784864211336</v>
      </c>
      <c r="K2115">
        <v>3.1171776766237937</v>
      </c>
      <c r="M2115">
        <v>1.0695907665822575</v>
      </c>
      <c r="N2115">
        <v>1.7016092495765278</v>
      </c>
    </row>
    <row r="2116" spans="9:14" x14ac:dyDescent="0.2">
      <c r="I2116">
        <v>2113</v>
      </c>
      <c r="J2116">
        <v>0.90044661580091856</v>
      </c>
      <c r="K2116">
        <v>2.2958367350214965</v>
      </c>
      <c r="M2116">
        <v>0.79329101683871561</v>
      </c>
      <c r="N2116">
        <v>1.9132344892712043</v>
      </c>
    </row>
    <row r="2117" spans="9:14" x14ac:dyDescent="0.2">
      <c r="I2117">
        <v>2114</v>
      </c>
      <c r="J2117">
        <v>1.1780060136172474</v>
      </c>
      <c r="K2117">
        <v>1.3607982890557291</v>
      </c>
      <c r="M2117">
        <v>0.83820843101223608</v>
      </c>
      <c r="N2117">
        <v>2.1119522267930546</v>
      </c>
    </row>
    <row r="2118" spans="9:14" x14ac:dyDescent="0.2">
      <c r="I2118">
        <v>2115</v>
      </c>
      <c r="J2118">
        <v>0.99338681579728561</v>
      </c>
      <c r="K2118">
        <v>2.4922771805751784</v>
      </c>
      <c r="M2118">
        <v>0.64867061739951226</v>
      </c>
      <c r="N2118">
        <v>1.6371743258559821</v>
      </c>
    </row>
    <row r="2119" spans="9:14" x14ac:dyDescent="0.2">
      <c r="I2119">
        <v>2116</v>
      </c>
      <c r="J2119">
        <v>1.086139326296665</v>
      </c>
      <c r="K2119">
        <v>2.2052771391195809</v>
      </c>
      <c r="M2119">
        <v>1.4489074245286593</v>
      </c>
      <c r="N2119">
        <v>2.4014166122181884</v>
      </c>
    </row>
    <row r="2120" spans="9:14" x14ac:dyDescent="0.2">
      <c r="I2120">
        <v>2117</v>
      </c>
      <c r="J2120">
        <v>1.1743040233360065</v>
      </c>
      <c r="K2120">
        <v>2.565442252067959</v>
      </c>
      <c r="M2120">
        <v>1.3899998587496367</v>
      </c>
      <c r="N2120">
        <v>2.8543166324045259</v>
      </c>
    </row>
    <row r="2121" spans="9:14" x14ac:dyDescent="0.2">
      <c r="I2121">
        <v>2118</v>
      </c>
      <c r="J2121">
        <v>0.9887975225641521</v>
      </c>
      <c r="K2121">
        <v>2.443935501528697</v>
      </c>
      <c r="M2121">
        <v>1.3154319721631891</v>
      </c>
      <c r="N2121">
        <v>1.4416725467612019</v>
      </c>
    </row>
    <row r="2122" spans="9:14" x14ac:dyDescent="0.2">
      <c r="I2122">
        <v>2119</v>
      </c>
      <c r="J2122">
        <v>0.85053545661073771</v>
      </c>
      <c r="K2122">
        <v>2.775591919808194</v>
      </c>
      <c r="M2122">
        <v>1.1787825675841883</v>
      </c>
      <c r="N2122">
        <v>1.7713880892573486</v>
      </c>
    </row>
    <row r="2123" spans="9:14" x14ac:dyDescent="0.2">
      <c r="I2123">
        <v>2120</v>
      </c>
      <c r="J2123">
        <v>1.0587615144477469</v>
      </c>
      <c r="K2123">
        <v>2.040112841730215</v>
      </c>
      <c r="M2123">
        <v>0.42995267493195044</v>
      </c>
      <c r="N2123">
        <v>1.7423921352118161</v>
      </c>
    </row>
    <row r="2124" spans="9:14" x14ac:dyDescent="0.2">
      <c r="I2124">
        <v>2121</v>
      </c>
      <c r="J2124">
        <v>1.8595121638096461</v>
      </c>
      <c r="K2124">
        <v>2.5449864041900869</v>
      </c>
      <c r="M2124">
        <v>0.46295913489421575</v>
      </c>
      <c r="N2124">
        <v>1.0841564948891134</v>
      </c>
    </row>
    <row r="2125" spans="9:14" x14ac:dyDescent="0.2">
      <c r="I2125">
        <v>2122</v>
      </c>
      <c r="J2125">
        <v>0.44037629776008574</v>
      </c>
      <c r="K2125">
        <v>2.4570824568369964</v>
      </c>
      <c r="M2125">
        <v>1.1238544350070649</v>
      </c>
      <c r="N2125">
        <v>2.2912985174614913</v>
      </c>
    </row>
    <row r="2126" spans="9:14" x14ac:dyDescent="0.2">
      <c r="I2126">
        <v>2123</v>
      </c>
      <c r="J2126">
        <v>0.6660939132115844</v>
      </c>
      <c r="K2126">
        <v>2.0378840072266402</v>
      </c>
      <c r="M2126">
        <v>0.98739998765001702</v>
      </c>
      <c r="N2126">
        <v>2.7004040428225755</v>
      </c>
    </row>
    <row r="2127" spans="9:14" x14ac:dyDescent="0.2">
      <c r="I2127">
        <v>2124</v>
      </c>
      <c r="J2127">
        <v>0.77796307743071502</v>
      </c>
      <c r="K2127">
        <v>1.2947992498709915</v>
      </c>
      <c r="M2127">
        <v>0.84157409389646087</v>
      </c>
      <c r="N2127">
        <v>1.2064771907973517</v>
      </c>
    </row>
    <row r="2128" spans="9:14" x14ac:dyDescent="0.2">
      <c r="I2128">
        <v>2125</v>
      </c>
      <c r="J2128">
        <v>0.72067131911652305</v>
      </c>
      <c r="K2128">
        <v>1.4436171465159611</v>
      </c>
      <c r="M2128">
        <v>1.227250152115966</v>
      </c>
      <c r="N2128">
        <v>1.6537753788773399</v>
      </c>
    </row>
    <row r="2129" spans="9:14" x14ac:dyDescent="0.2">
      <c r="I2129">
        <v>2126</v>
      </c>
      <c r="J2129">
        <v>1.0447543025112498</v>
      </c>
      <c r="K2129">
        <v>3.7918971765911738</v>
      </c>
      <c r="M2129">
        <v>0.93271809247167725</v>
      </c>
      <c r="N2129">
        <v>2.2910570614046399</v>
      </c>
    </row>
    <row r="2130" spans="9:14" x14ac:dyDescent="0.2">
      <c r="I2130">
        <v>2127</v>
      </c>
      <c r="J2130">
        <v>1.2873949655464938</v>
      </c>
      <c r="K2130">
        <v>1.5554450302638358</v>
      </c>
      <c r="M2130">
        <v>1.119901294662428</v>
      </c>
      <c r="N2130">
        <v>1.5718935999874346</v>
      </c>
    </row>
    <row r="2131" spans="9:14" x14ac:dyDescent="0.2">
      <c r="I2131">
        <v>2128</v>
      </c>
      <c r="J2131">
        <v>1.0953547347624382</v>
      </c>
      <c r="K2131">
        <v>2.0558395326770129</v>
      </c>
      <c r="M2131">
        <v>0.25214071553145023</v>
      </c>
      <c r="N2131">
        <v>1.6686945772922566</v>
      </c>
    </row>
    <row r="2132" spans="9:14" x14ac:dyDescent="0.2">
      <c r="I2132">
        <v>2129</v>
      </c>
      <c r="J2132">
        <v>1.2210314467116274</v>
      </c>
      <c r="K2132">
        <v>0.78400237488445546</v>
      </c>
      <c r="M2132">
        <v>1.3096993192632742</v>
      </c>
      <c r="N2132">
        <v>1.4804599534434069</v>
      </c>
    </row>
    <row r="2133" spans="9:14" x14ac:dyDescent="0.2">
      <c r="I2133">
        <v>2130</v>
      </c>
      <c r="J2133">
        <v>0.74481499174747179</v>
      </c>
      <c r="K2133">
        <v>1.3255511766691304</v>
      </c>
      <c r="M2133">
        <v>0.84134884393183929</v>
      </c>
      <c r="N2133">
        <v>0.94494035858880798</v>
      </c>
    </row>
    <row r="2134" spans="9:14" x14ac:dyDescent="0.2">
      <c r="I2134">
        <v>2131</v>
      </c>
      <c r="J2134">
        <v>0.46355913986914815</v>
      </c>
      <c r="K2134">
        <v>2.947105105228867</v>
      </c>
      <c r="M2134">
        <v>1.1189293023391607</v>
      </c>
      <c r="N2134">
        <v>2.7210797000038762</v>
      </c>
    </row>
    <row r="2135" spans="9:14" x14ac:dyDescent="0.2">
      <c r="I2135">
        <v>2132</v>
      </c>
      <c r="J2135">
        <v>1.2420978023684737</v>
      </c>
      <c r="K2135">
        <v>1.300624859363577</v>
      </c>
      <c r="M2135">
        <v>1.3893161491222639</v>
      </c>
      <c r="N2135">
        <v>1.646556414769029</v>
      </c>
    </row>
    <row r="2136" spans="9:14" x14ac:dyDescent="0.2">
      <c r="I2136">
        <v>2133</v>
      </c>
      <c r="J2136">
        <v>1.2824855491170537</v>
      </c>
      <c r="K2136">
        <v>2.2367802763882065</v>
      </c>
      <c r="M2136">
        <v>0.591460552553569</v>
      </c>
      <c r="N2136">
        <v>1.2535013783829865</v>
      </c>
    </row>
    <row r="2137" spans="9:14" x14ac:dyDescent="0.2">
      <c r="I2137">
        <v>2134</v>
      </c>
      <c r="J2137">
        <v>1.3881479883144632</v>
      </c>
      <c r="K2137">
        <v>1.2626888192079042</v>
      </c>
      <c r="M2137">
        <v>1.0840150296659203</v>
      </c>
      <c r="N2137">
        <v>1.2788961382520041</v>
      </c>
    </row>
    <row r="2138" spans="9:14" x14ac:dyDescent="0.2">
      <c r="I2138">
        <v>2135</v>
      </c>
      <c r="J2138">
        <v>0.83373614576332822</v>
      </c>
      <c r="K2138">
        <v>1.8939911204639435</v>
      </c>
      <c r="M2138">
        <v>0.8545609242646508</v>
      </c>
      <c r="N2138">
        <v>1.3472756303645497</v>
      </c>
    </row>
    <row r="2139" spans="9:14" x14ac:dyDescent="0.2">
      <c r="I2139">
        <v>2136</v>
      </c>
      <c r="J2139">
        <v>1.0976851935226049</v>
      </c>
      <c r="K2139">
        <v>1.8720668563974092</v>
      </c>
      <c r="M2139">
        <v>0.45543960007201401</v>
      </c>
      <c r="N2139">
        <v>2.6639703426211692</v>
      </c>
    </row>
    <row r="2140" spans="9:14" x14ac:dyDescent="0.2">
      <c r="I2140">
        <v>2137</v>
      </c>
      <c r="J2140">
        <v>0.84009502349122156</v>
      </c>
      <c r="K2140">
        <v>1.3210527286063041</v>
      </c>
      <c r="M2140">
        <v>0.65815758242184008</v>
      </c>
      <c r="N2140">
        <v>2.4933635922908017</v>
      </c>
    </row>
    <row r="2141" spans="9:14" x14ac:dyDescent="0.2">
      <c r="I2141">
        <v>2138</v>
      </c>
      <c r="J2141">
        <v>0.79487641875796111</v>
      </c>
      <c r="K2141">
        <v>1.2174939023164977</v>
      </c>
      <c r="M2141">
        <v>1.4388187894369515</v>
      </c>
      <c r="N2141">
        <v>1.7407082397729183</v>
      </c>
    </row>
    <row r="2142" spans="9:14" x14ac:dyDescent="0.2">
      <c r="I2142">
        <v>2139</v>
      </c>
      <c r="J2142">
        <v>0.79239936597376448</v>
      </c>
      <c r="K2142">
        <v>1.6975390959656673</v>
      </c>
      <c r="M2142">
        <v>0.62233337912685083</v>
      </c>
      <c r="N2142">
        <v>1.4234363392898799</v>
      </c>
    </row>
    <row r="2143" spans="9:14" x14ac:dyDescent="0.2">
      <c r="I2143">
        <v>2140</v>
      </c>
      <c r="J2143">
        <v>0.94465533956257486</v>
      </c>
      <c r="K2143">
        <v>1.6416971506468696</v>
      </c>
      <c r="M2143">
        <v>1.0324856530972468</v>
      </c>
      <c r="N2143">
        <v>2.9789065503449454</v>
      </c>
    </row>
    <row r="2144" spans="9:14" x14ac:dyDescent="0.2">
      <c r="I2144">
        <v>2141</v>
      </c>
      <c r="J2144">
        <v>0.70253853417566048</v>
      </c>
      <c r="K2144">
        <v>1.8931076907227624</v>
      </c>
      <c r="M2144">
        <v>1.3759603499036115</v>
      </c>
      <c r="N2144">
        <v>2.0759963237071037</v>
      </c>
    </row>
    <row r="2145" spans="9:14" x14ac:dyDescent="0.2">
      <c r="I2145">
        <v>2142</v>
      </c>
      <c r="J2145">
        <v>0.92757008224716331</v>
      </c>
      <c r="K2145">
        <v>2.7794340038534568</v>
      </c>
      <c r="M2145">
        <v>0.5786565626252268</v>
      </c>
      <c r="N2145">
        <v>1.7133444598040803</v>
      </c>
    </row>
    <row r="2146" spans="9:14" x14ac:dyDescent="0.2">
      <c r="I2146">
        <v>2143</v>
      </c>
      <c r="J2146">
        <v>0.92113269910588502</v>
      </c>
      <c r="K2146">
        <v>1.7040338349302731</v>
      </c>
      <c r="M2146">
        <v>1.3334611754408181</v>
      </c>
      <c r="N2146">
        <v>1.9537891235015681</v>
      </c>
    </row>
    <row r="2147" spans="9:14" x14ac:dyDescent="0.2">
      <c r="I2147">
        <v>2144</v>
      </c>
      <c r="J2147">
        <v>0.92054677924386552</v>
      </c>
      <c r="K2147">
        <v>2.408506414009369</v>
      </c>
      <c r="M2147">
        <v>1.1973411233141971</v>
      </c>
      <c r="N2147">
        <v>2.1454428630187845</v>
      </c>
    </row>
    <row r="2148" spans="9:14" x14ac:dyDescent="0.2">
      <c r="I2148">
        <v>2145</v>
      </c>
      <c r="J2148">
        <v>0.75586104327353643</v>
      </c>
      <c r="K2148">
        <v>1.6153264561591985</v>
      </c>
      <c r="M2148">
        <v>1.4230317643798593</v>
      </c>
      <c r="N2148">
        <v>3.2807555044730017</v>
      </c>
    </row>
    <row r="2149" spans="9:14" x14ac:dyDescent="0.2">
      <c r="I2149">
        <v>2146</v>
      </c>
      <c r="J2149">
        <v>1.0845986263058729</v>
      </c>
      <c r="K2149">
        <v>2.1536927482644268</v>
      </c>
      <c r="M2149">
        <v>1.5543244554784224</v>
      </c>
      <c r="N2149">
        <v>1.508594925365764</v>
      </c>
    </row>
    <row r="2150" spans="9:14" x14ac:dyDescent="0.2">
      <c r="I2150">
        <v>2147</v>
      </c>
      <c r="J2150">
        <v>1.103674933299744</v>
      </c>
      <c r="K2150">
        <v>1.8776011698636719</v>
      </c>
      <c r="M2150">
        <v>1.299913471342919</v>
      </c>
      <c r="N2150">
        <v>2.431458812238251</v>
      </c>
    </row>
    <row r="2151" spans="9:14" x14ac:dyDescent="0.2">
      <c r="I2151">
        <v>2148</v>
      </c>
      <c r="J2151">
        <v>0.92929751600231203</v>
      </c>
      <c r="K2151">
        <v>1.859933682716169</v>
      </c>
      <c r="M2151">
        <v>0.54176249695985923</v>
      </c>
      <c r="N2151">
        <v>2.5068802163683652</v>
      </c>
    </row>
    <row r="2152" spans="9:14" x14ac:dyDescent="0.2">
      <c r="I2152">
        <v>2149</v>
      </c>
      <c r="J2152">
        <v>0.84542802687830976</v>
      </c>
      <c r="K2152">
        <v>1.4512541546347162</v>
      </c>
      <c r="M2152">
        <v>0.99755300632869426</v>
      </c>
      <c r="N2152">
        <v>2.1851809674948428</v>
      </c>
    </row>
    <row r="2153" spans="9:14" x14ac:dyDescent="0.2">
      <c r="I2153">
        <v>2150</v>
      </c>
      <c r="J2153">
        <v>0.77269988384912713</v>
      </c>
      <c r="K2153">
        <v>3.7309599427927171</v>
      </c>
      <c r="M2153">
        <v>0.82655137950751723</v>
      </c>
      <c r="N2153">
        <v>2.6335635944624141</v>
      </c>
    </row>
    <row r="2154" spans="9:14" x14ac:dyDescent="0.2">
      <c r="I2154">
        <v>2151</v>
      </c>
      <c r="J2154">
        <v>0.99953561782100286</v>
      </c>
      <c r="K2154">
        <v>1.6883744392943449</v>
      </c>
      <c r="M2154">
        <v>1.1023904729223952</v>
      </c>
      <c r="N2154">
        <v>1.517738752529096</v>
      </c>
    </row>
    <row r="2155" spans="9:14" x14ac:dyDescent="0.2">
      <c r="I2155">
        <v>2152</v>
      </c>
      <c r="J2155">
        <v>1.0689104217606529</v>
      </c>
      <c r="K2155">
        <v>1.4687705933505986</v>
      </c>
      <c r="M2155">
        <v>0.93543834835036432</v>
      </c>
      <c r="N2155">
        <v>2.8793074576903739</v>
      </c>
    </row>
    <row r="2156" spans="9:14" x14ac:dyDescent="0.2">
      <c r="I2156">
        <v>2153</v>
      </c>
      <c r="J2156">
        <v>1.083844762306087</v>
      </c>
      <c r="K2156">
        <v>2.0045993236594182</v>
      </c>
      <c r="M2156">
        <v>0.72759804064928379</v>
      </c>
      <c r="N2156">
        <v>2.0441119719916268</v>
      </c>
    </row>
    <row r="2157" spans="9:14" x14ac:dyDescent="0.2">
      <c r="I2157">
        <v>2154</v>
      </c>
      <c r="J2157">
        <v>0.98306491307987365</v>
      </c>
      <c r="K2157">
        <v>2.2874953348988436</v>
      </c>
      <c r="M2157">
        <v>1.4935386549406537</v>
      </c>
      <c r="N2157">
        <v>1.3208432035587661</v>
      </c>
    </row>
    <row r="2158" spans="9:14" x14ac:dyDescent="0.2">
      <c r="I2158">
        <v>2155</v>
      </c>
      <c r="J2158">
        <v>1.8356115473933616</v>
      </c>
      <c r="K2158">
        <v>2.109384680421309</v>
      </c>
      <c r="M2158">
        <v>1.1119722747862903</v>
      </c>
      <c r="N2158">
        <v>1.902592584710517</v>
      </c>
    </row>
    <row r="2159" spans="9:14" x14ac:dyDescent="0.2">
      <c r="I2159">
        <v>2156</v>
      </c>
      <c r="J2159">
        <v>1.4347075288570121</v>
      </c>
      <c r="K2159">
        <v>2.128790584250948</v>
      </c>
      <c r="M2159">
        <v>1.2277186098045401</v>
      </c>
      <c r="N2159">
        <v>2.0746994158231393</v>
      </c>
    </row>
    <row r="2160" spans="9:14" x14ac:dyDescent="0.2">
      <c r="I2160">
        <v>2157</v>
      </c>
      <c r="J2160">
        <v>1.6324999422380855</v>
      </c>
      <c r="K2160">
        <v>1.5623700881291227</v>
      </c>
      <c r="M2160">
        <v>1.4305362106860557</v>
      </c>
      <c r="N2160">
        <v>1.424221407718778</v>
      </c>
    </row>
    <row r="2161" spans="9:14" x14ac:dyDescent="0.2">
      <c r="I2161">
        <v>2158</v>
      </c>
      <c r="J2161">
        <v>0.96647733711439598</v>
      </c>
      <c r="K2161">
        <v>1.8197390465254675</v>
      </c>
      <c r="M2161">
        <v>0.8025699691280076</v>
      </c>
      <c r="N2161">
        <v>2.0554975881780027</v>
      </c>
    </row>
    <row r="2162" spans="9:14" x14ac:dyDescent="0.2">
      <c r="I2162">
        <v>2159</v>
      </c>
      <c r="J2162">
        <v>0.32823723972447993</v>
      </c>
      <c r="K2162">
        <v>1.7286096463164582</v>
      </c>
      <c r="M2162">
        <v>0.82606261497639011</v>
      </c>
      <c r="N2162">
        <v>3.0202709038376274</v>
      </c>
    </row>
    <row r="2163" spans="9:14" x14ac:dyDescent="0.2">
      <c r="I2163">
        <v>2160</v>
      </c>
      <c r="J2163">
        <v>1.1503448609679547</v>
      </c>
      <c r="K2163">
        <v>1.3163701611179384</v>
      </c>
      <c r="M2163">
        <v>1.5041224446135746</v>
      </c>
      <c r="N2163">
        <v>2.7460070118733033</v>
      </c>
    </row>
    <row r="2164" spans="9:14" x14ac:dyDescent="0.2">
      <c r="I2164">
        <v>2161</v>
      </c>
      <c r="J2164">
        <v>0.5772700587748979</v>
      </c>
      <c r="K2164">
        <v>4.0147487751719977</v>
      </c>
      <c r="M2164">
        <v>0.40857233919768871</v>
      </c>
      <c r="N2164">
        <v>2.7203037339043479</v>
      </c>
    </row>
    <row r="2165" spans="9:14" x14ac:dyDescent="0.2">
      <c r="I2165">
        <v>2162</v>
      </c>
      <c r="J2165">
        <v>0.37694232894572621</v>
      </c>
      <c r="K2165">
        <v>2.7387142978192571</v>
      </c>
      <c r="M2165">
        <v>1.1558103146582237</v>
      </c>
      <c r="N2165">
        <v>2.3910713877642644</v>
      </c>
    </row>
    <row r="2166" spans="9:14" x14ac:dyDescent="0.2">
      <c r="I2166">
        <v>2163</v>
      </c>
      <c r="J2166">
        <v>0.78209552698208484</v>
      </c>
      <c r="K2166">
        <v>1.8835388011558916</v>
      </c>
      <c r="M2166">
        <v>0.89477038422729971</v>
      </c>
      <c r="N2166">
        <v>2.2989028136457295</v>
      </c>
    </row>
    <row r="2167" spans="9:14" x14ac:dyDescent="0.2">
      <c r="I2167">
        <v>2164</v>
      </c>
      <c r="J2167">
        <v>1.1141138617069981</v>
      </c>
      <c r="K2167">
        <v>2.0245837126644872</v>
      </c>
      <c r="M2167">
        <v>1.060527555606972</v>
      </c>
      <c r="N2167">
        <v>1.1966377121306826</v>
      </c>
    </row>
    <row r="2168" spans="9:14" x14ac:dyDescent="0.2">
      <c r="I2168">
        <v>2165</v>
      </c>
      <c r="J2168">
        <v>0.177085889067922</v>
      </c>
      <c r="K2168">
        <v>3.2135661686417274</v>
      </c>
      <c r="M2168">
        <v>1.1816847534380392</v>
      </c>
      <c r="N2168">
        <v>3.5322369170291958</v>
      </c>
    </row>
    <row r="2169" spans="9:14" x14ac:dyDescent="0.2">
      <c r="I2169">
        <v>2166</v>
      </c>
      <c r="J2169">
        <v>0.97181265253870186</v>
      </c>
      <c r="K2169">
        <v>1.6593659742555231</v>
      </c>
      <c r="M2169">
        <v>1.1523693929329131</v>
      </c>
      <c r="N2169">
        <v>1.6539077387663206</v>
      </c>
    </row>
    <row r="2170" spans="9:14" x14ac:dyDescent="0.2">
      <c r="I2170">
        <v>2167</v>
      </c>
      <c r="J2170">
        <v>0.76292713225059605</v>
      </c>
      <c r="K2170">
        <v>1.8963639573199709</v>
      </c>
      <c r="M2170">
        <v>0.92475513931678288</v>
      </c>
      <c r="N2170">
        <v>2.2755573853322808</v>
      </c>
    </row>
    <row r="2171" spans="9:14" x14ac:dyDescent="0.2">
      <c r="I2171">
        <v>2168</v>
      </c>
      <c r="J2171">
        <v>0.66158277472561811</v>
      </c>
      <c r="K2171">
        <v>2.4948222986944715</v>
      </c>
      <c r="M2171">
        <v>1.2870731990035795</v>
      </c>
      <c r="N2171">
        <v>2.9012623784295157</v>
      </c>
    </row>
    <row r="2172" spans="9:14" x14ac:dyDescent="0.2">
      <c r="I2172">
        <v>2169</v>
      </c>
      <c r="J2172">
        <v>0.82107085885962139</v>
      </c>
      <c r="K2172">
        <v>2.2895132253178696</v>
      </c>
      <c r="M2172">
        <v>1.2200022753318263</v>
      </c>
      <c r="N2172">
        <v>2.0307130385518346</v>
      </c>
    </row>
    <row r="2173" spans="9:14" x14ac:dyDescent="0.2">
      <c r="I2173">
        <v>2170</v>
      </c>
      <c r="J2173">
        <v>1.0257260124154191</v>
      </c>
      <c r="K2173">
        <v>0.74821905332064487</v>
      </c>
      <c r="M2173">
        <v>0.91891341098157808</v>
      </c>
      <c r="N2173">
        <v>1.6008038530733053</v>
      </c>
    </row>
    <row r="2174" spans="9:14" x14ac:dyDescent="0.2">
      <c r="I2174">
        <v>2171</v>
      </c>
      <c r="J2174">
        <v>0.72493642783463952</v>
      </c>
      <c r="K2174">
        <v>2.5210597735123952</v>
      </c>
      <c r="M2174">
        <v>0.87400159350687123</v>
      </c>
      <c r="N2174">
        <v>0.94299278140568554</v>
      </c>
    </row>
    <row r="2175" spans="9:14" x14ac:dyDescent="0.2">
      <c r="I2175">
        <v>2172</v>
      </c>
      <c r="J2175">
        <v>1.4677850909785368</v>
      </c>
      <c r="K2175">
        <v>1.5169505546254152</v>
      </c>
      <c r="M2175">
        <v>0.88787819080480612</v>
      </c>
      <c r="N2175">
        <v>2.1114878726925155</v>
      </c>
    </row>
    <row r="2176" spans="9:14" x14ac:dyDescent="0.2">
      <c r="I2176">
        <v>2173</v>
      </c>
      <c r="J2176">
        <v>0.98612138819194217</v>
      </c>
      <c r="K2176">
        <v>1.6138019964290977</v>
      </c>
      <c r="M2176">
        <v>1.3078595266116542</v>
      </c>
      <c r="N2176">
        <v>2.1000519515451606</v>
      </c>
    </row>
    <row r="2177" spans="9:14" x14ac:dyDescent="0.2">
      <c r="I2177">
        <v>2174</v>
      </c>
      <c r="J2177">
        <v>0.72132431578930922</v>
      </c>
      <c r="K2177">
        <v>2.253229926974408</v>
      </c>
      <c r="M2177">
        <v>0.56109718215080717</v>
      </c>
      <c r="N2177">
        <v>1.4146229008093361</v>
      </c>
    </row>
    <row r="2178" spans="9:14" x14ac:dyDescent="0.2">
      <c r="I2178">
        <v>2175</v>
      </c>
      <c r="J2178">
        <v>1.1141665394580182</v>
      </c>
      <c r="K2178">
        <v>2.4237437683575904</v>
      </c>
      <c r="M2178">
        <v>1.194150876581586</v>
      </c>
      <c r="N2178">
        <v>2.4742614423321747</v>
      </c>
    </row>
    <row r="2179" spans="9:14" x14ac:dyDescent="0.2">
      <c r="I2179">
        <v>2176</v>
      </c>
      <c r="J2179">
        <v>1.0223924805376674</v>
      </c>
      <c r="K2179">
        <v>1.2243550860786558</v>
      </c>
      <c r="M2179">
        <v>1.6560444627421027</v>
      </c>
      <c r="N2179">
        <v>1.0007257724556826</v>
      </c>
    </row>
    <row r="2180" spans="9:14" x14ac:dyDescent="0.2">
      <c r="I2180">
        <v>2177</v>
      </c>
      <c r="J2180">
        <v>0.66966175985503718</v>
      </c>
      <c r="K2180">
        <v>2.9558534936355692</v>
      </c>
      <c r="M2180">
        <v>1.4872675086738028</v>
      </c>
      <c r="N2180">
        <v>2.1045933078281953</v>
      </c>
    </row>
    <row r="2181" spans="9:14" x14ac:dyDescent="0.2">
      <c r="I2181">
        <v>2178</v>
      </c>
      <c r="J2181">
        <v>1.3196034509130179</v>
      </c>
      <c r="K2181">
        <v>2.1577485705122723</v>
      </c>
      <c r="M2181">
        <v>1.6929272865093767</v>
      </c>
      <c r="N2181">
        <v>1.298489914263129</v>
      </c>
    </row>
    <row r="2182" spans="9:14" x14ac:dyDescent="0.2">
      <c r="I2182">
        <v>2179</v>
      </c>
      <c r="J2182">
        <v>0.37324698484298102</v>
      </c>
      <c r="K2182">
        <v>1.1200882029650649</v>
      </c>
      <c r="M2182">
        <v>1.2639297738996862</v>
      </c>
      <c r="N2182">
        <v>3.1901777976638965</v>
      </c>
    </row>
    <row r="2183" spans="9:14" x14ac:dyDescent="0.2">
      <c r="I2183">
        <v>2180</v>
      </c>
      <c r="J2183">
        <v>1.2044226042760819</v>
      </c>
      <c r="K2183">
        <v>1.8941559042022698</v>
      </c>
      <c r="M2183">
        <v>0.78556422784335189</v>
      </c>
      <c r="N2183">
        <v>2.5210214754667701</v>
      </c>
    </row>
    <row r="2184" spans="9:14" x14ac:dyDescent="0.2">
      <c r="I2184">
        <v>2181</v>
      </c>
      <c r="J2184">
        <v>0.81932810265755285</v>
      </c>
      <c r="K2184">
        <v>2.6001225174583449</v>
      </c>
      <c r="M2184">
        <v>1.0989634697501154</v>
      </c>
      <c r="N2184">
        <v>1.4557558072704562</v>
      </c>
    </row>
    <row r="2185" spans="9:14" x14ac:dyDescent="0.2">
      <c r="I2185">
        <v>2182</v>
      </c>
      <c r="J2185">
        <v>0.851096623587561</v>
      </c>
      <c r="K2185">
        <v>2.249229069496312</v>
      </c>
      <c r="M2185">
        <v>1.0390018690686031</v>
      </c>
      <c r="N2185">
        <v>1.4386697247472588</v>
      </c>
    </row>
    <row r="2186" spans="9:14" x14ac:dyDescent="0.2">
      <c r="I2186">
        <v>2183</v>
      </c>
      <c r="J2186">
        <v>0.56990879599754862</v>
      </c>
      <c r="K2186">
        <v>2.8993013082758785</v>
      </c>
      <c r="M2186">
        <v>0.77416534469995857</v>
      </c>
      <c r="N2186">
        <v>1.8325385311523272</v>
      </c>
    </row>
    <row r="2187" spans="9:14" x14ac:dyDescent="0.2">
      <c r="I2187">
        <v>2184</v>
      </c>
      <c r="J2187">
        <v>1.0437759761316339</v>
      </c>
      <c r="K2187">
        <v>1.201489774718332</v>
      </c>
      <c r="M2187">
        <v>1.0099636647308268</v>
      </c>
      <c r="N2187">
        <v>1.5880780749957462</v>
      </c>
    </row>
    <row r="2188" spans="9:14" x14ac:dyDescent="0.2">
      <c r="I2188">
        <v>2185</v>
      </c>
      <c r="J2188">
        <v>1.4620916337572631</v>
      </c>
      <c r="K2188">
        <v>2.2351716331295637</v>
      </c>
      <c r="M2188">
        <v>1.0000359578834748</v>
      </c>
      <c r="N2188">
        <v>2.1042301149865308</v>
      </c>
    </row>
    <row r="2189" spans="9:14" x14ac:dyDescent="0.2">
      <c r="I2189">
        <v>2186</v>
      </c>
      <c r="J2189">
        <v>0.74424384291552781</v>
      </c>
      <c r="K2189">
        <v>1.4325534511632061</v>
      </c>
      <c r="M2189">
        <v>1.1149752290395962</v>
      </c>
      <c r="N2189">
        <v>2.7580722538300342</v>
      </c>
    </row>
    <row r="2190" spans="9:14" x14ac:dyDescent="0.2">
      <c r="I2190">
        <v>2187</v>
      </c>
      <c r="J2190">
        <v>0.68466721660346863</v>
      </c>
      <c r="K2190">
        <v>1.9001321428619677</v>
      </c>
      <c r="M2190">
        <v>0.93735971089961811</v>
      </c>
      <c r="N2190">
        <v>1.8834243100858563</v>
      </c>
    </row>
    <row r="2191" spans="9:14" x14ac:dyDescent="0.2">
      <c r="I2191">
        <v>2188</v>
      </c>
      <c r="J2191">
        <v>0.7963132603639711</v>
      </c>
      <c r="K2191">
        <v>1.3852991513440092</v>
      </c>
      <c r="M2191">
        <v>0.84810893076799299</v>
      </c>
      <c r="N2191">
        <v>1.5518473408547542</v>
      </c>
    </row>
    <row r="2192" spans="9:14" x14ac:dyDescent="0.2">
      <c r="I2192">
        <v>2189</v>
      </c>
      <c r="J2192">
        <v>1.069158609766832</v>
      </c>
      <c r="K2192">
        <v>1.9666427071679387</v>
      </c>
      <c r="M2192">
        <v>1.346116353409009</v>
      </c>
      <c r="N2192">
        <v>2.1058460927331062</v>
      </c>
    </row>
    <row r="2193" spans="9:14" x14ac:dyDescent="0.2">
      <c r="I2193">
        <v>2190</v>
      </c>
      <c r="J2193">
        <v>1.5002412750148417</v>
      </c>
      <c r="K2193">
        <v>1.0823281952956492</v>
      </c>
      <c r="M2193">
        <v>1.3724069289084377</v>
      </c>
      <c r="N2193">
        <v>1.2701113393747272</v>
      </c>
    </row>
    <row r="2194" spans="9:14" x14ac:dyDescent="0.2">
      <c r="I2194">
        <v>2191</v>
      </c>
      <c r="J2194">
        <v>0.82520352386123008</v>
      </c>
      <c r="K2194">
        <v>1.2045841111452991</v>
      </c>
      <c r="M2194">
        <v>1.0253992909195282</v>
      </c>
      <c r="N2194">
        <v>1.763647467631869</v>
      </c>
    </row>
    <row r="2195" spans="9:14" x14ac:dyDescent="0.2">
      <c r="I2195">
        <v>2192</v>
      </c>
      <c r="J2195">
        <v>0.8513661449556652</v>
      </c>
      <c r="K2195">
        <v>1.4825507368290767</v>
      </c>
      <c r="M2195">
        <v>0.91986201061469264</v>
      </c>
      <c r="N2195">
        <v>2.3263991349686894</v>
      </c>
    </row>
    <row r="2196" spans="9:14" x14ac:dyDescent="0.2">
      <c r="I2196">
        <v>2193</v>
      </c>
      <c r="J2196">
        <v>0.88235366071532018</v>
      </c>
      <c r="K2196">
        <v>2.3380749397911416</v>
      </c>
      <c r="M2196">
        <v>0.91238511555758905</v>
      </c>
      <c r="N2196">
        <v>3.2951472178582275</v>
      </c>
    </row>
    <row r="2197" spans="9:14" x14ac:dyDescent="0.2">
      <c r="I2197">
        <v>2194</v>
      </c>
      <c r="J2197">
        <v>1.0490881851068534</v>
      </c>
      <c r="K2197">
        <v>0.84131840907509414</v>
      </c>
      <c r="M2197">
        <v>0.89725098610386933</v>
      </c>
      <c r="N2197">
        <v>2.0121141966014107</v>
      </c>
    </row>
    <row r="2198" spans="9:14" x14ac:dyDescent="0.2">
      <c r="I2198">
        <v>2195</v>
      </c>
      <c r="J2198">
        <v>0.92582899569832544</v>
      </c>
      <c r="K2198">
        <v>1.4942513795712185</v>
      </c>
      <c r="M2198">
        <v>1.0927900901498055</v>
      </c>
      <c r="N2198">
        <v>1.1310080705649266</v>
      </c>
    </row>
    <row r="2199" spans="9:14" x14ac:dyDescent="0.2">
      <c r="I2199">
        <v>2196</v>
      </c>
      <c r="J2199">
        <v>0.53759194932144849</v>
      </c>
      <c r="K2199">
        <v>3.06507385531379</v>
      </c>
      <c r="M2199">
        <v>0.80080259598101766</v>
      </c>
      <c r="N2199">
        <v>2.0711361754566027</v>
      </c>
    </row>
    <row r="2200" spans="9:14" x14ac:dyDescent="0.2">
      <c r="I2200">
        <v>2197</v>
      </c>
      <c r="J2200">
        <v>0.95821201661932442</v>
      </c>
      <c r="K2200">
        <v>1.1017852042492027</v>
      </c>
      <c r="M2200">
        <v>0.96260983003043565</v>
      </c>
      <c r="N2200">
        <v>2.3210844971656184</v>
      </c>
    </row>
    <row r="2201" spans="9:14" x14ac:dyDescent="0.2">
      <c r="I2201">
        <v>2198</v>
      </c>
      <c r="J2201">
        <v>0.65937713918025509</v>
      </c>
      <c r="K2201">
        <v>1.0031954196485726</v>
      </c>
      <c r="M2201">
        <v>0.83974775609585417</v>
      </c>
      <c r="N2201">
        <v>1.4578815623907271</v>
      </c>
    </row>
    <row r="2202" spans="9:14" x14ac:dyDescent="0.2">
      <c r="I2202">
        <v>2199</v>
      </c>
      <c r="J2202">
        <v>0.67959086885025299</v>
      </c>
      <c r="K2202">
        <v>2.1402641635852842</v>
      </c>
      <c r="M2202">
        <v>0.98274511602850967</v>
      </c>
      <c r="N2202">
        <v>1.5064416490666568</v>
      </c>
    </row>
    <row r="2203" spans="9:14" x14ac:dyDescent="0.2">
      <c r="I2203">
        <v>2200</v>
      </c>
      <c r="J2203">
        <v>1.0174093234045412</v>
      </c>
      <c r="K2203">
        <v>2.5522766581313321</v>
      </c>
      <c r="M2203">
        <v>1.2924210908507281</v>
      </c>
      <c r="N2203">
        <v>1.7348808357952397</v>
      </c>
    </row>
    <row r="2204" spans="9:14" x14ac:dyDescent="0.2">
      <c r="I2204">
        <v>2201</v>
      </c>
      <c r="J2204">
        <v>1.3497566909698064</v>
      </c>
      <c r="K2204">
        <v>3.9031400750122689</v>
      </c>
      <c r="M2204">
        <v>0.76052859531040951</v>
      </c>
      <c r="N2204">
        <v>2.4401540833671866</v>
      </c>
    </row>
    <row r="2205" spans="9:14" x14ac:dyDescent="0.2">
      <c r="I2205">
        <v>2202</v>
      </c>
      <c r="J2205">
        <v>0.89699270706817624</v>
      </c>
      <c r="K2205">
        <v>1.075723259507392</v>
      </c>
      <c r="M2205">
        <v>1.0933513336106446</v>
      </c>
      <c r="N2205">
        <v>3.6512120596538282</v>
      </c>
    </row>
    <row r="2206" spans="9:14" x14ac:dyDescent="0.2">
      <c r="I2206">
        <v>2203</v>
      </c>
      <c r="J2206">
        <v>1.1400223706396639</v>
      </c>
      <c r="K2206">
        <v>1.9686673178487344</v>
      </c>
      <c r="M2206">
        <v>0.76366100062085918</v>
      </c>
      <c r="N2206">
        <v>1.2607526053981672</v>
      </c>
    </row>
    <row r="2207" spans="9:14" x14ac:dyDescent="0.2">
      <c r="I2207">
        <v>2204</v>
      </c>
      <c r="J2207">
        <v>1.2946916907950936</v>
      </c>
      <c r="K2207">
        <v>2.3235980990719964</v>
      </c>
      <c r="M2207">
        <v>1.4367220834073382</v>
      </c>
      <c r="N2207">
        <v>1.6079146623958263</v>
      </c>
    </row>
    <row r="2208" spans="9:14" x14ac:dyDescent="0.2">
      <c r="I2208">
        <v>2205</v>
      </c>
      <c r="J2208">
        <v>0.91117307986930207</v>
      </c>
      <c r="K2208">
        <v>1.0928504241285797</v>
      </c>
      <c r="M2208">
        <v>0.46031596083956544</v>
      </c>
      <c r="N2208">
        <v>2.1642184532583935</v>
      </c>
    </row>
    <row r="2209" spans="9:14" x14ac:dyDescent="0.2">
      <c r="I2209">
        <v>2206</v>
      </c>
      <c r="J2209">
        <v>1.3124502387340435</v>
      </c>
      <c r="K2209">
        <v>1.2648310674181502</v>
      </c>
      <c r="M2209">
        <v>1.0111323613493457</v>
      </c>
      <c r="N2209">
        <v>2.0090103244935751</v>
      </c>
    </row>
    <row r="2210" spans="9:14" x14ac:dyDescent="0.2">
      <c r="I2210">
        <v>2207</v>
      </c>
      <c r="J2210">
        <v>1.1184773030300037</v>
      </c>
      <c r="K2210">
        <v>1.4269642710779487</v>
      </c>
      <c r="M2210">
        <v>1.0552490315868379</v>
      </c>
      <c r="N2210">
        <v>2.1490393044758429</v>
      </c>
    </row>
    <row r="2211" spans="9:14" x14ac:dyDescent="0.2">
      <c r="I2211">
        <v>2208</v>
      </c>
      <c r="J2211">
        <v>1.5898100663538361</v>
      </c>
      <c r="K2211">
        <v>1.3875974499665797</v>
      </c>
      <c r="M2211">
        <v>1.5756470040374084</v>
      </c>
      <c r="N2211">
        <v>0.90065427747870308</v>
      </c>
    </row>
    <row r="2212" spans="9:14" x14ac:dyDescent="0.2">
      <c r="I2212">
        <v>2209</v>
      </c>
      <c r="J2212">
        <v>1.2307972079518621</v>
      </c>
      <c r="K2212">
        <v>0.96836716796983691</v>
      </c>
      <c r="M2212">
        <v>1.3253113876412956</v>
      </c>
      <c r="N2212">
        <v>1.4262021275802093</v>
      </c>
    </row>
    <row r="2213" spans="9:14" x14ac:dyDescent="0.2">
      <c r="I2213">
        <v>2210</v>
      </c>
      <c r="J2213">
        <v>0.93677701563818128</v>
      </c>
      <c r="K2213">
        <v>1.9895481093006122</v>
      </c>
      <c r="M2213">
        <v>0.86847597930742493</v>
      </c>
      <c r="N2213">
        <v>1.7250705598353431</v>
      </c>
    </row>
    <row r="2214" spans="9:14" x14ac:dyDescent="0.2">
      <c r="I2214">
        <v>2211</v>
      </c>
      <c r="J2214">
        <v>0.87197808786334685</v>
      </c>
      <c r="K2214">
        <v>2.5972569996935326</v>
      </c>
      <c r="M2214">
        <v>1.5629728354312928</v>
      </c>
      <c r="N2214">
        <v>2.4125378377502389</v>
      </c>
    </row>
    <row r="2215" spans="9:14" x14ac:dyDescent="0.2">
      <c r="I2215">
        <v>2212</v>
      </c>
      <c r="J2215">
        <v>0.70883952814618334</v>
      </c>
      <c r="K2215">
        <v>3.2174355240997414</v>
      </c>
      <c r="M2215">
        <v>1.2954775256780628</v>
      </c>
      <c r="N2215">
        <v>1.7824228586260036</v>
      </c>
    </row>
    <row r="2216" spans="9:14" x14ac:dyDescent="0.2">
      <c r="I2216">
        <v>2213</v>
      </c>
      <c r="J2216">
        <v>1.6834189193934854</v>
      </c>
      <c r="K2216">
        <v>2.2449015110532495</v>
      </c>
      <c r="M2216">
        <v>0.41042672964865873</v>
      </c>
      <c r="N2216">
        <v>2.3432905842899592</v>
      </c>
    </row>
    <row r="2217" spans="9:14" x14ac:dyDescent="0.2">
      <c r="I2217">
        <v>2214</v>
      </c>
      <c r="J2217">
        <v>1.0465159346535093</v>
      </c>
      <c r="K2217">
        <v>1.0266801291932328</v>
      </c>
      <c r="M2217">
        <v>0.75886518145077919</v>
      </c>
      <c r="N2217">
        <v>2.3646569096007823</v>
      </c>
    </row>
    <row r="2218" spans="9:14" x14ac:dyDescent="0.2">
      <c r="I2218">
        <v>2215</v>
      </c>
      <c r="J2218">
        <v>0.5712949039012134</v>
      </c>
      <c r="K2218">
        <v>2.9760903752738992</v>
      </c>
      <c r="M2218">
        <v>0.79047493250504652</v>
      </c>
      <c r="N2218">
        <v>2.2300003673597262</v>
      </c>
    </row>
    <row r="2219" spans="9:14" x14ac:dyDescent="0.2">
      <c r="I2219">
        <v>2216</v>
      </c>
      <c r="J2219">
        <v>1.1796164264278126</v>
      </c>
      <c r="K2219">
        <v>3.2535057800617126</v>
      </c>
      <c r="M2219">
        <v>1.5967638063909999</v>
      </c>
      <c r="N2219">
        <v>1.7636950729095362</v>
      </c>
    </row>
    <row r="2220" spans="9:14" x14ac:dyDescent="0.2">
      <c r="I2220">
        <v>2217</v>
      </c>
      <c r="J2220">
        <v>0.61335360494416391</v>
      </c>
      <c r="K2220">
        <v>2.1144585610928401</v>
      </c>
      <c r="M2220">
        <v>1.4708104285341035</v>
      </c>
      <c r="N2220">
        <v>1.6439795126316969</v>
      </c>
    </row>
    <row r="2221" spans="9:14" x14ac:dyDescent="0.2">
      <c r="I2221">
        <v>2218</v>
      </c>
      <c r="J2221">
        <v>0.72863013987760783</v>
      </c>
      <c r="K2221">
        <v>0.7871642920230566</v>
      </c>
      <c r="M2221">
        <v>0.57272700813199839</v>
      </c>
      <c r="N2221">
        <v>1.5517442133534005</v>
      </c>
    </row>
    <row r="2222" spans="9:14" x14ac:dyDescent="0.2">
      <c r="I2222">
        <v>2219</v>
      </c>
      <c r="J2222">
        <v>1.245459323126227</v>
      </c>
      <c r="K2222">
        <v>1.0746145834587846</v>
      </c>
      <c r="M2222">
        <v>1.231531147028085</v>
      </c>
      <c r="N2222">
        <v>2.0419147155217807</v>
      </c>
    </row>
    <row r="2223" spans="9:14" x14ac:dyDescent="0.2">
      <c r="I2223">
        <v>2220</v>
      </c>
      <c r="J2223">
        <v>0.78199842501979822</v>
      </c>
      <c r="K2223">
        <v>2.9818697823295834</v>
      </c>
      <c r="M2223">
        <v>0.78221212112887284</v>
      </c>
      <c r="N2223">
        <v>1.5732760557174987</v>
      </c>
    </row>
    <row r="2224" spans="9:14" x14ac:dyDescent="0.2">
      <c r="I2224">
        <v>2221</v>
      </c>
      <c r="J2224">
        <v>1.0349480785515883</v>
      </c>
      <c r="K2224">
        <v>2.6011829979981442</v>
      </c>
      <c r="M2224">
        <v>1.1613020978280293</v>
      </c>
      <c r="N2224">
        <v>1.3113500780492549</v>
      </c>
    </row>
    <row r="2225" spans="9:14" x14ac:dyDescent="0.2">
      <c r="I2225">
        <v>2222</v>
      </c>
      <c r="J2225">
        <v>0.98821145542316624</v>
      </c>
      <c r="K2225">
        <v>1.2970095608609247</v>
      </c>
      <c r="M2225">
        <v>0.59348728866676648</v>
      </c>
      <c r="N2225">
        <v>1.9322019434714059</v>
      </c>
    </row>
    <row r="2226" spans="9:14" x14ac:dyDescent="0.2">
      <c r="I2226">
        <v>2223</v>
      </c>
      <c r="J2226">
        <v>1.5712212686256024</v>
      </c>
      <c r="K2226">
        <v>1.9667856222627582</v>
      </c>
      <c r="M2226">
        <v>1.0567250708592006</v>
      </c>
      <c r="N2226">
        <v>2.2030332509715227</v>
      </c>
    </row>
    <row r="2227" spans="9:14" x14ac:dyDescent="0.2">
      <c r="I2227">
        <v>2224</v>
      </c>
      <c r="J2227">
        <v>1.5342718437150238</v>
      </c>
      <c r="K2227">
        <v>1.8889343435842643</v>
      </c>
      <c r="M2227">
        <v>1.0542781187526475</v>
      </c>
      <c r="N2227">
        <v>2.1527149284027489</v>
      </c>
    </row>
    <row r="2228" spans="9:14" x14ac:dyDescent="0.2">
      <c r="I2228">
        <v>2225</v>
      </c>
      <c r="J2228">
        <v>0.77306955424530865</v>
      </c>
      <c r="K2228">
        <v>2.0384075549991825</v>
      </c>
      <c r="M2228">
        <v>0.70635000159238637</v>
      </c>
      <c r="N2228">
        <v>1.6712733393900854</v>
      </c>
    </row>
    <row r="2229" spans="9:14" x14ac:dyDescent="0.2">
      <c r="I2229">
        <v>2226</v>
      </c>
      <c r="J2229">
        <v>1.1187316727793075</v>
      </c>
      <c r="K2229">
        <v>2.030451985836073</v>
      </c>
      <c r="M2229">
        <v>0.45832495898564174</v>
      </c>
      <c r="N2229">
        <v>1.78016957898558</v>
      </c>
    </row>
    <row r="2230" spans="9:14" x14ac:dyDescent="0.2">
      <c r="I2230">
        <v>2227</v>
      </c>
      <c r="J2230">
        <v>1.1280060001038157</v>
      </c>
      <c r="K2230">
        <v>3.679055938978578</v>
      </c>
      <c r="M2230">
        <v>0.84515010515878719</v>
      </c>
      <c r="N2230">
        <v>2.366210179659916</v>
      </c>
    </row>
    <row r="2231" spans="9:14" x14ac:dyDescent="0.2">
      <c r="I2231">
        <v>2228</v>
      </c>
      <c r="J2231">
        <v>1.1178816833503011</v>
      </c>
      <c r="K2231">
        <v>3.3317932602818101</v>
      </c>
      <c r="M2231">
        <v>1.3349591818877526</v>
      </c>
      <c r="N2231">
        <v>2.8933568603007811</v>
      </c>
    </row>
    <row r="2232" spans="9:14" x14ac:dyDescent="0.2">
      <c r="I2232">
        <v>2229</v>
      </c>
      <c r="J2232">
        <v>1.663513232788348</v>
      </c>
      <c r="K2232">
        <v>1.854182931862195</v>
      </c>
      <c r="M2232">
        <v>0.97150903482161122</v>
      </c>
      <c r="N2232">
        <v>1.662719244273128</v>
      </c>
    </row>
    <row r="2233" spans="9:14" x14ac:dyDescent="0.2">
      <c r="I2233">
        <v>2230</v>
      </c>
      <c r="J2233">
        <v>0.64690379771100071</v>
      </c>
      <c r="K2233">
        <v>2.0488183223061656</v>
      </c>
      <c r="M2233">
        <v>0.47661355313904652</v>
      </c>
      <c r="N2233">
        <v>1.8477182191439139</v>
      </c>
    </row>
    <row r="2234" spans="9:14" x14ac:dyDescent="0.2">
      <c r="I2234">
        <v>2231</v>
      </c>
      <c r="J2234">
        <v>1.2648387287293281</v>
      </c>
      <c r="K2234">
        <v>2.0537535406759524</v>
      </c>
      <c r="M2234">
        <v>1.5086803942589244</v>
      </c>
      <c r="N2234">
        <v>1.5639632297356123</v>
      </c>
    </row>
    <row r="2235" spans="9:14" x14ac:dyDescent="0.2">
      <c r="I2235">
        <v>2232</v>
      </c>
      <c r="J2235">
        <v>1.0314219488728436</v>
      </c>
      <c r="K2235">
        <v>2.0345931021055148</v>
      </c>
      <c r="M2235">
        <v>1.3429073629544039</v>
      </c>
      <c r="N2235">
        <v>1.0547763213619974</v>
      </c>
    </row>
    <row r="2236" spans="9:14" x14ac:dyDescent="0.2">
      <c r="I2236">
        <v>2233</v>
      </c>
      <c r="J2236">
        <v>1.0143676876697501</v>
      </c>
      <c r="K2236">
        <v>1.0210306783556531</v>
      </c>
      <c r="M2236">
        <v>0.32058545950188477</v>
      </c>
      <c r="N2236">
        <v>3.7299371987151839</v>
      </c>
    </row>
    <row r="2237" spans="9:14" x14ac:dyDescent="0.2">
      <c r="I2237">
        <v>2234</v>
      </c>
      <c r="J2237">
        <v>1.3652030336351426</v>
      </c>
      <c r="K2237">
        <v>2.2432567511206902</v>
      </c>
      <c r="M2237">
        <v>0.94949978721892092</v>
      </c>
      <c r="N2237">
        <v>2.3998174392718439</v>
      </c>
    </row>
    <row r="2238" spans="9:14" x14ac:dyDescent="0.2">
      <c r="I2238">
        <v>2235</v>
      </c>
      <c r="J2238">
        <v>0.91944036406842611</v>
      </c>
      <c r="K2238">
        <v>2.5143939808321694</v>
      </c>
      <c r="M2238">
        <v>0.90415088901679153</v>
      </c>
      <c r="N2238">
        <v>1.772419612825199</v>
      </c>
    </row>
    <row r="2239" spans="9:14" x14ac:dyDescent="0.2">
      <c r="I2239">
        <v>2236</v>
      </c>
      <c r="J2239">
        <v>0.58502785750943542</v>
      </c>
      <c r="K2239">
        <v>1.4805356240739751</v>
      </c>
      <c r="M2239">
        <v>0.92171257421874508</v>
      </c>
      <c r="N2239">
        <v>2.1944248777928688</v>
      </c>
    </row>
    <row r="2240" spans="9:14" x14ac:dyDescent="0.2">
      <c r="I2240">
        <v>2237</v>
      </c>
      <c r="J2240">
        <v>1.0735098927489084</v>
      </c>
      <c r="K2240">
        <v>1.1486657689635948</v>
      </c>
      <c r="M2240">
        <v>0.95896665009049364</v>
      </c>
      <c r="N2240">
        <v>1.3112365260294392</v>
      </c>
    </row>
    <row r="2241" spans="9:14" x14ac:dyDescent="0.2">
      <c r="I2241">
        <v>2238</v>
      </c>
      <c r="J2241">
        <v>1.0034318875579729</v>
      </c>
      <c r="K2241">
        <v>2.268725845381983</v>
      </c>
      <c r="M2241">
        <v>1.3900427560795001</v>
      </c>
      <c r="N2241">
        <v>1.7622664756514752</v>
      </c>
    </row>
    <row r="2242" spans="9:14" x14ac:dyDescent="0.2">
      <c r="I2242">
        <v>2239</v>
      </c>
      <c r="J2242">
        <v>1.1481957035833639</v>
      </c>
      <c r="K2242">
        <v>2.6129093074248306</v>
      </c>
      <c r="M2242">
        <v>1.0236015172915323</v>
      </c>
      <c r="N2242">
        <v>1.7018208093461553</v>
      </c>
    </row>
    <row r="2243" spans="9:14" x14ac:dyDescent="0.2">
      <c r="I2243">
        <v>2240</v>
      </c>
      <c r="J2243">
        <v>0.82573742724442734</v>
      </c>
      <c r="K2243">
        <v>4.4548150377125371</v>
      </c>
      <c r="M2243">
        <v>0.76074786360812008</v>
      </c>
      <c r="N2243">
        <v>1.5764927138610547</v>
      </c>
    </row>
    <row r="2244" spans="9:14" x14ac:dyDescent="0.2">
      <c r="I2244">
        <v>2241</v>
      </c>
      <c r="J2244">
        <v>1.0951621439480146</v>
      </c>
      <c r="K2244">
        <v>3.0038145993071232</v>
      </c>
      <c r="M2244">
        <v>1.0425234840756405</v>
      </c>
      <c r="N2244">
        <v>1.8584610156508694</v>
      </c>
    </row>
    <row r="2245" spans="9:14" x14ac:dyDescent="0.2">
      <c r="I2245">
        <v>2242</v>
      </c>
      <c r="J2245">
        <v>0.99602267206919548</v>
      </c>
      <c r="K2245">
        <v>1.0440184941146327</v>
      </c>
      <c r="M2245">
        <v>1.0253204049391953</v>
      </c>
      <c r="N2245">
        <v>1.418799642192041</v>
      </c>
    </row>
    <row r="2246" spans="9:14" x14ac:dyDescent="0.2">
      <c r="I2246">
        <v>2243</v>
      </c>
      <c r="J2246">
        <v>1.1408231394398078</v>
      </c>
      <c r="K2246">
        <v>1.1292788673677774</v>
      </c>
      <c r="M2246">
        <v>1.0281344445880714</v>
      </c>
      <c r="N2246">
        <v>2.1784608994963848</v>
      </c>
    </row>
    <row r="2247" spans="9:14" x14ac:dyDescent="0.2">
      <c r="I2247">
        <v>2244</v>
      </c>
      <c r="J2247">
        <v>1.4436910538142063</v>
      </c>
      <c r="K2247">
        <v>2.8620542576900156</v>
      </c>
      <c r="M2247">
        <v>1.171690286072343</v>
      </c>
      <c r="N2247">
        <v>1.7401372156489925</v>
      </c>
    </row>
    <row r="2248" spans="9:14" x14ac:dyDescent="0.2">
      <c r="I2248">
        <v>2245</v>
      </c>
      <c r="J2248">
        <v>1.0271490736339679</v>
      </c>
      <c r="K2248">
        <v>1.7428393447042578</v>
      </c>
      <c r="M2248">
        <v>1.1658118199733545</v>
      </c>
      <c r="N2248">
        <v>3.0840047701238564</v>
      </c>
    </row>
    <row r="2249" spans="9:14" x14ac:dyDescent="0.2">
      <c r="I2249">
        <v>2246</v>
      </c>
      <c r="J2249">
        <v>1.6748972993377023</v>
      </c>
      <c r="K2249">
        <v>2.2238936635522433</v>
      </c>
      <c r="M2249">
        <v>0.89890796108298421</v>
      </c>
      <c r="N2249">
        <v>1.4446696544160833</v>
      </c>
    </row>
    <row r="2250" spans="9:14" x14ac:dyDescent="0.2">
      <c r="I2250">
        <v>2247</v>
      </c>
      <c r="J2250">
        <v>1.3813073611005582</v>
      </c>
      <c r="K2250">
        <v>2.5266581053312627</v>
      </c>
      <c r="M2250">
        <v>0.98037990282066334</v>
      </c>
      <c r="N2250">
        <v>2.0606291828591172</v>
      </c>
    </row>
    <row r="2251" spans="9:14" x14ac:dyDescent="0.2">
      <c r="I2251">
        <v>2248</v>
      </c>
      <c r="J2251">
        <v>0.30841039783036417</v>
      </c>
      <c r="K2251">
        <v>2.7359114484225375</v>
      </c>
      <c r="M2251">
        <v>0.49475685492087013</v>
      </c>
      <c r="N2251">
        <v>2.4463929902607435</v>
      </c>
    </row>
    <row r="2252" spans="9:14" x14ac:dyDescent="0.2">
      <c r="I2252">
        <v>2249</v>
      </c>
      <c r="J2252">
        <v>0.71006906526623081</v>
      </c>
      <c r="K2252">
        <v>1.7738251167273074</v>
      </c>
      <c r="M2252">
        <v>1.1553427613549561</v>
      </c>
      <c r="N2252">
        <v>2.2821507445935283</v>
      </c>
    </row>
    <row r="2253" spans="9:14" x14ac:dyDescent="0.2">
      <c r="I2253">
        <v>2250</v>
      </c>
      <c r="J2253">
        <v>0.60241335129717211</v>
      </c>
      <c r="K2253">
        <v>1.977969835458095</v>
      </c>
      <c r="M2253">
        <v>0.49371408927604249</v>
      </c>
      <c r="N2253">
        <v>3.010552439439909</v>
      </c>
    </row>
    <row r="2254" spans="9:14" x14ac:dyDescent="0.2">
      <c r="I2254">
        <v>2251</v>
      </c>
      <c r="J2254">
        <v>1.1247047845222293</v>
      </c>
      <c r="K2254">
        <v>1.1601598542783362</v>
      </c>
      <c r="M2254">
        <v>0.84320641376668171</v>
      </c>
      <c r="N2254">
        <v>2.0279356730972316</v>
      </c>
    </row>
    <row r="2255" spans="9:14" x14ac:dyDescent="0.2">
      <c r="I2255">
        <v>2252</v>
      </c>
      <c r="J2255">
        <v>0.44020212226182648</v>
      </c>
      <c r="K2255">
        <v>2.1536629885907943</v>
      </c>
      <c r="M2255">
        <v>0.69326227632035053</v>
      </c>
      <c r="N2255">
        <v>2.0588362668355473</v>
      </c>
    </row>
    <row r="2256" spans="9:14" x14ac:dyDescent="0.2">
      <c r="I2256">
        <v>2253</v>
      </c>
      <c r="J2256">
        <v>0.94391095184610641</v>
      </c>
      <c r="K2256">
        <v>1.4938216490245251</v>
      </c>
      <c r="M2256">
        <v>0.89231016468967783</v>
      </c>
      <c r="N2256">
        <v>2.994381044296619</v>
      </c>
    </row>
    <row r="2257" spans="9:14" x14ac:dyDescent="0.2">
      <c r="I2257">
        <v>2254</v>
      </c>
      <c r="J2257">
        <v>0.85820443056212614</v>
      </c>
      <c r="K2257">
        <v>2.676413628444692</v>
      </c>
      <c r="M2257">
        <v>1.0421448446114949</v>
      </c>
      <c r="N2257">
        <v>2.0432982708902956</v>
      </c>
    </row>
    <row r="2258" spans="9:14" x14ac:dyDescent="0.2">
      <c r="I2258">
        <v>2255</v>
      </c>
      <c r="J2258">
        <v>2.0205149292752678</v>
      </c>
      <c r="K2258">
        <v>1.6390974407704151</v>
      </c>
      <c r="M2258">
        <v>0.50651304185829948</v>
      </c>
      <c r="N2258">
        <v>2.2455550026241369</v>
      </c>
    </row>
    <row r="2259" spans="9:14" x14ac:dyDescent="0.2">
      <c r="I2259">
        <v>2256</v>
      </c>
      <c r="J2259">
        <v>0.54803164765950863</v>
      </c>
      <c r="K2259">
        <v>2.463362537564965</v>
      </c>
      <c r="M2259">
        <v>1.1612869913011683</v>
      </c>
      <c r="N2259">
        <v>2.04034604666951</v>
      </c>
    </row>
    <row r="2260" spans="9:14" x14ac:dyDescent="0.2">
      <c r="I2260">
        <v>2257</v>
      </c>
      <c r="J2260">
        <v>1.4132215242993871</v>
      </c>
      <c r="K2260">
        <v>1.6507702844524363</v>
      </c>
      <c r="M2260">
        <v>1.0935944646346978</v>
      </c>
      <c r="N2260">
        <v>1.2723034513214908</v>
      </c>
    </row>
    <row r="2261" spans="9:14" x14ac:dyDescent="0.2">
      <c r="I2261">
        <v>2258</v>
      </c>
      <c r="J2261">
        <v>1.4272981334083066</v>
      </c>
      <c r="K2261">
        <v>2.0706502645253568</v>
      </c>
      <c r="M2261">
        <v>1.1036309922342005</v>
      </c>
      <c r="N2261">
        <v>2.1033714267994514</v>
      </c>
    </row>
    <row r="2262" spans="9:14" x14ac:dyDescent="0.2">
      <c r="I2262">
        <v>2259</v>
      </c>
      <c r="J2262">
        <v>1.3030752315049519</v>
      </c>
      <c r="K2262">
        <v>1.8231714039416176</v>
      </c>
      <c r="M2262">
        <v>0.39852911439825645</v>
      </c>
      <c r="N2262">
        <v>2.0001865646052313</v>
      </c>
    </row>
    <row r="2263" spans="9:14" x14ac:dyDescent="0.2">
      <c r="I2263">
        <v>2260</v>
      </c>
      <c r="J2263">
        <v>1.149397902390455</v>
      </c>
      <c r="K2263">
        <v>2.6671221373168215</v>
      </c>
      <c r="M2263">
        <v>1.0623653542040628</v>
      </c>
      <c r="N2263">
        <v>0.84972719401953822</v>
      </c>
    </row>
    <row r="2264" spans="9:14" x14ac:dyDescent="0.2">
      <c r="I2264">
        <v>2261</v>
      </c>
      <c r="J2264">
        <v>0.91362204950829429</v>
      </c>
      <c r="K2264">
        <v>2.4896215052024324</v>
      </c>
      <c r="M2264">
        <v>0.93790815035433828</v>
      </c>
      <c r="N2264">
        <v>1.6534634846617937</v>
      </c>
    </row>
    <row r="2265" spans="9:14" x14ac:dyDescent="0.2">
      <c r="I2265">
        <v>2262</v>
      </c>
      <c r="J2265">
        <v>0.77116180206148299</v>
      </c>
      <c r="K2265">
        <v>2.0910797406100348</v>
      </c>
      <c r="M2265">
        <v>1.2900864322146712</v>
      </c>
      <c r="N2265">
        <v>2.3729364760102802</v>
      </c>
    </row>
    <row r="2266" spans="9:14" x14ac:dyDescent="0.2">
      <c r="I2266">
        <v>2263</v>
      </c>
      <c r="J2266">
        <v>1.0482147876811259</v>
      </c>
      <c r="K2266">
        <v>4.0079107052764806</v>
      </c>
      <c r="M2266">
        <v>1.1692833864062244</v>
      </c>
      <c r="N2266">
        <v>2.4198098693157126</v>
      </c>
    </row>
    <row r="2267" spans="9:14" x14ac:dyDescent="0.2">
      <c r="I2267">
        <v>2264</v>
      </c>
      <c r="J2267">
        <v>0.27129579219801236</v>
      </c>
      <c r="K2267">
        <v>2.0404391522013019</v>
      </c>
      <c r="M2267">
        <v>1.2296850204614969</v>
      </c>
      <c r="N2267">
        <v>1.5258279319764068</v>
      </c>
    </row>
    <row r="2268" spans="9:14" x14ac:dyDescent="0.2">
      <c r="I2268">
        <v>2265</v>
      </c>
      <c r="J2268">
        <v>0.76011136583425876</v>
      </c>
      <c r="K2268">
        <v>1.1170767976559688</v>
      </c>
      <c r="M2268">
        <v>1.150920199646261</v>
      </c>
      <c r="N2268">
        <v>1.9173301666841522</v>
      </c>
    </row>
    <row r="2269" spans="9:14" x14ac:dyDescent="0.2">
      <c r="I2269">
        <v>2266</v>
      </c>
      <c r="J2269">
        <v>1.27398748344719</v>
      </c>
      <c r="K2269">
        <v>2.5891789290104743</v>
      </c>
      <c r="M2269">
        <v>0.6380058478749191</v>
      </c>
      <c r="N2269">
        <v>1.8605696723613041</v>
      </c>
    </row>
    <row r="2270" spans="9:14" x14ac:dyDescent="0.2">
      <c r="I2270">
        <v>2267</v>
      </c>
      <c r="J2270">
        <v>0.85219695161565046</v>
      </c>
      <c r="K2270">
        <v>1.5717749677868071</v>
      </c>
      <c r="M2270">
        <v>1.0329918758451382</v>
      </c>
      <c r="N2270">
        <v>1.2293756310647641</v>
      </c>
    </row>
    <row r="2271" spans="9:14" x14ac:dyDescent="0.2">
      <c r="I2271">
        <v>2268</v>
      </c>
      <c r="J2271">
        <v>1.5556629107555429</v>
      </c>
      <c r="K2271">
        <v>1.2767713622025803</v>
      </c>
      <c r="M2271">
        <v>0.93458051812606535</v>
      </c>
      <c r="N2271">
        <v>1.7797303239243953</v>
      </c>
    </row>
    <row r="2272" spans="9:14" x14ac:dyDescent="0.2">
      <c r="I2272">
        <v>2269</v>
      </c>
      <c r="J2272">
        <v>1.365821824502478</v>
      </c>
      <c r="K2272">
        <v>1.5253083872798014</v>
      </c>
      <c r="M2272">
        <v>1.4490619909604743</v>
      </c>
      <c r="N2272">
        <v>3.0213940033800091</v>
      </c>
    </row>
    <row r="2273" spans="9:14" x14ac:dyDescent="0.2">
      <c r="I2273">
        <v>2270</v>
      </c>
      <c r="J2273">
        <v>1.2172656341533925</v>
      </c>
      <c r="K2273">
        <v>2.7076574779248817</v>
      </c>
      <c r="M2273">
        <v>0.83786675033538249</v>
      </c>
      <c r="N2273">
        <v>1.8455169176988371</v>
      </c>
    </row>
    <row r="2274" spans="9:14" x14ac:dyDescent="0.2">
      <c r="I2274">
        <v>2271</v>
      </c>
      <c r="J2274">
        <v>0.962692698717458</v>
      </c>
      <c r="K2274">
        <v>2.2596984966304916</v>
      </c>
      <c r="M2274">
        <v>1.2875973337184896</v>
      </c>
      <c r="N2274">
        <v>2.5254959056756889</v>
      </c>
    </row>
    <row r="2275" spans="9:14" x14ac:dyDescent="0.2">
      <c r="I2275">
        <v>2272</v>
      </c>
      <c r="J2275">
        <v>0.96613900734537084</v>
      </c>
      <c r="K2275">
        <v>2.5633815402885807</v>
      </c>
      <c r="M2275">
        <v>0.99208864464763968</v>
      </c>
      <c r="N2275">
        <v>2.4316093514502741</v>
      </c>
    </row>
    <row r="2276" spans="9:14" x14ac:dyDescent="0.2">
      <c r="I2276">
        <v>2273</v>
      </c>
      <c r="J2276">
        <v>0.95951861580998443</v>
      </c>
      <c r="K2276">
        <v>3.4930686668925892</v>
      </c>
      <c r="M2276">
        <v>1.1770512744633577</v>
      </c>
      <c r="N2276">
        <v>1.8212528063148534</v>
      </c>
    </row>
    <row r="2277" spans="9:14" x14ac:dyDescent="0.2">
      <c r="I2277">
        <v>2274</v>
      </c>
      <c r="J2277">
        <v>1.2117734128650453</v>
      </c>
      <c r="K2277">
        <v>0.98202053036336201</v>
      </c>
      <c r="M2277">
        <v>1.1531189187475281</v>
      </c>
      <c r="N2277">
        <v>1.9820385910429481</v>
      </c>
    </row>
    <row r="2278" spans="9:14" x14ac:dyDescent="0.2">
      <c r="I2278">
        <v>2275</v>
      </c>
      <c r="J2278">
        <v>0.65190183251343714</v>
      </c>
      <c r="K2278">
        <v>1.9164750492631075</v>
      </c>
      <c r="M2278">
        <v>0.92731561242236482</v>
      </c>
      <c r="N2278">
        <v>1.5672954089532405</v>
      </c>
    </row>
    <row r="2279" spans="9:14" x14ac:dyDescent="0.2">
      <c r="I2279">
        <v>2276</v>
      </c>
      <c r="J2279">
        <v>0.78900476795825092</v>
      </c>
      <c r="K2279">
        <v>1.1167300834366123</v>
      </c>
      <c r="M2279">
        <v>0.93954142574197463</v>
      </c>
      <c r="N2279">
        <v>3.3073451685848765</v>
      </c>
    </row>
    <row r="2280" spans="9:14" x14ac:dyDescent="0.2">
      <c r="I2280">
        <v>2277</v>
      </c>
      <c r="J2280">
        <v>0.73922932693349641</v>
      </c>
      <c r="K2280">
        <v>1.3868044893107294</v>
      </c>
      <c r="M2280">
        <v>1.336833824110643</v>
      </c>
      <c r="N2280">
        <v>1.6595792488694789</v>
      </c>
    </row>
    <row r="2281" spans="9:14" x14ac:dyDescent="0.2">
      <c r="I2281">
        <v>2278</v>
      </c>
      <c r="J2281">
        <v>1.2947636967891702</v>
      </c>
      <c r="K2281">
        <v>2.3979132982371678</v>
      </c>
      <c r="M2281">
        <v>0.8776852256390123</v>
      </c>
      <c r="N2281">
        <v>2.3522707240440899</v>
      </c>
    </row>
    <row r="2282" spans="9:14" x14ac:dyDescent="0.2">
      <c r="I2282">
        <v>2279</v>
      </c>
      <c r="J2282">
        <v>1.2123219063888171</v>
      </c>
      <c r="K2282">
        <v>3.1785563914000305</v>
      </c>
      <c r="M2282">
        <v>0.59414783117573766</v>
      </c>
      <c r="N2282">
        <v>1.8201092676511139</v>
      </c>
    </row>
    <row r="2283" spans="9:14" x14ac:dyDescent="0.2">
      <c r="I2283">
        <v>2280</v>
      </c>
      <c r="J2283">
        <v>0.50188229060074863</v>
      </c>
      <c r="K2283">
        <v>2.0210306737712704</v>
      </c>
      <c r="M2283">
        <v>0.98817473704817615</v>
      </c>
      <c r="N2283">
        <v>1.7578528276594156</v>
      </c>
    </row>
    <row r="2284" spans="9:14" x14ac:dyDescent="0.2">
      <c r="I2284">
        <v>2281</v>
      </c>
      <c r="J2284">
        <v>0.96057709109583489</v>
      </c>
      <c r="K2284">
        <v>2.1308949888019959</v>
      </c>
      <c r="M2284">
        <v>1.6040519624609075</v>
      </c>
      <c r="N2284">
        <v>2.4576686642125938</v>
      </c>
    </row>
    <row r="2285" spans="9:14" x14ac:dyDescent="0.2">
      <c r="I2285">
        <v>2282</v>
      </c>
      <c r="J2285">
        <v>1.0828042470199037</v>
      </c>
      <c r="K2285">
        <v>1.9214186285864741</v>
      </c>
      <c r="M2285">
        <v>1.2364642480723051</v>
      </c>
      <c r="N2285">
        <v>2.2566631009069114</v>
      </c>
    </row>
    <row r="2286" spans="9:14" x14ac:dyDescent="0.2">
      <c r="I2286">
        <v>2283</v>
      </c>
      <c r="J2286">
        <v>1.0111544535209342</v>
      </c>
      <c r="K2286">
        <v>0.87726319153531429</v>
      </c>
      <c r="M2286">
        <v>0.8370482020683454</v>
      </c>
      <c r="N2286">
        <v>2.6311116473303966</v>
      </c>
    </row>
    <row r="2287" spans="9:14" x14ac:dyDescent="0.2">
      <c r="I2287">
        <v>2284</v>
      </c>
      <c r="J2287">
        <v>1.4281329285374542</v>
      </c>
      <c r="K2287">
        <v>1.4912495599932643</v>
      </c>
      <c r="M2287">
        <v>1.1258976804028935</v>
      </c>
      <c r="N2287">
        <v>2.5916177165729439</v>
      </c>
    </row>
    <row r="2288" spans="9:14" x14ac:dyDescent="0.2">
      <c r="I2288">
        <v>2285</v>
      </c>
      <c r="J2288">
        <v>1.092630419952316</v>
      </c>
      <c r="K2288">
        <v>2.1474288841461937</v>
      </c>
      <c r="M2288">
        <v>1.1779553877428512</v>
      </c>
      <c r="N2288">
        <v>1.8627426291267675</v>
      </c>
    </row>
    <row r="2289" spans="9:14" x14ac:dyDescent="0.2">
      <c r="I2289">
        <v>2286</v>
      </c>
      <c r="J2289">
        <v>0.91359985337799043</v>
      </c>
      <c r="K2289">
        <v>2.5649146790959692</v>
      </c>
      <c r="M2289">
        <v>0.82294783545244576</v>
      </c>
      <c r="N2289">
        <v>1.7720392268069443</v>
      </c>
    </row>
    <row r="2290" spans="9:14" x14ac:dyDescent="0.2">
      <c r="I2290">
        <v>2287</v>
      </c>
      <c r="J2290">
        <v>1.2203809754022297</v>
      </c>
      <c r="K2290">
        <v>1.3382386180844825</v>
      </c>
      <c r="M2290">
        <v>1.1748191626468529</v>
      </c>
      <c r="N2290">
        <v>1.214394791737629</v>
      </c>
    </row>
    <row r="2291" spans="9:14" x14ac:dyDescent="0.2">
      <c r="I2291">
        <v>2288</v>
      </c>
      <c r="J2291">
        <v>1.5798760369170362</v>
      </c>
      <c r="K2291">
        <v>1.064291722484219</v>
      </c>
      <c r="M2291">
        <v>9.6346209925081069E-2</v>
      </c>
      <c r="N2291">
        <v>2.0507398953185958</v>
      </c>
    </row>
    <row r="2292" spans="9:14" x14ac:dyDescent="0.2">
      <c r="I2292">
        <v>2289</v>
      </c>
      <c r="J2292">
        <v>0.68191999077255383</v>
      </c>
      <c r="K2292">
        <v>1.1033021289574543</v>
      </c>
      <c r="M2292">
        <v>1.24253458473497</v>
      </c>
      <c r="N2292">
        <v>1.977856315917121</v>
      </c>
    </row>
    <row r="2293" spans="9:14" x14ac:dyDescent="0.2">
      <c r="I2293">
        <v>2290</v>
      </c>
      <c r="J2293">
        <v>0.5330608921619151</v>
      </c>
      <c r="K2293">
        <v>1.2203155833786425</v>
      </c>
      <c r="M2293">
        <v>1.276126662935678</v>
      </c>
      <c r="N2293">
        <v>2.5532449782170508</v>
      </c>
    </row>
    <row r="2294" spans="9:14" x14ac:dyDescent="0.2">
      <c r="I2294">
        <v>2291</v>
      </c>
      <c r="J2294">
        <v>0.90586913047410555</v>
      </c>
      <c r="K2294">
        <v>1.0535111897248339</v>
      </c>
      <c r="M2294">
        <v>1.5894268062651782</v>
      </c>
      <c r="N2294">
        <v>1.8411131452688072</v>
      </c>
    </row>
    <row r="2295" spans="9:14" x14ac:dyDescent="0.2">
      <c r="I2295">
        <v>2292</v>
      </c>
      <c r="J2295">
        <v>0.8789738203617119</v>
      </c>
      <c r="K2295">
        <v>1.6851165826765664</v>
      </c>
      <c r="M2295">
        <v>1.2972844678465585</v>
      </c>
      <c r="N2295">
        <v>1.8570405391413523</v>
      </c>
    </row>
    <row r="2296" spans="9:14" x14ac:dyDescent="0.2">
      <c r="I2296">
        <v>2293</v>
      </c>
      <c r="J2296">
        <v>0.9908759122606593</v>
      </c>
      <c r="K2296">
        <v>0.66030980113468374</v>
      </c>
      <c r="M2296">
        <v>1.1127842457870929</v>
      </c>
      <c r="N2296">
        <v>1.3326534460973551</v>
      </c>
    </row>
    <row r="2297" spans="9:14" x14ac:dyDescent="0.2">
      <c r="I2297">
        <v>2294</v>
      </c>
      <c r="J2297">
        <v>1.3576229457892304</v>
      </c>
      <c r="K2297">
        <v>1.361587030882208</v>
      </c>
      <c r="M2297">
        <v>0.50739703024274363</v>
      </c>
      <c r="N2297">
        <v>1.62954400288959</v>
      </c>
    </row>
    <row r="2298" spans="9:14" x14ac:dyDescent="0.2">
      <c r="I2298">
        <v>2295</v>
      </c>
      <c r="J2298">
        <v>1.1399212289712906</v>
      </c>
      <c r="K2298">
        <v>2.8796554511091625</v>
      </c>
      <c r="M2298">
        <v>0.56775076234489741</v>
      </c>
      <c r="N2298">
        <v>2.9450498600865829</v>
      </c>
    </row>
    <row r="2299" spans="9:14" x14ac:dyDescent="0.2">
      <c r="I2299">
        <v>2296</v>
      </c>
      <c r="J2299">
        <v>0.93277629467234358</v>
      </c>
      <c r="K2299">
        <v>2.9062960628227521</v>
      </c>
      <c r="M2299">
        <v>0.42782549671521297</v>
      </c>
      <c r="N2299">
        <v>3.0925451965844455</v>
      </c>
    </row>
    <row r="2300" spans="9:14" x14ac:dyDescent="0.2">
      <c r="I2300">
        <v>2297</v>
      </c>
      <c r="J2300">
        <v>0.83392553209557785</v>
      </c>
      <c r="K2300">
        <v>2.2613716766690231</v>
      </c>
      <c r="M2300">
        <v>0.76378121377978569</v>
      </c>
      <c r="N2300">
        <v>1.1850442976851401</v>
      </c>
    </row>
    <row r="2301" spans="9:14" x14ac:dyDescent="0.2">
      <c r="I2301">
        <v>2298</v>
      </c>
      <c r="J2301">
        <v>0.74668643232233012</v>
      </c>
      <c r="K2301">
        <v>2.9729265180879771</v>
      </c>
      <c r="M2301">
        <v>0.68005670065691837</v>
      </c>
      <c r="N2301">
        <v>2.4905768134571007</v>
      </c>
    </row>
    <row r="2302" spans="9:14" x14ac:dyDescent="0.2">
      <c r="I2302">
        <v>2299</v>
      </c>
      <c r="J2302">
        <v>0.63938920535430166</v>
      </c>
      <c r="K2302">
        <v>1.9043617407490858</v>
      </c>
      <c r="M2302">
        <v>0.91841818599276936</v>
      </c>
      <c r="N2302">
        <v>1.8588648159019499</v>
      </c>
    </row>
    <row r="2303" spans="9:14" x14ac:dyDescent="0.2">
      <c r="I2303">
        <v>2300</v>
      </c>
      <c r="J2303">
        <v>0.68033536377848691</v>
      </c>
      <c r="K2303">
        <v>1.9100223210475606</v>
      </c>
      <c r="M2303">
        <v>0.88355751928283</v>
      </c>
      <c r="N2303">
        <v>1.3516229887250315</v>
      </c>
    </row>
    <row r="2304" spans="9:14" x14ac:dyDescent="0.2">
      <c r="I2304">
        <v>2301</v>
      </c>
      <c r="J2304">
        <v>1.0686099587213387</v>
      </c>
      <c r="K2304">
        <v>2.3047768388663221</v>
      </c>
      <c r="M2304">
        <v>0.46594938697048904</v>
      </c>
      <c r="N2304">
        <v>2.007737150086971</v>
      </c>
    </row>
    <row r="2305" spans="9:14" x14ac:dyDescent="0.2">
      <c r="I2305">
        <v>2302</v>
      </c>
      <c r="J2305">
        <v>1.0988888992766501</v>
      </c>
      <c r="K2305">
        <v>2.4313730223273011</v>
      </c>
      <c r="M2305">
        <v>1.249707367433573</v>
      </c>
      <c r="N2305">
        <v>1.5824233305690381</v>
      </c>
    </row>
    <row r="2306" spans="9:14" x14ac:dyDescent="0.2">
      <c r="I2306">
        <v>2303</v>
      </c>
      <c r="J2306">
        <v>0.46976463190730372</v>
      </c>
      <c r="K2306">
        <v>2.5271214424623789</v>
      </c>
      <c r="M2306">
        <v>0.76130386693467023</v>
      </c>
      <c r="N2306">
        <v>1.8995662635468973</v>
      </c>
    </row>
    <row r="2307" spans="9:14" x14ac:dyDescent="0.2">
      <c r="I2307">
        <v>2304</v>
      </c>
      <c r="J2307">
        <v>1.3627147987454902</v>
      </c>
      <c r="K2307">
        <v>2.1467638443455788</v>
      </c>
      <c r="M2307">
        <v>1.043106285813995</v>
      </c>
      <c r="N2307">
        <v>2.5088056979071531</v>
      </c>
    </row>
    <row r="2308" spans="9:14" x14ac:dyDescent="0.2">
      <c r="I2308">
        <v>2305</v>
      </c>
      <c r="J2308">
        <v>1.1457775594507293</v>
      </c>
      <c r="K2308">
        <v>2.1054050862393927</v>
      </c>
      <c r="M2308">
        <v>1.1338295710050403</v>
      </c>
      <c r="N2308">
        <v>1.1654893679567906</v>
      </c>
    </row>
    <row r="2309" spans="9:14" x14ac:dyDescent="0.2">
      <c r="I2309">
        <v>2306</v>
      </c>
      <c r="J2309">
        <v>0.9809340834052096</v>
      </c>
      <c r="K2309">
        <v>1.9027193107504969</v>
      </c>
      <c r="M2309">
        <v>0.94394825640746127</v>
      </c>
      <c r="N2309">
        <v>2.1247268161277915</v>
      </c>
    </row>
    <row r="2310" spans="9:14" x14ac:dyDescent="0.2">
      <c r="I2310">
        <v>2307</v>
      </c>
      <c r="J2310">
        <v>1.2922333580921286</v>
      </c>
      <c r="K2310">
        <v>1.9392490426869093</v>
      </c>
      <c r="M2310">
        <v>0.63751161535989609</v>
      </c>
      <c r="N2310">
        <v>2.6666620121715612</v>
      </c>
    </row>
    <row r="2311" spans="9:14" x14ac:dyDescent="0.2">
      <c r="I2311">
        <v>2308</v>
      </c>
      <c r="J2311">
        <v>0.78169626707264483</v>
      </c>
      <c r="K2311">
        <v>2.2025596374910621</v>
      </c>
      <c r="M2311">
        <v>0.66738249635965219</v>
      </c>
      <c r="N2311">
        <v>1.4369370132912986</v>
      </c>
    </row>
    <row r="2312" spans="9:14" x14ac:dyDescent="0.2">
      <c r="I2312">
        <v>2309</v>
      </c>
      <c r="J2312">
        <v>1.6185367335585767</v>
      </c>
      <c r="K2312">
        <v>1.7998554201173715</v>
      </c>
      <c r="M2312">
        <v>1.0769215996904473</v>
      </c>
      <c r="N2312">
        <v>1.8581467815309793</v>
      </c>
    </row>
    <row r="2313" spans="9:14" x14ac:dyDescent="0.2">
      <c r="I2313">
        <v>2310</v>
      </c>
      <c r="J2313">
        <v>1.081665582750498</v>
      </c>
      <c r="K2313">
        <v>1.2083004737924319</v>
      </c>
      <c r="M2313">
        <v>1.2143291081230028</v>
      </c>
      <c r="N2313">
        <v>1.3657415034863283</v>
      </c>
    </row>
    <row r="2314" spans="9:14" x14ac:dyDescent="0.2">
      <c r="I2314">
        <v>2311</v>
      </c>
      <c r="J2314">
        <v>1.3097035091008478</v>
      </c>
      <c r="K2314">
        <v>2.6536839485860009</v>
      </c>
      <c r="M2314">
        <v>1.0380413833585118</v>
      </c>
      <c r="N2314">
        <v>2.1056871633427101</v>
      </c>
    </row>
    <row r="2315" spans="9:14" x14ac:dyDescent="0.2">
      <c r="I2315">
        <v>2312</v>
      </c>
      <c r="J2315">
        <v>1.3170020547595049</v>
      </c>
      <c r="K2315">
        <v>1.8285856789001314</v>
      </c>
      <c r="M2315">
        <v>0.86888050034976294</v>
      </c>
      <c r="N2315">
        <v>2.7923594467424864</v>
      </c>
    </row>
    <row r="2316" spans="9:14" x14ac:dyDescent="0.2">
      <c r="I2316">
        <v>2313</v>
      </c>
      <c r="J2316">
        <v>1.5594270370656726</v>
      </c>
      <c r="K2316">
        <v>0.81222715654813682</v>
      </c>
      <c r="M2316">
        <v>1.099341668308093</v>
      </c>
      <c r="N2316">
        <v>2.4971977740747966</v>
      </c>
    </row>
    <row r="2317" spans="9:14" x14ac:dyDescent="0.2">
      <c r="I2317">
        <v>2314</v>
      </c>
      <c r="J2317">
        <v>0.45620027852017425</v>
      </c>
      <c r="K2317">
        <v>2.3588393032787223</v>
      </c>
      <c r="M2317">
        <v>0.71504470710939771</v>
      </c>
      <c r="N2317">
        <v>2.8927693544910311</v>
      </c>
    </row>
    <row r="2318" spans="9:14" x14ac:dyDescent="0.2">
      <c r="I2318">
        <v>2315</v>
      </c>
      <c r="J2318">
        <v>0.94642902277806784</v>
      </c>
      <c r="K2318">
        <v>1.4680814155977568</v>
      </c>
      <c r="M2318">
        <v>0.71881599536796259</v>
      </c>
      <c r="N2318">
        <v>2.4422853078604954</v>
      </c>
    </row>
    <row r="2319" spans="9:14" x14ac:dyDescent="0.2">
      <c r="I2319">
        <v>2316</v>
      </c>
      <c r="J2319">
        <v>1.1177761411057061</v>
      </c>
      <c r="K2319">
        <v>3.0916529116209102</v>
      </c>
      <c r="M2319">
        <v>1.1896095697662084</v>
      </c>
      <c r="N2319">
        <v>1.4384516987154701</v>
      </c>
    </row>
    <row r="2320" spans="9:14" x14ac:dyDescent="0.2">
      <c r="I2320">
        <v>2317</v>
      </c>
      <c r="J2320">
        <v>0.85994363460233347</v>
      </c>
      <c r="K2320">
        <v>2.4776846863486055</v>
      </c>
      <c r="M2320">
        <v>0.76183235967288476</v>
      </c>
      <c r="N2320">
        <v>1.5959942620366026</v>
      </c>
    </row>
    <row r="2321" spans="9:14" x14ac:dyDescent="0.2">
      <c r="I2321">
        <v>2318</v>
      </c>
      <c r="J2321">
        <v>0.9114333751802457</v>
      </c>
      <c r="K2321">
        <v>2.2716538370994535</v>
      </c>
      <c r="M2321">
        <v>0.9270630689912458</v>
      </c>
      <c r="N2321">
        <v>1.9346952493047953</v>
      </c>
    </row>
    <row r="2322" spans="9:14" x14ac:dyDescent="0.2">
      <c r="I2322">
        <v>2319</v>
      </c>
      <c r="J2322">
        <v>1.186679262339039</v>
      </c>
      <c r="K2322">
        <v>1.3087330810901867</v>
      </c>
      <c r="M2322">
        <v>0.93590583488510026</v>
      </c>
      <c r="N2322">
        <v>1.7333218637662666</v>
      </c>
    </row>
    <row r="2323" spans="9:14" x14ac:dyDescent="0.2">
      <c r="I2323">
        <v>2320</v>
      </c>
      <c r="J2323">
        <v>0.88226432892455686</v>
      </c>
      <c r="K2323">
        <v>1.0065890909663908</v>
      </c>
      <c r="M2323">
        <v>1.4484344651307197</v>
      </c>
      <c r="N2323">
        <v>2.4421469543601941</v>
      </c>
    </row>
    <row r="2324" spans="9:14" x14ac:dyDescent="0.2">
      <c r="I2324">
        <v>2321</v>
      </c>
      <c r="J2324">
        <v>2.011827890512877</v>
      </c>
      <c r="K2324">
        <v>2.8561840447942299</v>
      </c>
      <c r="M2324">
        <v>1.2446878580139444</v>
      </c>
      <c r="N2324">
        <v>2.8787427374771504</v>
      </c>
    </row>
    <row r="2325" spans="9:14" x14ac:dyDescent="0.2">
      <c r="I2325">
        <v>2322</v>
      </c>
      <c r="J2325">
        <v>1.0129168635015033</v>
      </c>
      <c r="K2325">
        <v>1.446489626423441</v>
      </c>
      <c r="M2325">
        <v>0.9741463058880806</v>
      </c>
      <c r="N2325">
        <v>0.76421498044432856</v>
      </c>
    </row>
    <row r="2326" spans="9:14" x14ac:dyDescent="0.2">
      <c r="I2326">
        <v>2323</v>
      </c>
      <c r="J2326">
        <v>1.1550730179046689</v>
      </c>
      <c r="K2326">
        <v>1.5153119405573154</v>
      </c>
      <c r="M2326">
        <v>1.5186457661009956</v>
      </c>
      <c r="N2326">
        <v>1.8303837786446493</v>
      </c>
    </row>
    <row r="2327" spans="9:14" x14ac:dyDescent="0.2">
      <c r="I2327">
        <v>2324</v>
      </c>
      <c r="J2327">
        <v>0.92156891228303051</v>
      </c>
      <c r="K2327">
        <v>2.0136542346854185</v>
      </c>
      <c r="M2327">
        <v>1.1760483096687619</v>
      </c>
      <c r="N2327">
        <v>0.78419756310302335</v>
      </c>
    </row>
    <row r="2328" spans="9:14" x14ac:dyDescent="0.2">
      <c r="I2328">
        <v>2325</v>
      </c>
      <c r="J2328">
        <v>0.59818771970308326</v>
      </c>
      <c r="K2328">
        <v>2.0049175577238811</v>
      </c>
      <c r="M2328">
        <v>1.8995415390886019</v>
      </c>
      <c r="N2328">
        <v>1.7988787685627852</v>
      </c>
    </row>
    <row r="2329" spans="9:14" x14ac:dyDescent="0.2">
      <c r="I2329">
        <v>2326</v>
      </c>
      <c r="J2329">
        <v>0.42104469628660651</v>
      </c>
      <c r="K2329">
        <v>2.7421035576555788</v>
      </c>
      <c r="M2329">
        <v>0.97845028840878234</v>
      </c>
      <c r="N2329">
        <v>1.0512548901950352</v>
      </c>
    </row>
    <row r="2330" spans="9:14" x14ac:dyDescent="0.2">
      <c r="I2330">
        <v>2327</v>
      </c>
      <c r="J2330">
        <v>1.2537966461015722</v>
      </c>
      <c r="K2330">
        <v>1.2689321179652193</v>
      </c>
      <c r="M2330">
        <v>1.0056116304916469</v>
      </c>
      <c r="N2330">
        <v>1.5880764038307567</v>
      </c>
    </row>
    <row r="2331" spans="9:14" x14ac:dyDescent="0.2">
      <c r="I2331">
        <v>2328</v>
      </c>
      <c r="J2331">
        <v>1.1679868985972317</v>
      </c>
      <c r="K2331">
        <v>1.7734203629621015</v>
      </c>
      <c r="M2331">
        <v>0.88325959422833411</v>
      </c>
      <c r="N2331">
        <v>2.5817918246377882</v>
      </c>
    </row>
    <row r="2332" spans="9:14" x14ac:dyDescent="0.2">
      <c r="I2332">
        <v>2329</v>
      </c>
      <c r="J2332">
        <v>1.3425267719675218</v>
      </c>
      <c r="K2332">
        <v>2.4774867946168588</v>
      </c>
      <c r="M2332">
        <v>1.2130122803061745</v>
      </c>
      <c r="N2332">
        <v>1.4897762467825975</v>
      </c>
    </row>
    <row r="2333" spans="9:14" x14ac:dyDescent="0.2">
      <c r="I2333">
        <v>2330</v>
      </c>
      <c r="J2333">
        <v>1.2923789893426334</v>
      </c>
      <c r="K2333">
        <v>1.4944042711245311</v>
      </c>
      <c r="M2333">
        <v>1.2450514825719554</v>
      </c>
      <c r="N2333">
        <v>2.4409592893745358</v>
      </c>
    </row>
    <row r="2334" spans="9:14" x14ac:dyDescent="0.2">
      <c r="I2334">
        <v>2331</v>
      </c>
      <c r="J2334">
        <v>0.79949339915560635</v>
      </c>
      <c r="K2334">
        <v>1.0698281027602046</v>
      </c>
      <c r="M2334">
        <v>0.87499611763888896</v>
      </c>
      <c r="N2334">
        <v>1.874763127444115</v>
      </c>
    </row>
    <row r="2335" spans="9:14" x14ac:dyDescent="0.2">
      <c r="I2335">
        <v>2332</v>
      </c>
      <c r="J2335">
        <v>0.94409172379325823</v>
      </c>
      <c r="K2335">
        <v>2.0777573847580517</v>
      </c>
      <c r="M2335">
        <v>1.2400043691922493</v>
      </c>
      <c r="N2335">
        <v>1.3544444802127829</v>
      </c>
    </row>
    <row r="2336" spans="9:14" x14ac:dyDescent="0.2">
      <c r="I2336">
        <v>2333</v>
      </c>
      <c r="J2336">
        <v>0.72851004312705947</v>
      </c>
      <c r="K2336">
        <v>1.8770112913196211</v>
      </c>
      <c r="M2336">
        <v>1.29951077718507</v>
      </c>
      <c r="N2336">
        <v>2.2672200288662445</v>
      </c>
    </row>
    <row r="2337" spans="9:14" x14ac:dyDescent="0.2">
      <c r="I2337">
        <v>2334</v>
      </c>
      <c r="J2337">
        <v>1.1044538654496123</v>
      </c>
      <c r="K2337">
        <v>1.9463990743918689</v>
      </c>
      <c r="M2337">
        <v>1.2065024223468135</v>
      </c>
      <c r="N2337">
        <v>1.1340516239719132</v>
      </c>
    </row>
    <row r="2338" spans="9:14" x14ac:dyDescent="0.2">
      <c r="I2338">
        <v>2335</v>
      </c>
      <c r="J2338">
        <v>0.91124603452597075</v>
      </c>
      <c r="K2338">
        <v>2.7190826023565147</v>
      </c>
      <c r="M2338">
        <v>0.39785306733118037</v>
      </c>
      <c r="N2338">
        <v>2.3425484748506431</v>
      </c>
    </row>
    <row r="2339" spans="9:14" x14ac:dyDescent="0.2">
      <c r="I2339">
        <v>2336</v>
      </c>
      <c r="J2339">
        <v>0.33076746447260297</v>
      </c>
      <c r="K2339">
        <v>2.4223086317450861</v>
      </c>
      <c r="M2339">
        <v>1.0109056449556868</v>
      </c>
      <c r="N2339">
        <v>2.0525163355915108</v>
      </c>
    </row>
    <row r="2340" spans="9:14" x14ac:dyDescent="0.2">
      <c r="I2340">
        <v>2337</v>
      </c>
      <c r="J2340">
        <v>1.3788147988429238</v>
      </c>
      <c r="K2340">
        <v>2.4026174100317492</v>
      </c>
      <c r="M2340">
        <v>0.9643436193168442</v>
      </c>
      <c r="N2340">
        <v>2.1491730129311599</v>
      </c>
    </row>
    <row r="2341" spans="9:14" x14ac:dyDescent="0.2">
      <c r="I2341">
        <v>2338</v>
      </c>
      <c r="J2341">
        <v>1.1063648593507178</v>
      </c>
      <c r="K2341">
        <v>1.8505338402374401</v>
      </c>
      <c r="M2341">
        <v>1.5753805165103762</v>
      </c>
      <c r="N2341">
        <v>3.3029578246462297</v>
      </c>
    </row>
    <row r="2342" spans="9:14" x14ac:dyDescent="0.2">
      <c r="I2342">
        <v>2339</v>
      </c>
      <c r="J2342">
        <v>1.1539990356774488</v>
      </c>
      <c r="K2342">
        <v>1.2770074846673112</v>
      </c>
      <c r="M2342">
        <v>0.93962966565164607</v>
      </c>
      <c r="N2342">
        <v>0.96880509635491729</v>
      </c>
    </row>
    <row r="2343" spans="9:14" x14ac:dyDescent="0.2">
      <c r="I2343">
        <v>2340</v>
      </c>
      <c r="J2343">
        <v>0.80334355362860577</v>
      </c>
      <c r="K2343">
        <v>1.7306102919045354</v>
      </c>
      <c r="M2343">
        <v>0.6775402672728561</v>
      </c>
      <c r="N2343">
        <v>1.949261655229231</v>
      </c>
    </row>
    <row r="2344" spans="9:14" x14ac:dyDescent="0.2">
      <c r="I2344">
        <v>2341</v>
      </c>
      <c r="J2344">
        <v>1.3631519498984108</v>
      </c>
      <c r="K2344">
        <v>2.4351779015521089</v>
      </c>
      <c r="M2344">
        <v>1.4536579643241219</v>
      </c>
      <c r="N2344">
        <v>3.0579102773830327</v>
      </c>
    </row>
    <row r="2345" spans="9:14" x14ac:dyDescent="0.2">
      <c r="I2345">
        <v>2342</v>
      </c>
      <c r="J2345">
        <v>1.0465905453716575</v>
      </c>
      <c r="K2345">
        <v>1.2304155193582587</v>
      </c>
      <c r="M2345">
        <v>1.2004464685694236</v>
      </c>
      <c r="N2345">
        <v>1.1531572030990442</v>
      </c>
    </row>
    <row r="2346" spans="9:14" x14ac:dyDescent="0.2">
      <c r="I2346">
        <v>2343</v>
      </c>
      <c r="J2346">
        <v>0.91745517412697009</v>
      </c>
      <c r="K2346">
        <v>1.5321372922969052</v>
      </c>
      <c r="M2346">
        <v>1.413059026177288</v>
      </c>
      <c r="N2346">
        <v>2.008044179614791</v>
      </c>
    </row>
    <row r="2347" spans="9:14" x14ac:dyDescent="0.2">
      <c r="I2347">
        <v>2344</v>
      </c>
      <c r="J2347">
        <v>0.96081595085038862</v>
      </c>
      <c r="K2347">
        <v>1.41582075757235</v>
      </c>
      <c r="M2347">
        <v>1.2602265221280562</v>
      </c>
      <c r="N2347">
        <v>2.3686926000032615</v>
      </c>
    </row>
    <row r="2348" spans="9:14" x14ac:dyDescent="0.2">
      <c r="I2348">
        <v>2345</v>
      </c>
      <c r="J2348">
        <v>1.3434254732146242</v>
      </c>
      <c r="K2348">
        <v>1.1736097686198983</v>
      </c>
      <c r="M2348">
        <v>1.2250617871481329</v>
      </c>
      <c r="N2348">
        <v>1.9150309375855123</v>
      </c>
    </row>
    <row r="2349" spans="9:14" x14ac:dyDescent="0.2">
      <c r="I2349">
        <v>2346</v>
      </c>
      <c r="J2349">
        <v>1.0930337410723214</v>
      </c>
      <c r="K2349">
        <v>1.8907623991387035</v>
      </c>
      <c r="M2349">
        <v>0.67053046701954</v>
      </c>
      <c r="N2349">
        <v>2.1209743567465691</v>
      </c>
    </row>
    <row r="2350" spans="9:14" x14ac:dyDescent="0.2">
      <c r="I2350">
        <v>2347</v>
      </c>
      <c r="J2350">
        <v>1.0952987285698181</v>
      </c>
      <c r="K2350">
        <v>2.9493969722199394</v>
      </c>
      <c r="M2350">
        <v>0.96671524208588744</v>
      </c>
      <c r="N2350">
        <v>2.8336572886602513</v>
      </c>
    </row>
    <row r="2351" spans="9:14" x14ac:dyDescent="0.2">
      <c r="I2351">
        <v>2348</v>
      </c>
      <c r="J2351">
        <v>0.97485623697009327</v>
      </c>
      <c r="K2351">
        <v>2.8627176325400607</v>
      </c>
      <c r="M2351">
        <v>0.8358595132307558</v>
      </c>
      <c r="N2351">
        <v>2.6566899377194866</v>
      </c>
    </row>
    <row r="2352" spans="9:14" x14ac:dyDescent="0.2">
      <c r="I2352">
        <v>2349</v>
      </c>
      <c r="J2352">
        <v>1.2895815189090483</v>
      </c>
      <c r="K2352">
        <v>1.1671931012320627</v>
      </c>
      <c r="M2352">
        <v>0.71899751080907526</v>
      </c>
      <c r="N2352">
        <v>1.6157554229069757</v>
      </c>
    </row>
    <row r="2353" spans="9:14" x14ac:dyDescent="0.2">
      <c r="I2353">
        <v>2350</v>
      </c>
      <c r="J2353">
        <v>0.72176367600819691</v>
      </c>
      <c r="K2353">
        <v>1.8710094083530759</v>
      </c>
      <c r="M2353">
        <v>0.57181469324508538</v>
      </c>
      <c r="N2353">
        <v>3.1219906648801952</v>
      </c>
    </row>
    <row r="2354" spans="9:14" x14ac:dyDescent="0.2">
      <c r="I2354">
        <v>2351</v>
      </c>
      <c r="J2354">
        <v>0.55499295894818002</v>
      </c>
      <c r="K2354">
        <v>2.9019154222155716</v>
      </c>
      <c r="M2354">
        <v>0.30777244255980318</v>
      </c>
      <c r="N2354">
        <v>3.6120222311962391</v>
      </c>
    </row>
    <row r="2355" spans="9:14" x14ac:dyDescent="0.2">
      <c r="I2355">
        <v>2352</v>
      </c>
      <c r="J2355">
        <v>0.99161569456270926</v>
      </c>
      <c r="K2355">
        <v>1.8320938014559591</v>
      </c>
      <c r="M2355">
        <v>1.2641893485956235</v>
      </c>
      <c r="N2355">
        <v>1.8605964214759401</v>
      </c>
    </row>
    <row r="2356" spans="9:14" x14ac:dyDescent="0.2">
      <c r="I2356">
        <v>2353</v>
      </c>
      <c r="J2356">
        <v>1.214961993103385</v>
      </c>
      <c r="K2356">
        <v>1.8534686604405533</v>
      </c>
      <c r="M2356">
        <v>0.51401670927968035</v>
      </c>
      <c r="N2356">
        <v>1.1944884223708998</v>
      </c>
    </row>
    <row r="2357" spans="9:14" x14ac:dyDescent="0.2">
      <c r="I2357">
        <v>2354</v>
      </c>
      <c r="J2357">
        <v>0.82985970422244915</v>
      </c>
      <c r="K2357">
        <v>2.0378862714136297</v>
      </c>
      <c r="M2357">
        <v>1.3954765106120366</v>
      </c>
      <c r="N2357">
        <v>2.2809398709911313</v>
      </c>
    </row>
    <row r="2358" spans="9:14" x14ac:dyDescent="0.2">
      <c r="I2358">
        <v>2355</v>
      </c>
      <c r="J2358">
        <v>1.023014997881162</v>
      </c>
      <c r="K2358">
        <v>1.2149913798002976</v>
      </c>
      <c r="M2358">
        <v>0.78532624986398614</v>
      </c>
      <c r="N2358">
        <v>2.570205478687424</v>
      </c>
    </row>
    <row r="2359" spans="9:14" x14ac:dyDescent="0.2">
      <c r="I2359">
        <v>2356</v>
      </c>
      <c r="J2359">
        <v>0.90799030163701189</v>
      </c>
      <c r="K2359">
        <v>1.8758509804157781</v>
      </c>
      <c r="M2359">
        <v>0.20123955151015033</v>
      </c>
      <c r="N2359">
        <v>1.6483404056707487</v>
      </c>
    </row>
    <row r="2360" spans="9:14" x14ac:dyDescent="0.2">
      <c r="I2360">
        <v>2357</v>
      </c>
      <c r="J2360">
        <v>0.66031614013098028</v>
      </c>
      <c r="K2360">
        <v>1.8846348509219539</v>
      </c>
      <c r="M2360">
        <v>1.8620337227404249</v>
      </c>
      <c r="N2360">
        <v>2.2402574317674944</v>
      </c>
    </row>
    <row r="2361" spans="9:14" x14ac:dyDescent="0.2">
      <c r="I2361">
        <v>2358</v>
      </c>
      <c r="J2361">
        <v>1.5597188771799675</v>
      </c>
      <c r="K2361">
        <v>0.87446057108461839</v>
      </c>
      <c r="M2361">
        <v>1.0191451014804909</v>
      </c>
      <c r="N2361">
        <v>2.8246771210943216</v>
      </c>
    </row>
    <row r="2362" spans="9:14" x14ac:dyDescent="0.2">
      <c r="I2362">
        <v>2359</v>
      </c>
      <c r="J2362">
        <v>0.46198895677830409</v>
      </c>
      <c r="K2362">
        <v>4.4647360041136208</v>
      </c>
      <c r="M2362">
        <v>1.2822623528941157</v>
      </c>
      <c r="N2362">
        <v>1.5579948711589913</v>
      </c>
    </row>
    <row r="2363" spans="9:14" x14ac:dyDescent="0.2">
      <c r="I2363">
        <v>2360</v>
      </c>
      <c r="J2363">
        <v>1.1086684383450325</v>
      </c>
      <c r="K2363">
        <v>2.2361309940753182</v>
      </c>
      <c r="M2363">
        <v>0.8046627403843839</v>
      </c>
      <c r="N2363">
        <v>1.7712685713444503</v>
      </c>
    </row>
    <row r="2364" spans="9:14" x14ac:dyDescent="0.2">
      <c r="I2364">
        <v>2361</v>
      </c>
      <c r="J2364">
        <v>1.5167004309174061</v>
      </c>
      <c r="K2364">
        <v>2.3445166355745441</v>
      </c>
      <c r="M2364">
        <v>0.84776520980251546</v>
      </c>
      <c r="N2364">
        <v>1.9994313134813309</v>
      </c>
    </row>
    <row r="2365" spans="9:14" x14ac:dyDescent="0.2">
      <c r="I2365">
        <v>2362</v>
      </c>
      <c r="J2365">
        <v>1.103236744399787</v>
      </c>
      <c r="K2365">
        <v>2.470721150604887</v>
      </c>
      <c r="M2365">
        <v>1.3069444971128765</v>
      </c>
      <c r="N2365">
        <v>1.7020324381787928</v>
      </c>
    </row>
    <row r="2366" spans="9:14" x14ac:dyDescent="0.2">
      <c r="I2366">
        <v>2363</v>
      </c>
      <c r="J2366">
        <v>0.9717454487598024</v>
      </c>
      <c r="K2366">
        <v>1.0109063409553003</v>
      </c>
      <c r="M2366">
        <v>0.2795788462209271</v>
      </c>
      <c r="N2366">
        <v>2.2270552067370493</v>
      </c>
    </row>
    <row r="2367" spans="9:14" x14ac:dyDescent="0.2">
      <c r="I2367">
        <v>2364</v>
      </c>
      <c r="J2367">
        <v>1.4135884451302054</v>
      </c>
      <c r="K2367">
        <v>1.6825596434061247</v>
      </c>
      <c r="M2367">
        <v>0.6587404506676906</v>
      </c>
      <c r="N2367">
        <v>2.4849845233568204</v>
      </c>
    </row>
    <row r="2368" spans="9:14" x14ac:dyDescent="0.2">
      <c r="I2368">
        <v>2365</v>
      </c>
      <c r="J2368">
        <v>0.56642016721131117</v>
      </c>
      <c r="K2368">
        <v>1.5385359556097447</v>
      </c>
      <c r="M2368">
        <v>1.7674743597643818</v>
      </c>
      <c r="N2368">
        <v>2.3754690355122254</v>
      </c>
    </row>
    <row r="2369" spans="9:14" x14ac:dyDescent="0.2">
      <c r="I2369">
        <v>2366</v>
      </c>
      <c r="J2369">
        <v>0.5725975968361382</v>
      </c>
      <c r="K2369">
        <v>2.8364020011177171</v>
      </c>
      <c r="M2369">
        <v>1.2535225284160088</v>
      </c>
      <c r="N2369">
        <v>2.3219908822497368</v>
      </c>
    </row>
    <row r="2370" spans="9:14" x14ac:dyDescent="0.2">
      <c r="I2370">
        <v>2367</v>
      </c>
      <c r="J2370">
        <v>0.60894211369170848</v>
      </c>
      <c r="K2370">
        <v>2.1548797919959402</v>
      </c>
      <c r="M2370">
        <v>0.64046464420129845</v>
      </c>
      <c r="N2370">
        <v>1.9820488417542981</v>
      </c>
    </row>
    <row r="2371" spans="9:14" x14ac:dyDescent="0.2">
      <c r="I2371">
        <v>2368</v>
      </c>
      <c r="J2371">
        <v>0.85595831576768422</v>
      </c>
      <c r="K2371">
        <v>1.0601653735460765</v>
      </c>
      <c r="M2371">
        <v>1.4828352232661728</v>
      </c>
      <c r="N2371">
        <v>1.3290490929664129</v>
      </c>
    </row>
    <row r="2372" spans="9:14" x14ac:dyDescent="0.2">
      <c r="I2372">
        <v>2369</v>
      </c>
      <c r="J2372">
        <v>1.4796255787753299</v>
      </c>
      <c r="K2372">
        <v>1.3650993846847779</v>
      </c>
      <c r="M2372">
        <v>0.66458516904675002</v>
      </c>
      <c r="N2372">
        <v>3.0121685514491161</v>
      </c>
    </row>
    <row r="2373" spans="9:14" x14ac:dyDescent="0.2">
      <c r="I2373">
        <v>2370</v>
      </c>
      <c r="J2373">
        <v>1.0859803341439669</v>
      </c>
      <c r="K2373">
        <v>1.53438811089994</v>
      </c>
      <c r="M2373">
        <v>0.67549167749794004</v>
      </c>
      <c r="N2373">
        <v>2.8674438926767283</v>
      </c>
    </row>
    <row r="2374" spans="9:14" x14ac:dyDescent="0.2">
      <c r="I2374">
        <v>2371</v>
      </c>
      <c r="J2374">
        <v>1.2664424580625071</v>
      </c>
      <c r="K2374">
        <v>2.7181659192304086</v>
      </c>
      <c r="M2374">
        <v>0.64571943955308919</v>
      </c>
      <c r="N2374">
        <v>1.6447935512098142</v>
      </c>
    </row>
    <row r="2375" spans="9:14" x14ac:dyDescent="0.2">
      <c r="I2375">
        <v>2372</v>
      </c>
      <c r="J2375">
        <v>0.58554091843768385</v>
      </c>
      <c r="K2375">
        <v>2.5346303948882607</v>
      </c>
      <c r="M2375">
        <v>1.2673671609637718</v>
      </c>
      <c r="N2375">
        <v>1.9943683390328502</v>
      </c>
    </row>
    <row r="2376" spans="9:14" x14ac:dyDescent="0.2">
      <c r="I2376">
        <v>2373</v>
      </c>
      <c r="J2376">
        <v>1.3363867375086247</v>
      </c>
      <c r="K2376">
        <v>1.0104233102175102</v>
      </c>
      <c r="M2376">
        <v>1.1052272763098645</v>
      </c>
      <c r="N2376">
        <v>1.4975955683711311</v>
      </c>
    </row>
    <row r="2377" spans="9:14" x14ac:dyDescent="0.2">
      <c r="I2377">
        <v>2374</v>
      </c>
      <c r="J2377">
        <v>1.2990422188246655</v>
      </c>
      <c r="K2377">
        <v>3.1083506218556369</v>
      </c>
      <c r="M2377">
        <v>1.1843705820918993</v>
      </c>
      <c r="N2377">
        <v>1.6248301438802657</v>
      </c>
    </row>
    <row r="2378" spans="9:14" x14ac:dyDescent="0.2">
      <c r="I2378">
        <v>2375</v>
      </c>
      <c r="J2378">
        <v>1.5009756606608844</v>
      </c>
      <c r="K2378">
        <v>1.4401897690111296</v>
      </c>
      <c r="M2378">
        <v>1.0098907634884591</v>
      </c>
      <c r="N2378">
        <v>1.6577732327380847</v>
      </c>
    </row>
    <row r="2379" spans="9:14" x14ac:dyDescent="0.2">
      <c r="I2379">
        <v>2376</v>
      </c>
      <c r="J2379">
        <v>1.0922016031708683</v>
      </c>
      <c r="K2379">
        <v>2.0052577766527246</v>
      </c>
      <c r="M2379">
        <v>1.2023932950543101</v>
      </c>
      <c r="N2379">
        <v>2.3726917727069083</v>
      </c>
    </row>
    <row r="2380" spans="9:14" x14ac:dyDescent="0.2">
      <c r="I2380">
        <v>2377</v>
      </c>
      <c r="J2380">
        <v>1.0323735650273287</v>
      </c>
      <c r="K2380">
        <v>2.4713116774954358</v>
      </c>
      <c r="M2380">
        <v>1.1218830150599584</v>
      </c>
      <c r="N2380">
        <v>1.9167411960510099</v>
      </c>
    </row>
    <row r="2381" spans="9:14" x14ac:dyDescent="0.2">
      <c r="I2381">
        <v>2378</v>
      </c>
      <c r="J2381">
        <v>0.84436417137826825</v>
      </c>
      <c r="K2381">
        <v>2.7301999221081066</v>
      </c>
      <c r="M2381">
        <v>0.78561360236587541</v>
      </c>
      <c r="N2381">
        <v>2.8686385446097029</v>
      </c>
    </row>
    <row r="2382" spans="9:14" x14ac:dyDescent="0.2">
      <c r="I2382">
        <v>2379</v>
      </c>
      <c r="J2382">
        <v>0.6613814357758141</v>
      </c>
      <c r="K2382">
        <v>1.3403809646307934</v>
      </c>
      <c r="M2382">
        <v>1.1741406343947984</v>
      </c>
      <c r="N2382">
        <v>1.3316984883712435</v>
      </c>
    </row>
    <row r="2383" spans="9:14" x14ac:dyDescent="0.2">
      <c r="I2383">
        <v>2380</v>
      </c>
      <c r="J2383">
        <v>1.2811436546932362</v>
      </c>
      <c r="K2383">
        <v>1.7937041540546579</v>
      </c>
      <c r="M2383">
        <v>1.2657315700198029</v>
      </c>
      <c r="N2383">
        <v>2.325382701003667</v>
      </c>
    </row>
    <row r="2384" spans="9:14" x14ac:dyDescent="0.2">
      <c r="I2384">
        <v>2381</v>
      </c>
      <c r="J2384">
        <v>0.70510784548571448</v>
      </c>
      <c r="K2384">
        <v>2.7347294163204929</v>
      </c>
      <c r="M2384">
        <v>0.66573055848398643</v>
      </c>
      <c r="N2384">
        <v>1.9712498977281188</v>
      </c>
    </row>
    <row r="2385" spans="9:14" x14ac:dyDescent="0.2">
      <c r="I2385">
        <v>2382</v>
      </c>
      <c r="J2385">
        <v>0.46193034000732414</v>
      </c>
      <c r="K2385">
        <v>1.5829576774054472</v>
      </c>
      <c r="M2385">
        <v>0.5097178806063799</v>
      </c>
      <c r="N2385">
        <v>1.221414503915031</v>
      </c>
    </row>
    <row r="2386" spans="9:14" x14ac:dyDescent="0.2">
      <c r="I2386">
        <v>2383</v>
      </c>
      <c r="J2386">
        <v>1.0311763820595321</v>
      </c>
      <c r="K2386">
        <v>1.9816282314005063</v>
      </c>
      <c r="M2386">
        <v>0.88741756732632171</v>
      </c>
      <c r="N2386">
        <v>3.7029891274371995</v>
      </c>
    </row>
    <row r="2387" spans="9:14" x14ac:dyDescent="0.2">
      <c r="I2387">
        <v>2384</v>
      </c>
      <c r="J2387">
        <v>1.353687399665898</v>
      </c>
      <c r="K2387">
        <v>1.3620831407149163</v>
      </c>
      <c r="M2387">
        <v>1.2719990855588286</v>
      </c>
      <c r="N2387">
        <v>2.3700145362741232</v>
      </c>
    </row>
    <row r="2388" spans="9:14" x14ac:dyDescent="0.2">
      <c r="I2388">
        <v>2385</v>
      </c>
      <c r="J2388">
        <v>1.3174497156044598</v>
      </c>
      <c r="K2388">
        <v>2.5291633252535122</v>
      </c>
      <c r="M2388">
        <v>0.61191063796140077</v>
      </c>
      <c r="N2388">
        <v>1.7960912103799249</v>
      </c>
    </row>
    <row r="2389" spans="9:14" x14ac:dyDescent="0.2">
      <c r="I2389">
        <v>2386</v>
      </c>
      <c r="J2389">
        <v>1.2101079981584022</v>
      </c>
      <c r="K2389">
        <v>1.6810820143196812</v>
      </c>
      <c r="M2389">
        <v>0.88786818565769854</v>
      </c>
      <c r="N2389">
        <v>2.2864774603880607</v>
      </c>
    </row>
    <row r="2390" spans="9:14" x14ac:dyDescent="0.2">
      <c r="I2390">
        <v>2387</v>
      </c>
      <c r="J2390">
        <v>0.90038217778592367</v>
      </c>
      <c r="K2390">
        <v>1.9049515277432312</v>
      </c>
      <c r="M2390">
        <v>1.0003746939062708</v>
      </c>
      <c r="N2390">
        <v>3.0744540925400727</v>
      </c>
    </row>
    <row r="2391" spans="9:14" x14ac:dyDescent="0.2">
      <c r="I2391">
        <v>2388</v>
      </c>
      <c r="J2391">
        <v>0.72785083495665037</v>
      </c>
      <c r="K2391">
        <v>1.1391833930673327</v>
      </c>
      <c r="M2391">
        <v>1.111928895138421</v>
      </c>
      <c r="N2391">
        <v>2.5977999042818274</v>
      </c>
    </row>
    <row r="2392" spans="9:14" x14ac:dyDescent="0.2">
      <c r="I2392">
        <v>2389</v>
      </c>
      <c r="J2392">
        <v>1.6124910138624149</v>
      </c>
      <c r="K2392">
        <v>1.7460022366229047</v>
      </c>
      <c r="M2392">
        <v>0.66034761503387862</v>
      </c>
      <c r="N2392">
        <v>1.4123626237637394</v>
      </c>
    </row>
    <row r="2393" spans="9:14" x14ac:dyDescent="0.2">
      <c r="I2393">
        <v>2390</v>
      </c>
      <c r="J2393">
        <v>1.2833507909199944</v>
      </c>
      <c r="K2393">
        <v>1.3444672039450642</v>
      </c>
      <c r="M2393">
        <v>1.1269425375879956</v>
      </c>
      <c r="N2393">
        <v>1.3929975413328637</v>
      </c>
    </row>
    <row r="2394" spans="9:14" x14ac:dyDescent="0.2">
      <c r="I2394">
        <v>2391</v>
      </c>
      <c r="J2394">
        <v>0.77257523089990765</v>
      </c>
      <c r="K2394">
        <v>1.5440093656827039</v>
      </c>
      <c r="M2394">
        <v>0.65624023038530077</v>
      </c>
      <c r="N2394">
        <v>1.5473391527498188</v>
      </c>
    </row>
    <row r="2395" spans="9:14" x14ac:dyDescent="0.2">
      <c r="I2395">
        <v>2392</v>
      </c>
      <c r="J2395">
        <v>0.83004107224191392</v>
      </c>
      <c r="K2395">
        <v>2.8061216021606339</v>
      </c>
      <c r="M2395">
        <v>1.6538886378347484</v>
      </c>
      <c r="N2395">
        <v>2.5208350116985967</v>
      </c>
    </row>
    <row r="2396" spans="9:14" x14ac:dyDescent="0.2">
      <c r="I2396">
        <v>2393</v>
      </c>
      <c r="J2396">
        <v>0.89365452935515655</v>
      </c>
      <c r="K2396">
        <v>2.159800940356583</v>
      </c>
      <c r="M2396">
        <v>1.0959088427057735</v>
      </c>
      <c r="N2396">
        <v>1.8494879987306463</v>
      </c>
    </row>
    <row r="2397" spans="9:14" x14ac:dyDescent="0.2">
      <c r="I2397">
        <v>2394</v>
      </c>
      <c r="J2397">
        <v>0.92881125115769103</v>
      </c>
      <c r="K2397">
        <v>1.2174572270676272</v>
      </c>
      <c r="M2397">
        <v>1.4829044263303419</v>
      </c>
      <c r="N2397">
        <v>1.4792399590444627</v>
      </c>
    </row>
    <row r="2398" spans="9:14" x14ac:dyDescent="0.2">
      <c r="I2398">
        <v>2395</v>
      </c>
      <c r="J2398">
        <v>1.3003626154161614</v>
      </c>
      <c r="K2398">
        <v>0.99331856674894825</v>
      </c>
      <c r="M2398">
        <v>1.6569726883206115</v>
      </c>
      <c r="N2398">
        <v>2.7494395365853719</v>
      </c>
    </row>
    <row r="2399" spans="9:14" x14ac:dyDescent="0.2">
      <c r="I2399">
        <v>2396</v>
      </c>
      <c r="J2399">
        <v>0.82156535675530817</v>
      </c>
      <c r="K2399">
        <v>1.959542614658595</v>
      </c>
      <c r="M2399">
        <v>0.68472575877405606</v>
      </c>
      <c r="N2399">
        <v>0.86562657543414367</v>
      </c>
    </row>
    <row r="2400" spans="9:14" x14ac:dyDescent="0.2">
      <c r="I2400">
        <v>2397</v>
      </c>
      <c r="J2400">
        <v>1.1161236681870752</v>
      </c>
      <c r="K2400">
        <v>1.0213205493245494</v>
      </c>
      <c r="M2400">
        <v>1.3547239622504423</v>
      </c>
      <c r="N2400">
        <v>2.2721627574233429</v>
      </c>
    </row>
    <row r="2401" spans="9:14" x14ac:dyDescent="0.2">
      <c r="I2401">
        <v>2398</v>
      </c>
      <c r="J2401">
        <v>0.84438757230780226</v>
      </c>
      <c r="K2401">
        <v>2.3648035967200047</v>
      </c>
      <c r="M2401">
        <v>0.44704520842729573</v>
      </c>
      <c r="N2401">
        <v>1.3017165794471013</v>
      </c>
    </row>
    <row r="2402" spans="9:14" x14ac:dyDescent="0.2">
      <c r="I2402">
        <v>2399</v>
      </c>
      <c r="J2402">
        <v>1.6926132692348006</v>
      </c>
      <c r="K2402">
        <v>1.9150468166120305</v>
      </c>
      <c r="M2402">
        <v>0.93574551469089084</v>
      </c>
      <c r="N2402">
        <v>2.6136393355309635</v>
      </c>
    </row>
    <row r="2403" spans="9:14" x14ac:dyDescent="0.2">
      <c r="I2403">
        <v>2400</v>
      </c>
      <c r="J2403">
        <v>1.0045459392577318</v>
      </c>
      <c r="K2403">
        <v>2.1445174482309106</v>
      </c>
      <c r="M2403">
        <v>1.3648631234967425</v>
      </c>
      <c r="N2403">
        <v>2.2035802001412605</v>
      </c>
    </row>
    <row r="2404" spans="9:14" x14ac:dyDescent="0.2">
      <c r="I2404">
        <v>2401</v>
      </c>
      <c r="J2404">
        <v>1.380923901819417</v>
      </c>
      <c r="K2404">
        <v>1.7487385153152388</v>
      </c>
      <c r="M2404">
        <v>1.3153940856182165</v>
      </c>
      <c r="N2404">
        <v>2.4385395984133638</v>
      </c>
    </row>
    <row r="2405" spans="9:14" x14ac:dyDescent="0.2">
      <c r="I2405">
        <v>2402</v>
      </c>
      <c r="J2405">
        <v>0.80998839810101553</v>
      </c>
      <c r="K2405">
        <v>0.87760590402806127</v>
      </c>
      <c r="M2405">
        <v>1.1177588630205162</v>
      </c>
      <c r="N2405">
        <v>2.6010207850083136</v>
      </c>
    </row>
    <row r="2406" spans="9:14" x14ac:dyDescent="0.2">
      <c r="I2406">
        <v>2403</v>
      </c>
      <c r="J2406">
        <v>1.1143640048630117</v>
      </c>
      <c r="K2406">
        <v>2.9445798851803984</v>
      </c>
      <c r="M2406">
        <v>1.5355537750874131</v>
      </c>
      <c r="N2406">
        <v>2.0507350600835426</v>
      </c>
    </row>
    <row r="2407" spans="9:14" x14ac:dyDescent="0.2">
      <c r="I2407">
        <v>2404</v>
      </c>
      <c r="J2407">
        <v>0.39262385161939373</v>
      </c>
      <c r="K2407">
        <v>2.0358503136089983</v>
      </c>
      <c r="M2407">
        <v>0.90501561113213158</v>
      </c>
      <c r="N2407">
        <v>2.3840892347899456</v>
      </c>
    </row>
    <row r="2408" spans="9:14" x14ac:dyDescent="0.2">
      <c r="I2408">
        <v>2405</v>
      </c>
      <c r="J2408">
        <v>1.0221203247934432</v>
      </c>
      <c r="K2408">
        <v>2.0825310206217331</v>
      </c>
      <c r="M2408">
        <v>0.7260365603663923</v>
      </c>
      <c r="N2408">
        <v>1.4695243454641855</v>
      </c>
    </row>
    <row r="2409" spans="9:14" x14ac:dyDescent="0.2">
      <c r="I2409">
        <v>2406</v>
      </c>
      <c r="J2409">
        <v>1.0808368182496602</v>
      </c>
      <c r="K2409">
        <v>2.4664600616200865</v>
      </c>
      <c r="M2409">
        <v>0.91338589601457798</v>
      </c>
      <c r="N2409">
        <v>2.4764740365337117</v>
      </c>
    </row>
    <row r="2410" spans="9:14" x14ac:dyDescent="0.2">
      <c r="I2410">
        <v>2407</v>
      </c>
      <c r="J2410">
        <v>1.2405987454728384</v>
      </c>
      <c r="K2410">
        <v>1.6075071800567864</v>
      </c>
      <c r="M2410">
        <v>1.1151466459010679</v>
      </c>
      <c r="N2410">
        <v>1.6904415657972318</v>
      </c>
    </row>
    <row r="2411" spans="9:14" x14ac:dyDescent="0.2">
      <c r="I2411">
        <v>2408</v>
      </c>
      <c r="J2411">
        <v>1.2321936430793303</v>
      </c>
      <c r="K2411">
        <v>1.163081074027341</v>
      </c>
      <c r="M2411">
        <v>1.0534586692512629</v>
      </c>
      <c r="N2411">
        <v>1.4940599089543822</v>
      </c>
    </row>
    <row r="2412" spans="9:14" x14ac:dyDescent="0.2">
      <c r="I2412">
        <v>2409</v>
      </c>
      <c r="J2412">
        <v>0.62520684237669877</v>
      </c>
      <c r="K2412">
        <v>2.3397478309781063</v>
      </c>
      <c r="M2412">
        <v>0.62246250973655448</v>
      </c>
      <c r="N2412">
        <v>1.3757327131920891</v>
      </c>
    </row>
    <row r="2413" spans="9:14" x14ac:dyDescent="0.2">
      <c r="I2413">
        <v>2410</v>
      </c>
      <c r="J2413">
        <v>1.0913188435312167</v>
      </c>
      <c r="K2413">
        <v>2.1337423213535356</v>
      </c>
      <c r="M2413">
        <v>1.3264189036704586</v>
      </c>
      <c r="N2413">
        <v>2.4709468053390675</v>
      </c>
    </row>
    <row r="2414" spans="9:14" x14ac:dyDescent="0.2">
      <c r="I2414">
        <v>2411</v>
      </c>
      <c r="J2414">
        <v>1.172427488085324</v>
      </c>
      <c r="K2414">
        <v>1.7189145267786994</v>
      </c>
      <c r="M2414">
        <v>0.98959121784034687</v>
      </c>
      <c r="N2414">
        <v>1.4213107980184363</v>
      </c>
    </row>
    <row r="2415" spans="9:14" x14ac:dyDescent="0.2">
      <c r="I2415">
        <v>2412</v>
      </c>
      <c r="J2415">
        <v>1.0713046966088347</v>
      </c>
      <c r="K2415">
        <v>1.4719660725728774</v>
      </c>
      <c r="M2415">
        <v>0.92288330557107268</v>
      </c>
      <c r="N2415">
        <v>1.4759248641700788</v>
      </c>
    </row>
    <row r="2416" spans="9:14" x14ac:dyDescent="0.2">
      <c r="I2416">
        <v>2413</v>
      </c>
      <c r="J2416">
        <v>1.1947321558285833</v>
      </c>
      <c r="K2416">
        <v>1.8417347240874364</v>
      </c>
      <c r="M2416">
        <v>1.6290999922003855</v>
      </c>
      <c r="N2416">
        <v>2.1491973987514688</v>
      </c>
    </row>
    <row r="2417" spans="9:14" x14ac:dyDescent="0.2">
      <c r="I2417">
        <v>2414</v>
      </c>
      <c r="J2417">
        <v>0.75296043932606338</v>
      </c>
      <c r="K2417">
        <v>1.9417288969153126</v>
      </c>
      <c r="M2417">
        <v>1.2653259414840645</v>
      </c>
      <c r="N2417">
        <v>1.4930034270624555</v>
      </c>
    </row>
    <row r="2418" spans="9:14" x14ac:dyDescent="0.2">
      <c r="I2418">
        <v>2415</v>
      </c>
      <c r="J2418">
        <v>1.3945537020169787</v>
      </c>
      <c r="K2418">
        <v>2.4257874898532017</v>
      </c>
      <c r="M2418">
        <v>1.2138035622628451</v>
      </c>
      <c r="N2418">
        <v>1.1460265297361301</v>
      </c>
    </row>
    <row r="2419" spans="9:14" x14ac:dyDescent="0.2">
      <c r="I2419">
        <v>2416</v>
      </c>
      <c r="J2419">
        <v>0.40884761936956959</v>
      </c>
      <c r="K2419">
        <v>3.1230438954691673</v>
      </c>
      <c r="M2419">
        <v>1.318562068945901</v>
      </c>
      <c r="N2419">
        <v>2.2027347583749655</v>
      </c>
    </row>
    <row r="2420" spans="9:14" x14ac:dyDescent="0.2">
      <c r="I2420">
        <v>2417</v>
      </c>
      <c r="J2420">
        <v>0.59799747789810309</v>
      </c>
      <c r="K2420">
        <v>2.2535588487936535</v>
      </c>
      <c r="M2420">
        <v>1.3852814089181467</v>
      </c>
      <c r="N2420">
        <v>1.1923117768390294</v>
      </c>
    </row>
    <row r="2421" spans="9:14" x14ac:dyDescent="0.2">
      <c r="I2421">
        <v>2418</v>
      </c>
      <c r="J2421">
        <v>0.87580136343760184</v>
      </c>
      <c r="K2421">
        <v>2.1980276511317611</v>
      </c>
      <c r="M2421">
        <v>0.52970437957307204</v>
      </c>
      <c r="N2421">
        <v>1.7478284980476599</v>
      </c>
    </row>
    <row r="2422" spans="9:14" x14ac:dyDescent="0.2">
      <c r="I2422">
        <v>2419</v>
      </c>
      <c r="J2422">
        <v>0.99948783230598992</v>
      </c>
      <c r="K2422">
        <v>0.59701767826335062</v>
      </c>
      <c r="M2422">
        <v>1.0189631088759363</v>
      </c>
      <c r="N2422">
        <v>1.8699684236701826</v>
      </c>
    </row>
    <row r="2423" spans="9:14" x14ac:dyDescent="0.2">
      <c r="I2423">
        <v>2420</v>
      </c>
      <c r="J2423">
        <v>0.85375405555892958</v>
      </c>
      <c r="K2423">
        <v>2.2479573072210401</v>
      </c>
      <c r="M2423">
        <v>1.2419061150036526</v>
      </c>
      <c r="N2423">
        <v>2.2372359570392</v>
      </c>
    </row>
    <row r="2424" spans="9:14" x14ac:dyDescent="0.2">
      <c r="I2424">
        <v>2421</v>
      </c>
      <c r="J2424">
        <v>0.37548123980321935</v>
      </c>
      <c r="K2424">
        <v>1.3350939889037698</v>
      </c>
      <c r="M2424">
        <v>1.0585506513966014</v>
      </c>
      <c r="N2424">
        <v>2.3920217841026989</v>
      </c>
    </row>
    <row r="2425" spans="9:14" x14ac:dyDescent="0.2">
      <c r="I2425">
        <v>2422</v>
      </c>
      <c r="J2425">
        <v>1.4957989222421362</v>
      </c>
      <c r="K2425">
        <v>1.0176371458331084</v>
      </c>
      <c r="M2425">
        <v>1.6732868093035651</v>
      </c>
      <c r="N2425">
        <v>1.4931270398856789</v>
      </c>
    </row>
    <row r="2426" spans="9:14" x14ac:dyDescent="0.2">
      <c r="I2426">
        <v>2423</v>
      </c>
      <c r="J2426">
        <v>0.91802991687429025</v>
      </c>
      <c r="K2426">
        <v>1.8331727673668257</v>
      </c>
      <c r="M2426">
        <v>1.0016609862635781</v>
      </c>
      <c r="N2426">
        <v>1.6459264895995718</v>
      </c>
    </row>
    <row r="2427" spans="9:14" x14ac:dyDescent="0.2">
      <c r="I2427">
        <v>2424</v>
      </c>
      <c r="J2427">
        <v>0.9596434057492651</v>
      </c>
      <c r="K2427">
        <v>2.9724606904327175</v>
      </c>
      <c r="M2427">
        <v>0.38819228393996685</v>
      </c>
      <c r="N2427">
        <v>1.9349096217825767</v>
      </c>
    </row>
    <row r="2428" spans="9:14" x14ac:dyDescent="0.2">
      <c r="I2428">
        <v>2425</v>
      </c>
      <c r="J2428">
        <v>0.15973844966845982</v>
      </c>
      <c r="K2428">
        <v>1.2935830259399346</v>
      </c>
      <c r="M2428">
        <v>0.81616184633990208</v>
      </c>
      <c r="N2428">
        <v>1.8997981480795616</v>
      </c>
    </row>
    <row r="2429" spans="9:14" x14ac:dyDescent="0.2">
      <c r="I2429">
        <v>2426</v>
      </c>
      <c r="J2429">
        <v>1.1023943583215137</v>
      </c>
      <c r="K2429">
        <v>1.69820634011398</v>
      </c>
      <c r="M2429">
        <v>0.80906555339833286</v>
      </c>
      <c r="N2429">
        <v>3.7407676999368631</v>
      </c>
    </row>
    <row r="2430" spans="9:14" x14ac:dyDescent="0.2">
      <c r="I2430">
        <v>2427</v>
      </c>
      <c r="J2430">
        <v>1.2682667356313555</v>
      </c>
      <c r="K2430">
        <v>2.4668811994802007</v>
      </c>
      <c r="M2430">
        <v>0.71679629751964336</v>
      </c>
      <c r="N2430">
        <v>2.8697632425715613</v>
      </c>
    </row>
    <row r="2431" spans="9:14" x14ac:dyDescent="0.2">
      <c r="I2431">
        <v>2428</v>
      </c>
      <c r="J2431">
        <v>1.1766607148122152</v>
      </c>
      <c r="K2431">
        <v>2.6306242207736856</v>
      </c>
      <c r="M2431">
        <v>1.1819195831429175</v>
      </c>
      <c r="N2431">
        <v>1.3961822442915273</v>
      </c>
    </row>
    <row r="2432" spans="9:14" x14ac:dyDescent="0.2">
      <c r="I2432">
        <v>2429</v>
      </c>
      <c r="J2432">
        <v>0.82513376484589696</v>
      </c>
      <c r="K2432">
        <v>1.5477868764592591</v>
      </c>
      <c r="M2432">
        <v>0.98369615209844741</v>
      </c>
      <c r="N2432">
        <v>1.7327822763266316</v>
      </c>
    </row>
    <row r="2433" spans="9:14" x14ac:dyDescent="0.2">
      <c r="I2433">
        <v>2430</v>
      </c>
      <c r="J2433">
        <v>0.95173507640159394</v>
      </c>
      <c r="K2433">
        <v>2.1368304904987454</v>
      </c>
      <c r="M2433">
        <v>0.61471373092962345</v>
      </c>
      <c r="N2433">
        <v>2.1276975649747278</v>
      </c>
    </row>
    <row r="2434" spans="9:14" x14ac:dyDescent="0.2">
      <c r="I2434">
        <v>2431</v>
      </c>
      <c r="J2434">
        <v>1.1845980758553445</v>
      </c>
      <c r="K2434">
        <v>1.9950278387283051</v>
      </c>
      <c r="M2434">
        <v>1.0709794931353227</v>
      </c>
      <c r="N2434">
        <v>0.78939792355495553</v>
      </c>
    </row>
    <row r="2435" spans="9:14" x14ac:dyDescent="0.2">
      <c r="I2435">
        <v>2432</v>
      </c>
      <c r="J2435">
        <v>1.1825249182024198</v>
      </c>
      <c r="K2435">
        <v>1.6456835467756248</v>
      </c>
      <c r="M2435">
        <v>0.78784521178630817</v>
      </c>
      <c r="N2435">
        <v>1.8813301625331524</v>
      </c>
    </row>
    <row r="2436" spans="9:14" x14ac:dyDescent="0.2">
      <c r="I2436">
        <v>2433</v>
      </c>
      <c r="J2436">
        <v>0.92771639885157331</v>
      </c>
      <c r="K2436">
        <v>0.71636117996599014</v>
      </c>
      <c r="M2436">
        <v>0.94091876617953896</v>
      </c>
      <c r="N2436">
        <v>1.5298941877585266</v>
      </c>
    </row>
    <row r="2437" spans="9:14" x14ac:dyDescent="0.2">
      <c r="I2437">
        <v>2434</v>
      </c>
      <c r="J2437">
        <v>0.99870121491451869</v>
      </c>
      <c r="K2437">
        <v>2.5553848410280096</v>
      </c>
      <c r="M2437">
        <v>0.65289370907371369</v>
      </c>
      <c r="N2437">
        <v>2.4113760259202879</v>
      </c>
    </row>
    <row r="2438" spans="9:14" x14ac:dyDescent="0.2">
      <c r="I2438">
        <v>2435</v>
      </c>
      <c r="J2438">
        <v>0.91005021092372351</v>
      </c>
      <c r="K2438">
        <v>1.5224587363322668</v>
      </c>
      <c r="M2438">
        <v>0.81488458151333398</v>
      </c>
      <c r="N2438">
        <v>1.0597710845074688</v>
      </c>
    </row>
    <row r="2439" spans="9:14" x14ac:dyDescent="0.2">
      <c r="I2439">
        <v>2436</v>
      </c>
      <c r="J2439">
        <v>1.1841037878356429</v>
      </c>
      <c r="K2439">
        <v>1.6293071726839587</v>
      </c>
      <c r="M2439">
        <v>1.2500147374345882</v>
      </c>
      <c r="N2439">
        <v>1.7166355990471251</v>
      </c>
    </row>
    <row r="2440" spans="9:14" x14ac:dyDescent="0.2">
      <c r="I2440">
        <v>2437</v>
      </c>
      <c r="J2440">
        <v>0.78796020232788067</v>
      </c>
      <c r="K2440">
        <v>1.8697704579680434</v>
      </c>
      <c r="M2440">
        <v>0.7459424021931278</v>
      </c>
      <c r="N2440">
        <v>1.821764819202389</v>
      </c>
    </row>
    <row r="2441" spans="9:14" x14ac:dyDescent="0.2">
      <c r="I2441">
        <v>2438</v>
      </c>
      <c r="J2441">
        <v>0.93778299684194355</v>
      </c>
      <c r="K2441">
        <v>1.1150974783429419</v>
      </c>
      <c r="M2441">
        <v>0.73166556553319073</v>
      </c>
      <c r="N2441">
        <v>1.7060348461662613</v>
      </c>
    </row>
    <row r="2442" spans="9:14" x14ac:dyDescent="0.2">
      <c r="I2442">
        <v>2439</v>
      </c>
      <c r="J2442">
        <v>0.70990274404834119</v>
      </c>
      <c r="K2442">
        <v>2.0550751154091902</v>
      </c>
      <c r="M2442">
        <v>0.95452354354314006</v>
      </c>
      <c r="N2442">
        <v>2.651943979693955</v>
      </c>
    </row>
    <row r="2443" spans="9:14" x14ac:dyDescent="0.2">
      <c r="I2443">
        <v>2440</v>
      </c>
      <c r="J2443">
        <v>0.66177664478862597</v>
      </c>
      <c r="K2443">
        <v>1.9721499908309434</v>
      </c>
      <c r="M2443">
        <v>0.80921359029688755</v>
      </c>
      <c r="N2443">
        <v>1.5148199538877287</v>
      </c>
    </row>
    <row r="2444" spans="9:14" x14ac:dyDescent="0.2">
      <c r="I2444">
        <v>2441</v>
      </c>
      <c r="J2444">
        <v>0.59012607149675256</v>
      </c>
      <c r="K2444">
        <v>2.0158340158460071</v>
      </c>
      <c r="M2444">
        <v>1.0225786475132463</v>
      </c>
      <c r="N2444">
        <v>2.0576333723737359</v>
      </c>
    </row>
    <row r="2445" spans="9:14" x14ac:dyDescent="0.2">
      <c r="I2445">
        <v>2442</v>
      </c>
      <c r="J2445">
        <v>1.6014962601055924</v>
      </c>
      <c r="K2445">
        <v>1.7269413469813002</v>
      </c>
      <c r="M2445">
        <v>0.8777505356719365</v>
      </c>
      <c r="N2445">
        <v>1.914849723940437</v>
      </c>
    </row>
    <row r="2446" spans="9:14" x14ac:dyDescent="0.2">
      <c r="I2446">
        <v>2443</v>
      </c>
      <c r="J2446">
        <v>0.9115016205554467</v>
      </c>
      <c r="K2446">
        <v>2.2324063897311444</v>
      </c>
      <c r="M2446">
        <v>1.2836583121844198</v>
      </c>
      <c r="N2446">
        <v>1.7992754140330909</v>
      </c>
    </row>
    <row r="2447" spans="9:14" x14ac:dyDescent="0.2">
      <c r="I2447">
        <v>2444</v>
      </c>
      <c r="J2447">
        <v>1.1494791716886481</v>
      </c>
      <c r="K2447">
        <v>1.8910354021868279</v>
      </c>
      <c r="M2447">
        <v>1.3442342960413423</v>
      </c>
      <c r="N2447">
        <v>1.4103988227502282</v>
      </c>
    </row>
    <row r="2448" spans="9:14" x14ac:dyDescent="0.2">
      <c r="I2448">
        <v>2445</v>
      </c>
      <c r="J2448">
        <v>1.0558991886113516</v>
      </c>
      <c r="K2448">
        <v>1.7551654773339584</v>
      </c>
      <c r="M2448">
        <v>0.82268578675610526</v>
      </c>
      <c r="N2448">
        <v>1.6033225327956557</v>
      </c>
    </row>
    <row r="2449" spans="9:14" x14ac:dyDescent="0.2">
      <c r="I2449">
        <v>2446</v>
      </c>
      <c r="J2449">
        <v>0.72778283530188947</v>
      </c>
      <c r="K2449">
        <v>2.3484609312144955</v>
      </c>
      <c r="M2449">
        <v>1.4304866900176185</v>
      </c>
      <c r="N2449">
        <v>2.0958803300841726</v>
      </c>
    </row>
    <row r="2450" spans="9:14" x14ac:dyDescent="0.2">
      <c r="I2450">
        <v>2447</v>
      </c>
      <c r="J2450">
        <v>1.104285989548929</v>
      </c>
      <c r="K2450">
        <v>1.3038076234014624</v>
      </c>
      <c r="M2450">
        <v>1.5391894235712289</v>
      </c>
      <c r="N2450">
        <v>2.9409816901871353</v>
      </c>
    </row>
    <row r="2451" spans="9:14" x14ac:dyDescent="0.2">
      <c r="I2451">
        <v>2448</v>
      </c>
      <c r="J2451">
        <v>1.1662706283636686</v>
      </c>
      <c r="K2451">
        <v>1.9690173942875675</v>
      </c>
      <c r="M2451">
        <v>1.4136588414516917</v>
      </c>
      <c r="N2451">
        <v>2.3388316199579235</v>
      </c>
    </row>
    <row r="2452" spans="9:14" x14ac:dyDescent="0.2">
      <c r="I2452">
        <v>2449</v>
      </c>
      <c r="J2452">
        <v>0.32940458702534975</v>
      </c>
      <c r="K2452">
        <v>2.4448460651058652</v>
      </c>
      <c r="M2452">
        <v>1.2444084565721332</v>
      </c>
      <c r="N2452">
        <v>1.3129396496809658</v>
      </c>
    </row>
    <row r="2453" spans="9:14" x14ac:dyDescent="0.2">
      <c r="I2453">
        <v>2450</v>
      </c>
      <c r="J2453">
        <v>0.21849594037394726</v>
      </c>
      <c r="K2453">
        <v>3.4507127234960189</v>
      </c>
      <c r="M2453">
        <v>1.2422357384899154</v>
      </c>
      <c r="N2453">
        <v>1.3042644112562789</v>
      </c>
    </row>
    <row r="2454" spans="9:14" x14ac:dyDescent="0.2">
      <c r="I2454">
        <v>2451</v>
      </c>
      <c r="J2454">
        <v>1.3748533684728568</v>
      </c>
      <c r="K2454">
        <v>3.3120451921721625</v>
      </c>
      <c r="M2454">
        <v>0.92554097471333174</v>
      </c>
      <c r="N2454">
        <v>2.6405720859843478</v>
      </c>
    </row>
    <row r="2455" spans="9:14" x14ac:dyDescent="0.2">
      <c r="I2455">
        <v>2452</v>
      </c>
      <c r="J2455">
        <v>1.2999370311125442</v>
      </c>
      <c r="K2455">
        <v>2.2201839899986617</v>
      </c>
      <c r="M2455">
        <v>1.46069545947157</v>
      </c>
      <c r="N2455">
        <v>1.9428244155507657</v>
      </c>
    </row>
    <row r="2456" spans="9:14" x14ac:dyDescent="0.2">
      <c r="I2456">
        <v>2453</v>
      </c>
      <c r="J2456">
        <v>1.0164976399127348</v>
      </c>
      <c r="K2456">
        <v>3.3439330155634948</v>
      </c>
      <c r="M2456">
        <v>1.1857491566842016</v>
      </c>
      <c r="N2456">
        <v>1.3534541475747797</v>
      </c>
    </row>
    <row r="2457" spans="9:14" x14ac:dyDescent="0.2">
      <c r="I2457">
        <v>2454</v>
      </c>
      <c r="J2457">
        <v>0.70180414955320825</v>
      </c>
      <c r="K2457">
        <v>1.8500817406644832</v>
      </c>
      <c r="M2457">
        <v>1.0516907717350024</v>
      </c>
      <c r="N2457">
        <v>1.2807121545060336</v>
      </c>
    </row>
    <row r="2458" spans="9:14" x14ac:dyDescent="0.2">
      <c r="I2458">
        <v>2455</v>
      </c>
      <c r="J2458">
        <v>1.523174069530707</v>
      </c>
      <c r="K2458">
        <v>2.5346594410521082</v>
      </c>
      <c r="M2458">
        <v>0.45197821374248903</v>
      </c>
      <c r="N2458">
        <v>2.7705905518772758</v>
      </c>
    </row>
    <row r="2459" spans="9:14" x14ac:dyDescent="0.2">
      <c r="I2459">
        <v>2456</v>
      </c>
      <c r="J2459">
        <v>0.60736024311173487</v>
      </c>
      <c r="K2459">
        <v>1.9886390605099888</v>
      </c>
      <c r="M2459">
        <v>0.84880999105803101</v>
      </c>
      <c r="N2459">
        <v>1.2682897073648576</v>
      </c>
    </row>
    <row r="2460" spans="9:14" x14ac:dyDescent="0.2">
      <c r="I2460">
        <v>2457</v>
      </c>
      <c r="J2460">
        <v>1.1565278589509185</v>
      </c>
      <c r="K2460">
        <v>1.0917100668594111</v>
      </c>
      <c r="M2460">
        <v>1.2701925941869738</v>
      </c>
      <c r="N2460">
        <v>2.5101297578706054</v>
      </c>
    </row>
    <row r="2461" spans="9:14" x14ac:dyDescent="0.2">
      <c r="I2461">
        <v>2458</v>
      </c>
      <c r="J2461">
        <v>0.66147242093785308</v>
      </c>
      <c r="K2461">
        <v>2.0354340320224762</v>
      </c>
      <c r="M2461">
        <v>1.3553388970182538</v>
      </c>
      <c r="N2461">
        <v>1.7922894915236662</v>
      </c>
    </row>
    <row r="2462" spans="9:14" x14ac:dyDescent="0.2">
      <c r="I2462">
        <v>2459</v>
      </c>
      <c r="J2462">
        <v>1.0798717353124592</v>
      </c>
      <c r="K2462">
        <v>2.0017404185688008</v>
      </c>
      <c r="M2462">
        <v>0.73302763109523261</v>
      </c>
      <c r="N2462">
        <v>1.8599578187973724</v>
      </c>
    </row>
    <row r="2463" spans="9:14" x14ac:dyDescent="0.2">
      <c r="I2463">
        <v>2460</v>
      </c>
      <c r="J2463">
        <v>1.1357313754598806</v>
      </c>
      <c r="K2463">
        <v>3.3464956775205188</v>
      </c>
      <c r="M2463">
        <v>1.0815180362652821</v>
      </c>
      <c r="N2463">
        <v>2.3111662482964404</v>
      </c>
    </row>
    <row r="2464" spans="9:14" x14ac:dyDescent="0.2">
      <c r="I2464">
        <v>2461</v>
      </c>
      <c r="J2464">
        <v>0.95004994058699066</v>
      </c>
      <c r="K2464">
        <v>1.1790524712987294</v>
      </c>
      <c r="M2464">
        <v>0.91689223980170254</v>
      </c>
      <c r="N2464">
        <v>2.4414568567305928</v>
      </c>
    </row>
    <row r="2465" spans="9:14" x14ac:dyDescent="0.2">
      <c r="I2465">
        <v>2462</v>
      </c>
      <c r="J2465">
        <v>0.53602878759438677</v>
      </c>
      <c r="K2465">
        <v>1.3582234332947551</v>
      </c>
      <c r="M2465">
        <v>1.3418460707291782</v>
      </c>
      <c r="N2465">
        <v>2.1424569457305842</v>
      </c>
    </row>
    <row r="2466" spans="9:14" x14ac:dyDescent="0.2">
      <c r="I2466">
        <v>2463</v>
      </c>
      <c r="J2466">
        <v>1.311599445430248</v>
      </c>
      <c r="K2466">
        <v>1.4152794069707251</v>
      </c>
      <c r="M2466">
        <v>1.0730232010270506</v>
      </c>
      <c r="N2466">
        <v>2.5898186236166669</v>
      </c>
    </row>
    <row r="2467" spans="9:14" x14ac:dyDescent="0.2">
      <c r="I2467">
        <v>2464</v>
      </c>
      <c r="J2467">
        <v>1.4245267061646234</v>
      </c>
      <c r="K2467">
        <v>1.5515376264634704</v>
      </c>
      <c r="M2467">
        <v>1.2199689117471406</v>
      </c>
      <c r="N2467">
        <v>1.9424282655041079</v>
      </c>
    </row>
    <row r="2468" spans="9:14" x14ac:dyDescent="0.2">
      <c r="I2468">
        <v>2465</v>
      </c>
      <c r="J2468">
        <v>0.45843479060366821</v>
      </c>
      <c r="K2468">
        <v>2.2969067477698495</v>
      </c>
      <c r="M2468">
        <v>0.76240050988790498</v>
      </c>
      <c r="N2468">
        <v>0.88085937841975503</v>
      </c>
    </row>
    <row r="2469" spans="9:14" x14ac:dyDescent="0.2">
      <c r="I2469">
        <v>2466</v>
      </c>
      <c r="J2469">
        <v>0.92743442972183288</v>
      </c>
      <c r="K2469">
        <v>1.6092292743040579</v>
      </c>
      <c r="M2469">
        <v>0.7014103550986901</v>
      </c>
      <c r="N2469">
        <v>2.3820714866677313</v>
      </c>
    </row>
    <row r="2470" spans="9:14" x14ac:dyDescent="0.2">
      <c r="I2470">
        <v>2467</v>
      </c>
      <c r="J2470">
        <v>0.60985219261172674</v>
      </c>
      <c r="K2470">
        <v>2.366852218344059</v>
      </c>
      <c r="M2470">
        <v>0.68958905835224626</v>
      </c>
      <c r="N2470">
        <v>3.514922546346344</v>
      </c>
    </row>
    <row r="2471" spans="9:14" x14ac:dyDescent="0.2">
      <c r="I2471">
        <v>2468</v>
      </c>
      <c r="J2471">
        <v>1.2651801074885864</v>
      </c>
      <c r="K2471">
        <v>1.4389390558829105</v>
      </c>
      <c r="M2471">
        <v>0.55296721901721047</v>
      </c>
      <c r="N2471">
        <v>1.1199433882203247</v>
      </c>
    </row>
    <row r="2472" spans="9:14" x14ac:dyDescent="0.2">
      <c r="I2472">
        <v>2469</v>
      </c>
      <c r="J2472">
        <v>0.66441298428376294</v>
      </c>
      <c r="K2472">
        <v>1.5356339257205818</v>
      </c>
      <c r="M2472">
        <v>1.0024641669340768</v>
      </c>
      <c r="N2472">
        <v>1.9838658742974975</v>
      </c>
    </row>
    <row r="2473" spans="9:14" x14ac:dyDescent="0.2">
      <c r="I2473">
        <v>2470</v>
      </c>
      <c r="J2473">
        <v>1.2543310805063821</v>
      </c>
      <c r="K2473">
        <v>0.80063031299689513</v>
      </c>
      <c r="M2473">
        <v>1.0217730340524509</v>
      </c>
      <c r="N2473">
        <v>2.0778986700716593</v>
      </c>
    </row>
    <row r="2474" spans="9:14" x14ac:dyDescent="0.2">
      <c r="I2474">
        <v>2471</v>
      </c>
      <c r="J2474">
        <v>0.76431507670241383</v>
      </c>
      <c r="K2474">
        <v>3.4067178653566814</v>
      </c>
      <c r="M2474">
        <v>1.1726371630015366</v>
      </c>
      <c r="N2474">
        <v>1.9321560595591121</v>
      </c>
    </row>
    <row r="2475" spans="9:14" x14ac:dyDescent="0.2">
      <c r="I2475">
        <v>2472</v>
      </c>
      <c r="J2475">
        <v>0.75894276826205176</v>
      </c>
      <c r="K2475">
        <v>2.6069844721057698</v>
      </c>
      <c r="M2475">
        <v>1.3387313045523226</v>
      </c>
      <c r="N2475">
        <v>2.4586800739631998</v>
      </c>
    </row>
    <row r="2476" spans="9:14" x14ac:dyDescent="0.2">
      <c r="I2476">
        <v>2473</v>
      </c>
      <c r="J2476">
        <v>1.6171417342882779</v>
      </c>
      <c r="K2476">
        <v>2.9089961545587868</v>
      </c>
      <c r="M2476">
        <v>0.56132247184336659</v>
      </c>
      <c r="N2476">
        <v>0.89190268588569044</v>
      </c>
    </row>
    <row r="2477" spans="9:14" x14ac:dyDescent="0.2">
      <c r="I2477">
        <v>2474</v>
      </c>
      <c r="J2477">
        <v>1.2980765647805557</v>
      </c>
      <c r="K2477">
        <v>2.3746704724621668</v>
      </c>
      <c r="M2477">
        <v>1.1683259125318064</v>
      </c>
      <c r="N2477">
        <v>0.94428047875092047</v>
      </c>
    </row>
    <row r="2478" spans="9:14" x14ac:dyDescent="0.2">
      <c r="I2478">
        <v>2475</v>
      </c>
      <c r="J2478">
        <v>0.80222330002531772</v>
      </c>
      <c r="K2478">
        <v>1.5466064964016524</v>
      </c>
      <c r="M2478">
        <v>1.2453259885782575</v>
      </c>
      <c r="N2478">
        <v>1.908348913049819</v>
      </c>
    </row>
    <row r="2479" spans="9:14" x14ac:dyDescent="0.2">
      <c r="I2479">
        <v>2476</v>
      </c>
      <c r="J2479">
        <v>1.5831483368035881</v>
      </c>
      <c r="K2479">
        <v>1.9613441546518207</v>
      </c>
      <c r="M2479">
        <v>1.0587247624141281</v>
      </c>
      <c r="N2479">
        <v>2.0031868054016559</v>
      </c>
    </row>
    <row r="2480" spans="9:14" x14ac:dyDescent="0.2">
      <c r="I2480">
        <v>2477</v>
      </c>
      <c r="J2480">
        <v>0.87244360929773868</v>
      </c>
      <c r="K2480">
        <v>1.8730638461588995</v>
      </c>
      <c r="M2480">
        <v>1.3695685865269946</v>
      </c>
      <c r="N2480">
        <v>1.5987309865676476</v>
      </c>
    </row>
    <row r="2481" spans="9:14" x14ac:dyDescent="0.2">
      <c r="I2481">
        <v>2478</v>
      </c>
      <c r="J2481">
        <v>0.90462288963946824</v>
      </c>
      <c r="K2481">
        <v>2.2716300335798123</v>
      </c>
      <c r="M2481">
        <v>0.78237571638798442</v>
      </c>
      <c r="N2481">
        <v>2.6824730001019614</v>
      </c>
    </row>
    <row r="2482" spans="9:14" x14ac:dyDescent="0.2">
      <c r="I2482">
        <v>2479</v>
      </c>
      <c r="J2482">
        <v>0.32231391295119083</v>
      </c>
      <c r="K2482">
        <v>1.9933309605132219</v>
      </c>
      <c r="M2482">
        <v>1.0007511044345443</v>
      </c>
      <c r="N2482">
        <v>2.3254280023845757</v>
      </c>
    </row>
    <row r="2483" spans="9:14" x14ac:dyDescent="0.2">
      <c r="I2483">
        <v>2480</v>
      </c>
      <c r="J2483">
        <v>1.2938330918270959</v>
      </c>
      <c r="K2483">
        <v>2.4376266341254005</v>
      </c>
      <c r="M2483">
        <v>1.421010242855556</v>
      </c>
      <c r="N2483">
        <v>2.0679747249967679</v>
      </c>
    </row>
    <row r="2484" spans="9:14" x14ac:dyDescent="0.2">
      <c r="I2484">
        <v>2481</v>
      </c>
      <c r="J2484">
        <v>1.481649975666615</v>
      </c>
      <c r="K2484">
        <v>2.1891795097536133</v>
      </c>
      <c r="M2484">
        <v>1.0804571114357533</v>
      </c>
      <c r="N2484">
        <v>2.0250559110144026</v>
      </c>
    </row>
    <row r="2485" spans="9:14" x14ac:dyDescent="0.2">
      <c r="I2485">
        <v>2482</v>
      </c>
      <c r="J2485">
        <v>0.94796941969178916</v>
      </c>
      <c r="K2485">
        <v>1.4180247703061688</v>
      </c>
      <c r="M2485">
        <v>0.76601360157368581</v>
      </c>
      <c r="N2485">
        <v>1.942513377577439</v>
      </c>
    </row>
    <row r="2486" spans="9:14" x14ac:dyDescent="0.2">
      <c r="I2486">
        <v>2483</v>
      </c>
      <c r="J2486">
        <v>1.097130979659994</v>
      </c>
      <c r="K2486">
        <v>0.86497668360421132</v>
      </c>
      <c r="M2486">
        <v>0.87083352346335618</v>
      </c>
      <c r="N2486">
        <v>2.1542764174745952</v>
      </c>
    </row>
    <row r="2487" spans="9:14" x14ac:dyDescent="0.2">
      <c r="I2487">
        <v>2484</v>
      </c>
      <c r="J2487">
        <v>1.5494642157624501</v>
      </c>
      <c r="K2487">
        <v>1.7992929848358554</v>
      </c>
      <c r="M2487">
        <v>0.67761107181098379</v>
      </c>
      <c r="N2487">
        <v>2.9501102829266812</v>
      </c>
    </row>
    <row r="2488" spans="9:14" x14ac:dyDescent="0.2">
      <c r="I2488">
        <v>2485</v>
      </c>
      <c r="J2488">
        <v>0.62727156868720679</v>
      </c>
      <c r="K2488">
        <v>2.282542869428652</v>
      </c>
      <c r="M2488">
        <v>0.82978700895900559</v>
      </c>
      <c r="N2488">
        <v>1.3441698749456723</v>
      </c>
    </row>
    <row r="2489" spans="9:14" x14ac:dyDescent="0.2">
      <c r="I2489">
        <v>2486</v>
      </c>
      <c r="J2489">
        <v>1.0886358952960706</v>
      </c>
      <c r="K2489">
        <v>1.8370758200765558</v>
      </c>
      <c r="M2489">
        <v>1.1614792181137346</v>
      </c>
      <c r="N2489">
        <v>1.2628675268851892</v>
      </c>
    </row>
    <row r="2490" spans="9:14" x14ac:dyDescent="0.2">
      <c r="I2490">
        <v>2487</v>
      </c>
      <c r="J2490">
        <v>1.3767039020825784</v>
      </c>
      <c r="K2490">
        <v>0.91352169526451077</v>
      </c>
      <c r="M2490">
        <v>1.1272607791453484</v>
      </c>
      <c r="N2490">
        <v>2.9763482737408382</v>
      </c>
    </row>
    <row r="2491" spans="9:14" x14ac:dyDescent="0.2">
      <c r="I2491">
        <v>2488</v>
      </c>
      <c r="J2491">
        <v>1.0747411640219715</v>
      </c>
      <c r="K2491">
        <v>1.7733861845229371</v>
      </c>
      <c r="M2491">
        <v>0.94901503397981879</v>
      </c>
      <c r="N2491">
        <v>1.0615425055230294</v>
      </c>
    </row>
    <row r="2492" spans="9:14" x14ac:dyDescent="0.2">
      <c r="I2492">
        <v>2489</v>
      </c>
      <c r="J2492">
        <v>0.69556551526855181</v>
      </c>
      <c r="K2492">
        <v>1.8477242159713181</v>
      </c>
      <c r="M2492">
        <v>1.1214167172783216</v>
      </c>
      <c r="N2492">
        <v>1.2331587916147431</v>
      </c>
    </row>
    <row r="2493" spans="9:14" x14ac:dyDescent="0.2">
      <c r="I2493">
        <v>2490</v>
      </c>
      <c r="J2493">
        <v>1.0543471760217595</v>
      </c>
      <c r="K2493">
        <v>3.2177252057299732</v>
      </c>
      <c r="M2493">
        <v>0.9246778114648645</v>
      </c>
      <c r="N2493">
        <v>2.116673815869976</v>
      </c>
    </row>
    <row r="2494" spans="9:14" x14ac:dyDescent="0.2">
      <c r="I2494">
        <v>2491</v>
      </c>
      <c r="J2494">
        <v>1.0042434783564904</v>
      </c>
      <c r="K2494">
        <v>4.301515383132493</v>
      </c>
      <c r="M2494">
        <v>1.0735843473478817</v>
      </c>
      <c r="N2494">
        <v>2.4052698450670071</v>
      </c>
    </row>
    <row r="2495" spans="9:14" x14ac:dyDescent="0.2">
      <c r="I2495">
        <v>2492</v>
      </c>
      <c r="J2495">
        <v>1.0168979421837989</v>
      </c>
      <c r="K2495">
        <v>2.3178380369822342</v>
      </c>
      <c r="M2495">
        <v>0.52277214167168706</v>
      </c>
      <c r="N2495">
        <v>1.9794599641079489</v>
      </c>
    </row>
    <row r="2496" spans="9:14" x14ac:dyDescent="0.2">
      <c r="I2496">
        <v>2493</v>
      </c>
      <c r="J2496">
        <v>1.2121869355601931</v>
      </c>
      <c r="K2496">
        <v>2.7339451220268614</v>
      </c>
      <c r="M2496">
        <v>1.5602427197198137</v>
      </c>
      <c r="N2496">
        <v>1.5101966128728426</v>
      </c>
    </row>
    <row r="2497" spans="9:14" x14ac:dyDescent="0.2">
      <c r="I2497">
        <v>2494</v>
      </c>
      <c r="J2497">
        <v>0.68224998651494173</v>
      </c>
      <c r="K2497">
        <v>2.8870167444342067</v>
      </c>
      <c r="M2497">
        <v>1.2623586365832224</v>
      </c>
      <c r="N2497">
        <v>3.3805631914356966</v>
      </c>
    </row>
    <row r="2498" spans="9:14" x14ac:dyDescent="0.2">
      <c r="I2498">
        <v>2495</v>
      </c>
      <c r="J2498">
        <v>1.061762133732604</v>
      </c>
      <c r="K2498">
        <v>2.0072285014791018</v>
      </c>
      <c r="M2498">
        <v>0.72083866556560616</v>
      </c>
      <c r="N2498">
        <v>2.7405537008615179</v>
      </c>
    </row>
    <row r="2499" spans="9:14" x14ac:dyDescent="0.2">
      <c r="I2499">
        <v>2496</v>
      </c>
      <c r="J2499">
        <v>1.3354073504850008</v>
      </c>
      <c r="K2499">
        <v>1.077733371309201</v>
      </c>
      <c r="M2499">
        <v>1.1925973430717294</v>
      </c>
      <c r="N2499">
        <v>1.448494688286996</v>
      </c>
    </row>
    <row r="2500" spans="9:14" x14ac:dyDescent="0.2">
      <c r="I2500">
        <v>2497</v>
      </c>
      <c r="J2500">
        <v>1.0448619368805416</v>
      </c>
      <c r="K2500">
        <v>2.7194267570724606</v>
      </c>
      <c r="M2500">
        <v>0.74832588669295941</v>
      </c>
      <c r="N2500">
        <v>1.3687743753287778</v>
      </c>
    </row>
    <row r="2501" spans="9:14" x14ac:dyDescent="0.2">
      <c r="I2501">
        <v>2498</v>
      </c>
      <c r="J2501">
        <v>1.3478643020287482</v>
      </c>
      <c r="K2501">
        <v>1.3019176604567368</v>
      </c>
      <c r="M2501">
        <v>0.94417657068095462</v>
      </c>
      <c r="N2501">
        <v>1.4743488259406743</v>
      </c>
    </row>
    <row r="2502" spans="9:14" x14ac:dyDescent="0.2">
      <c r="I2502">
        <v>2499</v>
      </c>
      <c r="J2502">
        <v>1.0725756303965224</v>
      </c>
      <c r="K2502">
        <v>0.93399698545941801</v>
      </c>
      <c r="M2502">
        <v>0.88225401724842811</v>
      </c>
      <c r="N2502">
        <v>2.087613343028484</v>
      </c>
    </row>
    <row r="2503" spans="9:14" x14ac:dyDescent="0.2">
      <c r="I2503">
        <v>2500</v>
      </c>
      <c r="J2503">
        <v>0.61012979523770994</v>
      </c>
      <c r="K2503">
        <v>1.5439425165820555</v>
      </c>
      <c r="M2503">
        <v>0.84098786739320519</v>
      </c>
      <c r="N2503">
        <v>1.7984699192144846</v>
      </c>
    </row>
    <row r="2504" spans="9:14" x14ac:dyDescent="0.2">
      <c r="I2504">
        <v>2501</v>
      </c>
      <c r="J2504">
        <v>0.62601098932936938</v>
      </c>
      <c r="K2504">
        <v>2.006471152195922</v>
      </c>
      <c r="M2504">
        <v>1.2108170304865831</v>
      </c>
      <c r="N2504">
        <v>2.6772376806450069</v>
      </c>
    </row>
    <row r="2505" spans="9:14" x14ac:dyDescent="0.2">
      <c r="I2505">
        <v>2502</v>
      </c>
      <c r="J2505">
        <v>0.54540632748929041</v>
      </c>
      <c r="K2505">
        <v>2.643457640896258</v>
      </c>
      <c r="M2505">
        <v>0.90118617159193948</v>
      </c>
      <c r="N2505">
        <v>1.9306995439666246</v>
      </c>
    </row>
    <row r="2506" spans="9:14" x14ac:dyDescent="0.2">
      <c r="I2506">
        <v>2503</v>
      </c>
      <c r="J2506">
        <v>0.65165083121660139</v>
      </c>
      <c r="K2506">
        <v>3.1733063146651541</v>
      </c>
      <c r="M2506">
        <v>0.80750791369930042</v>
      </c>
      <c r="N2506">
        <v>3.2218013725278931</v>
      </c>
    </row>
    <row r="2507" spans="9:14" x14ac:dyDescent="0.2">
      <c r="I2507">
        <v>2504</v>
      </c>
      <c r="J2507">
        <v>0.63931910735711128</v>
      </c>
      <c r="K2507">
        <v>1.2823722631629249</v>
      </c>
      <c r="M2507">
        <v>0.98506398117988569</v>
      </c>
      <c r="N2507">
        <v>2.6452813903745032</v>
      </c>
    </row>
    <row r="2508" spans="9:14" x14ac:dyDescent="0.2">
      <c r="I2508">
        <v>2505</v>
      </c>
      <c r="J2508">
        <v>0.90483022910169963</v>
      </c>
      <c r="K2508">
        <v>1.4776642330444658</v>
      </c>
      <c r="M2508">
        <v>1.0313194773145473</v>
      </c>
      <c r="N2508">
        <v>2.2799236594842718</v>
      </c>
    </row>
    <row r="2509" spans="9:14" x14ac:dyDescent="0.2">
      <c r="I2509">
        <v>2506</v>
      </c>
      <c r="J2509">
        <v>1.2502925163795477</v>
      </c>
      <c r="K2509">
        <v>1.3415959478449679</v>
      </c>
      <c r="M2509">
        <v>1.8223812387265017</v>
      </c>
      <c r="N2509">
        <v>2.8412033200019269</v>
      </c>
    </row>
    <row r="2510" spans="9:14" x14ac:dyDescent="0.2">
      <c r="I2510">
        <v>2507</v>
      </c>
      <c r="J2510">
        <v>1.5563584743620951</v>
      </c>
      <c r="K2510">
        <v>1.1237727984684618</v>
      </c>
      <c r="M2510">
        <v>1.0029092779503206</v>
      </c>
      <c r="N2510">
        <v>2.5190655187827806</v>
      </c>
    </row>
    <row r="2511" spans="9:14" x14ac:dyDescent="0.2">
      <c r="I2511">
        <v>2508</v>
      </c>
      <c r="J2511">
        <v>0.88976686216539647</v>
      </c>
      <c r="K2511">
        <v>2.5564840449093214</v>
      </c>
      <c r="M2511">
        <v>1.121225778816672</v>
      </c>
      <c r="N2511">
        <v>1.7767639641072099</v>
      </c>
    </row>
    <row r="2512" spans="9:14" x14ac:dyDescent="0.2">
      <c r="I2512">
        <v>2509</v>
      </c>
      <c r="J2512">
        <v>1.3928892860165125</v>
      </c>
      <c r="K2512">
        <v>2.5609350086889697</v>
      </c>
      <c r="M2512">
        <v>0.562845121302184</v>
      </c>
      <c r="N2512">
        <v>1.6538090606071216</v>
      </c>
    </row>
    <row r="2513" spans="9:14" x14ac:dyDescent="0.2">
      <c r="I2513">
        <v>2510</v>
      </c>
      <c r="J2513">
        <v>0.54526975134509093</v>
      </c>
      <c r="K2513">
        <v>2.1350959363851496</v>
      </c>
      <c r="M2513">
        <v>1.5626941364855724</v>
      </c>
      <c r="N2513">
        <v>1.9299794540587285</v>
      </c>
    </row>
    <row r="2514" spans="9:14" x14ac:dyDescent="0.2">
      <c r="I2514">
        <v>2511</v>
      </c>
      <c r="J2514">
        <v>1.2060082835780004</v>
      </c>
      <c r="K2514">
        <v>1.0222932005758589</v>
      </c>
      <c r="M2514">
        <v>1.4882661056203117</v>
      </c>
      <c r="N2514">
        <v>1.6549705049204866</v>
      </c>
    </row>
    <row r="2515" spans="9:14" x14ac:dyDescent="0.2">
      <c r="I2515">
        <v>2512</v>
      </c>
      <c r="J2515">
        <v>1.0890964418460198</v>
      </c>
      <c r="K2515">
        <v>2.1100525128954635</v>
      </c>
      <c r="M2515">
        <v>0.69975119487881643</v>
      </c>
      <c r="N2515">
        <v>2.0967371151994922</v>
      </c>
    </row>
    <row r="2516" spans="9:14" x14ac:dyDescent="0.2">
      <c r="I2516">
        <v>2513</v>
      </c>
      <c r="J2516">
        <v>1.0051639862899828</v>
      </c>
      <c r="K2516">
        <v>2.4367227343320779</v>
      </c>
      <c r="M2516">
        <v>1.0388874616900128</v>
      </c>
      <c r="N2516">
        <v>2.8115273631321096</v>
      </c>
    </row>
    <row r="2517" spans="9:14" x14ac:dyDescent="0.2">
      <c r="I2517">
        <v>2514</v>
      </c>
      <c r="J2517">
        <v>1.0457134244750983</v>
      </c>
      <c r="K2517">
        <v>2.0085118817014691</v>
      </c>
      <c r="M2517">
        <v>1.2099880683673463</v>
      </c>
      <c r="N2517">
        <v>1.5936209312340561</v>
      </c>
    </row>
    <row r="2518" spans="9:14" x14ac:dyDescent="0.2">
      <c r="I2518">
        <v>2515</v>
      </c>
      <c r="J2518">
        <v>1.0095529064442115</v>
      </c>
      <c r="K2518">
        <v>0.98602555844141149</v>
      </c>
      <c r="M2518">
        <v>0.74729742082281603</v>
      </c>
      <c r="N2518">
        <v>1.6483150079611131</v>
      </c>
    </row>
    <row r="2519" spans="9:14" x14ac:dyDescent="0.2">
      <c r="I2519">
        <v>2516</v>
      </c>
      <c r="J2519">
        <v>0.87246995773596103</v>
      </c>
      <c r="K2519">
        <v>1.2572468301665709</v>
      </c>
      <c r="M2519">
        <v>1.2798652587745045</v>
      </c>
      <c r="N2519">
        <v>2.0252807749200556</v>
      </c>
    </row>
    <row r="2520" spans="9:14" x14ac:dyDescent="0.2">
      <c r="I2520">
        <v>2517</v>
      </c>
      <c r="J2520">
        <v>0.64477950365129455</v>
      </c>
      <c r="K2520">
        <v>1.7282109214550425</v>
      </c>
      <c r="M2520">
        <v>1.0068346148192575</v>
      </c>
      <c r="N2520">
        <v>1.6988892439607064</v>
      </c>
    </row>
    <row r="2521" spans="9:14" x14ac:dyDescent="0.2">
      <c r="I2521">
        <v>2518</v>
      </c>
      <c r="J2521">
        <v>0.66248458604715765</v>
      </c>
      <c r="K2521">
        <v>0.72342675946193391</v>
      </c>
      <c r="M2521">
        <v>1.1967392812797197</v>
      </c>
      <c r="N2521">
        <v>0.93892735606565669</v>
      </c>
    </row>
    <row r="2522" spans="9:14" x14ac:dyDescent="0.2">
      <c r="I2522">
        <v>2519</v>
      </c>
      <c r="J2522">
        <v>0.7194755717275072</v>
      </c>
      <c r="K2522">
        <v>1.9063365561222938</v>
      </c>
      <c r="M2522">
        <v>1.1416961856948389</v>
      </c>
      <c r="N2522">
        <v>2.5478808170234446</v>
      </c>
    </row>
    <row r="2523" spans="9:14" x14ac:dyDescent="0.2">
      <c r="I2523">
        <v>2520</v>
      </c>
      <c r="J2523">
        <v>1.0108260171810783</v>
      </c>
      <c r="K2523">
        <v>2.9190269608089867</v>
      </c>
      <c r="M2523">
        <v>1.1646468588809937</v>
      </c>
      <c r="N2523">
        <v>3.1604006185308533</v>
      </c>
    </row>
    <row r="2524" spans="9:14" x14ac:dyDescent="0.2">
      <c r="I2524">
        <v>2521</v>
      </c>
      <c r="J2524">
        <v>0.52777544148713562</v>
      </c>
      <c r="K2524">
        <v>1.8251272695893122</v>
      </c>
      <c r="M2524">
        <v>1.2048012429248076</v>
      </c>
      <c r="N2524">
        <v>2.0613891510873952</v>
      </c>
    </row>
    <row r="2525" spans="9:14" x14ac:dyDescent="0.2">
      <c r="I2525">
        <v>2522</v>
      </c>
      <c r="J2525">
        <v>1.0672612657784626</v>
      </c>
      <c r="K2525">
        <v>1.4956748781139166</v>
      </c>
      <c r="M2525">
        <v>0.58021406107214468</v>
      </c>
      <c r="N2525">
        <v>1.8372430577021033</v>
      </c>
    </row>
    <row r="2526" spans="9:14" x14ac:dyDescent="0.2">
      <c r="I2526">
        <v>2523</v>
      </c>
      <c r="J2526">
        <v>1.0422656972153137</v>
      </c>
      <c r="K2526">
        <v>2.1793510262476548</v>
      </c>
      <c r="M2526">
        <v>1.5229097121067154</v>
      </c>
      <c r="N2526">
        <v>2.0515915327994989</v>
      </c>
    </row>
    <row r="2527" spans="9:14" x14ac:dyDescent="0.2">
      <c r="I2527">
        <v>2524</v>
      </c>
      <c r="J2527">
        <v>1.0256891826196908</v>
      </c>
      <c r="K2527">
        <v>2.1503169518868952</v>
      </c>
      <c r="M2527">
        <v>1.3796865188725833</v>
      </c>
      <c r="N2527">
        <v>1.3318436751579055</v>
      </c>
    </row>
    <row r="2528" spans="9:14" x14ac:dyDescent="0.2">
      <c r="I2528">
        <v>2525</v>
      </c>
      <c r="J2528">
        <v>1.1597511019756914</v>
      </c>
      <c r="K2528">
        <v>1.3082863052783027</v>
      </c>
      <c r="M2528">
        <v>1.065235968316669</v>
      </c>
      <c r="N2528">
        <v>2.2500143847666583</v>
      </c>
    </row>
    <row r="2529" spans="9:14" x14ac:dyDescent="0.2">
      <c r="I2529">
        <v>2526</v>
      </c>
      <c r="J2529">
        <v>1.8551711926811851</v>
      </c>
      <c r="K2529">
        <v>2.0176038271190153</v>
      </c>
      <c r="M2529">
        <v>1.0059369567922731</v>
      </c>
      <c r="N2529">
        <v>1.5069398847167303</v>
      </c>
    </row>
    <row r="2530" spans="9:14" x14ac:dyDescent="0.2">
      <c r="I2530">
        <v>2527</v>
      </c>
      <c r="J2530">
        <v>1.0047861383956505</v>
      </c>
      <c r="K2530">
        <v>1.7013772593575016</v>
      </c>
      <c r="M2530">
        <v>1.4665809296589813</v>
      </c>
      <c r="N2530">
        <v>2.2899011202094544</v>
      </c>
    </row>
    <row r="2531" spans="9:14" x14ac:dyDescent="0.2">
      <c r="I2531">
        <v>2528</v>
      </c>
      <c r="J2531">
        <v>0.93823531083969569</v>
      </c>
      <c r="K2531">
        <v>1.4294220136609692</v>
      </c>
      <c r="M2531">
        <v>0.62033465373713681</v>
      </c>
      <c r="N2531">
        <v>2.6300494741001854</v>
      </c>
    </row>
    <row r="2532" spans="9:14" x14ac:dyDescent="0.2">
      <c r="I2532">
        <v>2529</v>
      </c>
      <c r="J2532">
        <v>1.4290967002639119</v>
      </c>
      <c r="K2532">
        <v>1.8451155386363527</v>
      </c>
      <c r="M2532">
        <v>1.6065986469201285</v>
      </c>
      <c r="N2532">
        <v>2.3019601602976385</v>
      </c>
    </row>
    <row r="2533" spans="9:14" x14ac:dyDescent="0.2">
      <c r="I2533">
        <v>2530</v>
      </c>
      <c r="J2533">
        <v>0.97487456437463271</v>
      </c>
      <c r="K2533">
        <v>2.6134272832231309</v>
      </c>
      <c r="M2533">
        <v>0.62273229230217397</v>
      </c>
      <c r="N2533">
        <v>1.9000420369564308</v>
      </c>
    </row>
    <row r="2534" spans="9:14" x14ac:dyDescent="0.2">
      <c r="I2534">
        <v>2531</v>
      </c>
      <c r="J2534">
        <v>1.0430023286121399</v>
      </c>
      <c r="K2534">
        <v>2.4705090749422234</v>
      </c>
      <c r="M2534">
        <v>0.99250434248601582</v>
      </c>
      <c r="N2534">
        <v>2.9458739142474379</v>
      </c>
    </row>
    <row r="2535" spans="9:14" x14ac:dyDescent="0.2">
      <c r="I2535">
        <v>2532</v>
      </c>
      <c r="J2535">
        <v>1.3088153683787107</v>
      </c>
      <c r="K2535">
        <v>2.0903636081186092</v>
      </c>
      <c r="M2535">
        <v>1.3907087042807036</v>
      </c>
      <c r="N2535">
        <v>2.9455764933880753</v>
      </c>
    </row>
    <row r="2536" spans="9:14" x14ac:dyDescent="0.2">
      <c r="I2536">
        <v>2533</v>
      </c>
      <c r="J2536">
        <v>0.98262875793905913</v>
      </c>
      <c r="K2536">
        <v>2.957768746423854</v>
      </c>
      <c r="M2536">
        <v>0.85170466864832051</v>
      </c>
      <c r="N2536">
        <v>2.4897732707799669</v>
      </c>
    </row>
    <row r="2537" spans="9:14" x14ac:dyDescent="0.2">
      <c r="I2537">
        <v>2534</v>
      </c>
      <c r="J2537">
        <v>0.70420470244188782</v>
      </c>
      <c r="K2537">
        <v>2.6379436243823848</v>
      </c>
      <c r="M2537">
        <v>0.93374923209852589</v>
      </c>
      <c r="N2537">
        <v>1.0249254334709683</v>
      </c>
    </row>
    <row r="2538" spans="9:14" x14ac:dyDescent="0.2">
      <c r="I2538">
        <v>2535</v>
      </c>
      <c r="J2538">
        <v>0.87781614369426764</v>
      </c>
      <c r="K2538">
        <v>1.9381870894228983</v>
      </c>
      <c r="M2538">
        <v>1.3275133981153917</v>
      </c>
      <c r="N2538">
        <v>1.7924061240628206</v>
      </c>
    </row>
    <row r="2539" spans="9:14" x14ac:dyDescent="0.2">
      <c r="I2539">
        <v>2536</v>
      </c>
      <c r="J2539">
        <v>0.80000534651105293</v>
      </c>
      <c r="K2539">
        <v>2.6436624723130793</v>
      </c>
      <c r="M2539">
        <v>0.75055997800948726</v>
      </c>
      <c r="N2539">
        <v>1.6931260334092564</v>
      </c>
    </row>
    <row r="2540" spans="9:14" x14ac:dyDescent="0.2">
      <c r="I2540">
        <v>2537</v>
      </c>
      <c r="J2540">
        <v>0.75521738295129748</v>
      </c>
      <c r="K2540">
        <v>3.4128739569632165</v>
      </c>
      <c r="M2540">
        <v>0.59992550989169435</v>
      </c>
      <c r="N2540">
        <v>1.9738943892303105</v>
      </c>
    </row>
    <row r="2541" spans="9:14" x14ac:dyDescent="0.2">
      <c r="I2541">
        <v>2538</v>
      </c>
      <c r="J2541">
        <v>0.93670356206668637</v>
      </c>
      <c r="K2541">
        <v>1.5550892926386271</v>
      </c>
      <c r="M2541">
        <v>1.0489827904003086</v>
      </c>
      <c r="N2541">
        <v>2.3943799570346989</v>
      </c>
    </row>
    <row r="2542" spans="9:14" x14ac:dyDescent="0.2">
      <c r="I2542">
        <v>2539</v>
      </c>
      <c r="J2542">
        <v>0.95118535631552581</v>
      </c>
      <c r="K2542">
        <v>2.0659617378502055</v>
      </c>
      <c r="M2542">
        <v>1.0753024795029067</v>
      </c>
      <c r="N2542">
        <v>2.3482116430940332</v>
      </c>
    </row>
    <row r="2543" spans="9:14" x14ac:dyDescent="0.2">
      <c r="I2543">
        <v>2540</v>
      </c>
      <c r="J2543">
        <v>1.4405192540374321</v>
      </c>
      <c r="K2543">
        <v>2.6522178805544656</v>
      </c>
      <c r="M2543">
        <v>1.0308612647709612</v>
      </c>
      <c r="N2543">
        <v>1.883788350870373</v>
      </c>
    </row>
    <row r="2544" spans="9:14" x14ac:dyDescent="0.2">
      <c r="I2544">
        <v>2541</v>
      </c>
      <c r="J2544">
        <v>1.0743378897301843</v>
      </c>
      <c r="K2544">
        <v>2.3084148351916123</v>
      </c>
      <c r="M2544">
        <v>0.86908449260469445</v>
      </c>
      <c r="N2544">
        <v>3.3069490373285366</v>
      </c>
    </row>
    <row r="2545" spans="9:14" x14ac:dyDescent="0.2">
      <c r="I2545">
        <v>2542</v>
      </c>
      <c r="J2545">
        <v>1.2977766759698437</v>
      </c>
      <c r="K2545">
        <v>1.8534881050644603</v>
      </c>
      <c r="M2545">
        <v>1.289235368360403</v>
      </c>
      <c r="N2545">
        <v>0.97242360152680918</v>
      </c>
    </row>
    <row r="2546" spans="9:14" x14ac:dyDescent="0.2">
      <c r="I2546">
        <v>2543</v>
      </c>
      <c r="J2546">
        <v>0.99991775816136241</v>
      </c>
      <c r="K2546">
        <v>2.2393494816100414</v>
      </c>
      <c r="M2546">
        <v>1.1569013532062162</v>
      </c>
      <c r="N2546">
        <v>1.2960352559773418</v>
      </c>
    </row>
    <row r="2547" spans="9:14" x14ac:dyDescent="0.2">
      <c r="I2547">
        <v>2544</v>
      </c>
      <c r="J2547">
        <v>0.56617836525132237</v>
      </c>
      <c r="K2547">
        <v>1.0092555786951214</v>
      </c>
      <c r="M2547">
        <v>0.74850664671568834</v>
      </c>
      <c r="N2547">
        <v>2.7656972745145345</v>
      </c>
    </row>
    <row r="2548" spans="9:14" x14ac:dyDescent="0.2">
      <c r="I2548">
        <v>2545</v>
      </c>
      <c r="J2548">
        <v>0.95531194086721238</v>
      </c>
      <c r="K2548">
        <v>1.582260558545336</v>
      </c>
      <c r="M2548">
        <v>1.1811724461414772</v>
      </c>
      <c r="N2548">
        <v>1.8157957176253783</v>
      </c>
    </row>
    <row r="2549" spans="9:14" x14ac:dyDescent="0.2">
      <c r="I2549">
        <v>2546</v>
      </c>
      <c r="J2549">
        <v>1.1011343459148566</v>
      </c>
      <c r="K2549">
        <v>1.4323170305203043</v>
      </c>
      <c r="M2549">
        <v>1.3294859420772143</v>
      </c>
      <c r="N2549">
        <v>1.3751449097797022</v>
      </c>
    </row>
    <row r="2550" spans="9:14" x14ac:dyDescent="0.2">
      <c r="I2550">
        <v>2547</v>
      </c>
      <c r="J2550">
        <v>0.62910083815073681</v>
      </c>
      <c r="K2550">
        <v>1.3611960807046342</v>
      </c>
      <c r="M2550">
        <v>1.2169032375806936</v>
      </c>
      <c r="N2550">
        <v>0.85708123761621025</v>
      </c>
    </row>
    <row r="2551" spans="9:14" x14ac:dyDescent="0.2">
      <c r="I2551">
        <v>2548</v>
      </c>
      <c r="J2551">
        <v>1.0771616511922573</v>
      </c>
      <c r="K2551">
        <v>3.6673255503289095</v>
      </c>
      <c r="M2551">
        <v>0.84733182930599038</v>
      </c>
      <c r="N2551">
        <v>1.7044746911579958</v>
      </c>
    </row>
    <row r="2552" spans="9:14" x14ac:dyDescent="0.2">
      <c r="I2552">
        <v>2549</v>
      </c>
      <c r="J2552">
        <v>1.1271203749843137</v>
      </c>
      <c r="K2552">
        <v>1.5621589799230493</v>
      </c>
      <c r="M2552">
        <v>1.1275462597868371</v>
      </c>
      <c r="N2552">
        <v>2.3519433847759035</v>
      </c>
    </row>
    <row r="2553" spans="9:14" x14ac:dyDescent="0.2">
      <c r="I2553">
        <v>2550</v>
      </c>
      <c r="J2553">
        <v>1.5199109866492282</v>
      </c>
      <c r="K2553">
        <v>2.0927264282545615</v>
      </c>
      <c r="M2553">
        <v>1.2535882379627923</v>
      </c>
      <c r="N2553">
        <v>2.6624604917860344</v>
      </c>
    </row>
    <row r="2554" spans="9:14" x14ac:dyDescent="0.2">
      <c r="I2554">
        <v>2551</v>
      </c>
      <c r="J2554">
        <v>1.9224116505069415</v>
      </c>
      <c r="K2554">
        <v>2.5610831071471511</v>
      </c>
      <c r="M2554">
        <v>0.51463621958725614</v>
      </c>
      <c r="N2554">
        <v>2.8565749574035841</v>
      </c>
    </row>
    <row r="2555" spans="9:14" x14ac:dyDescent="0.2">
      <c r="I2555">
        <v>2552</v>
      </c>
      <c r="J2555">
        <v>1.0968417593885387</v>
      </c>
      <c r="K2555">
        <v>1.6440812515743373</v>
      </c>
      <c r="M2555">
        <v>0.54325950741753748</v>
      </c>
      <c r="N2555">
        <v>0.99678949663391925</v>
      </c>
    </row>
    <row r="2556" spans="9:14" x14ac:dyDescent="0.2">
      <c r="I2556">
        <v>2553</v>
      </c>
      <c r="J2556">
        <v>0.96555195075160771</v>
      </c>
      <c r="K2556">
        <v>1.3008102063081262</v>
      </c>
      <c r="M2556">
        <v>0.7743187001834726</v>
      </c>
      <c r="N2556">
        <v>2.7851489851922131</v>
      </c>
    </row>
    <row r="2557" spans="9:14" x14ac:dyDescent="0.2">
      <c r="I2557">
        <v>2554</v>
      </c>
      <c r="J2557">
        <v>1.0114925871835616</v>
      </c>
      <c r="K2557">
        <v>1.9669844331511042</v>
      </c>
      <c r="M2557">
        <v>-6.7328943852575679E-2</v>
      </c>
      <c r="N2557">
        <v>2.1044289730531958</v>
      </c>
    </row>
    <row r="2558" spans="9:14" x14ac:dyDescent="0.2">
      <c r="I2558">
        <v>2555</v>
      </c>
      <c r="J2558">
        <v>1.7294358327271133</v>
      </c>
      <c r="K2558">
        <v>2.0501538625457072</v>
      </c>
      <c r="M2558">
        <v>1.0347923621286392</v>
      </c>
      <c r="N2558">
        <v>1.8805708263954162</v>
      </c>
    </row>
    <row r="2559" spans="9:14" x14ac:dyDescent="0.2">
      <c r="I2559">
        <v>2556</v>
      </c>
      <c r="J2559">
        <v>0.78122351610584939</v>
      </c>
      <c r="K2559">
        <v>2.3779909901344518</v>
      </c>
      <c r="M2559">
        <v>1.2751020976363276</v>
      </c>
      <c r="N2559">
        <v>2.6357499768419976</v>
      </c>
    </row>
    <row r="2560" spans="9:14" x14ac:dyDescent="0.2">
      <c r="I2560">
        <v>2557</v>
      </c>
      <c r="J2560">
        <v>1.5284547790499201</v>
      </c>
      <c r="K2560">
        <v>1.7935388053328054</v>
      </c>
      <c r="M2560">
        <v>0.88293736553603386</v>
      </c>
      <c r="N2560">
        <v>2.5578686227460836</v>
      </c>
    </row>
    <row r="2561" spans="9:14" x14ac:dyDescent="0.2">
      <c r="I2561">
        <v>2558</v>
      </c>
      <c r="J2561">
        <v>1.4970722127156066</v>
      </c>
      <c r="K2561">
        <v>2.3475943884292674</v>
      </c>
      <c r="M2561">
        <v>0.36768749061265521</v>
      </c>
      <c r="N2561">
        <v>2.9403875555301506</v>
      </c>
    </row>
    <row r="2562" spans="9:14" x14ac:dyDescent="0.2">
      <c r="I2562">
        <v>2559</v>
      </c>
      <c r="J2562">
        <v>0.79387974523081151</v>
      </c>
      <c r="K2562">
        <v>2.3437584580093351</v>
      </c>
      <c r="M2562">
        <v>0.89730590271961597</v>
      </c>
      <c r="N2562">
        <v>1.3526886319223292</v>
      </c>
    </row>
    <row r="2563" spans="9:14" x14ac:dyDescent="0.2">
      <c r="I2563">
        <v>2560</v>
      </c>
      <c r="J2563">
        <v>1.9738370696640246</v>
      </c>
      <c r="K2563">
        <v>1.9667883621847357</v>
      </c>
      <c r="M2563">
        <v>1.3239338538228604</v>
      </c>
      <c r="N2563">
        <v>1.6105773136179848</v>
      </c>
    </row>
    <row r="2564" spans="9:14" x14ac:dyDescent="0.2">
      <c r="I2564">
        <v>2561</v>
      </c>
      <c r="J2564">
        <v>1.5677155496459192</v>
      </c>
      <c r="K2564">
        <v>2.2664174684213068</v>
      </c>
      <c r="M2564">
        <v>1.1402288459366161</v>
      </c>
      <c r="N2564">
        <v>1.4578349379420394</v>
      </c>
    </row>
    <row r="2565" spans="9:14" x14ac:dyDescent="0.2">
      <c r="I2565">
        <v>2562</v>
      </c>
      <c r="J2565">
        <v>1.4718525373359481</v>
      </c>
      <c r="K2565">
        <v>0.871172531236165</v>
      </c>
      <c r="M2565">
        <v>0.66023634802027076</v>
      </c>
      <c r="N2565">
        <v>1.5710888947011632</v>
      </c>
    </row>
    <row r="2566" spans="9:14" x14ac:dyDescent="0.2">
      <c r="I2566">
        <v>2563</v>
      </c>
      <c r="J2566">
        <v>0.78726926735312341</v>
      </c>
      <c r="K2566">
        <v>1.9616407556400302</v>
      </c>
      <c r="M2566">
        <v>1.1003622115891745</v>
      </c>
      <c r="N2566">
        <v>1.6063913676199262</v>
      </c>
    </row>
    <row r="2567" spans="9:14" x14ac:dyDescent="0.2">
      <c r="I2567">
        <v>2564</v>
      </c>
      <c r="J2567">
        <v>1.3230511144731663</v>
      </c>
      <c r="K2567">
        <v>2.926848882183914</v>
      </c>
      <c r="M2567">
        <v>1.227010795586938</v>
      </c>
      <c r="N2567">
        <v>2.9646230842684109</v>
      </c>
    </row>
    <row r="2568" spans="9:14" x14ac:dyDescent="0.2">
      <c r="I2568">
        <v>2565</v>
      </c>
      <c r="J2568">
        <v>1.5087634688549978</v>
      </c>
      <c r="K2568">
        <v>1.5200432416861844</v>
      </c>
      <c r="M2568">
        <v>0.98781954011005035</v>
      </c>
      <c r="N2568">
        <v>2.5724512945836677</v>
      </c>
    </row>
    <row r="2569" spans="9:14" x14ac:dyDescent="0.2">
      <c r="I2569">
        <v>2566</v>
      </c>
      <c r="J2569">
        <v>1.2438926554492402</v>
      </c>
      <c r="K2569">
        <v>2.6469994501640008</v>
      </c>
      <c r="M2569">
        <v>0.8898754575472505</v>
      </c>
      <c r="N2569">
        <v>2.212048358891002</v>
      </c>
    </row>
    <row r="2570" spans="9:14" x14ac:dyDescent="0.2">
      <c r="I2570">
        <v>2567</v>
      </c>
      <c r="J2570">
        <v>0.49580247643441699</v>
      </c>
      <c r="K2570">
        <v>2.4529731068665503</v>
      </c>
      <c r="M2570">
        <v>1.2383577763568896</v>
      </c>
      <c r="N2570">
        <v>2.5386344327391384</v>
      </c>
    </row>
    <row r="2571" spans="9:14" x14ac:dyDescent="0.2">
      <c r="I2571">
        <v>2568</v>
      </c>
      <c r="J2571">
        <v>1.6009192525516163</v>
      </c>
      <c r="K2571">
        <v>2.0000415365154858</v>
      </c>
      <c r="M2571">
        <v>1.1149502261236266</v>
      </c>
      <c r="N2571">
        <v>2.0159527690250352</v>
      </c>
    </row>
    <row r="2572" spans="9:14" x14ac:dyDescent="0.2">
      <c r="I2572">
        <v>2569</v>
      </c>
      <c r="J2572">
        <v>1.5650530578154729</v>
      </c>
      <c r="K2572">
        <v>1.1036761583606989</v>
      </c>
      <c r="M2572">
        <v>1.1177252580892749</v>
      </c>
      <c r="N2572">
        <v>2.4889847291370248</v>
      </c>
    </row>
    <row r="2573" spans="9:14" x14ac:dyDescent="0.2">
      <c r="I2573">
        <v>2570</v>
      </c>
      <c r="J2573">
        <v>0.87208749897906956</v>
      </c>
      <c r="K2573">
        <v>2.3943970108349908</v>
      </c>
      <c r="M2573">
        <v>0.60674420987950339</v>
      </c>
      <c r="N2573">
        <v>2.1751674125826566</v>
      </c>
    </row>
    <row r="2574" spans="9:14" x14ac:dyDescent="0.2">
      <c r="I2574">
        <v>2571</v>
      </c>
      <c r="J2574">
        <v>1.1170571263920173</v>
      </c>
      <c r="K2574">
        <v>2.1358465597515548</v>
      </c>
      <c r="M2574">
        <v>1.143659823165623</v>
      </c>
      <c r="N2574">
        <v>1.8913324063474402</v>
      </c>
    </row>
    <row r="2575" spans="9:14" x14ac:dyDescent="0.2">
      <c r="I2575">
        <v>2572</v>
      </c>
      <c r="J2575">
        <v>0.84421786973439283</v>
      </c>
      <c r="K2575">
        <v>2.5424820586761858</v>
      </c>
      <c r="M2575">
        <v>0.77540270512576293</v>
      </c>
      <c r="N2575">
        <v>1.383498472448675</v>
      </c>
    </row>
    <row r="2576" spans="9:14" x14ac:dyDescent="0.2">
      <c r="I2576">
        <v>2573</v>
      </c>
      <c r="J2576">
        <v>0.4678922783771397</v>
      </c>
      <c r="K2576">
        <v>3.1579218196757965</v>
      </c>
      <c r="M2576">
        <v>1.0709812373049128</v>
      </c>
      <c r="N2576">
        <v>1.3885290522427978</v>
      </c>
    </row>
    <row r="2577" spans="9:14" x14ac:dyDescent="0.2">
      <c r="I2577">
        <v>2574</v>
      </c>
      <c r="J2577">
        <v>0.88845845357884345</v>
      </c>
      <c r="K2577">
        <v>2.7433738568505444</v>
      </c>
      <c r="M2577">
        <v>1.0422351814863478</v>
      </c>
      <c r="N2577">
        <v>2.9869650900750702</v>
      </c>
    </row>
    <row r="2578" spans="9:14" x14ac:dyDescent="0.2">
      <c r="I2578">
        <v>2575</v>
      </c>
      <c r="J2578">
        <v>0.71363990665728116</v>
      </c>
      <c r="K2578">
        <v>1.2207031334303418</v>
      </c>
      <c r="M2578">
        <v>1.2370281153521843</v>
      </c>
      <c r="N2578">
        <v>1.7998986817606482</v>
      </c>
    </row>
    <row r="2579" spans="9:14" x14ac:dyDescent="0.2">
      <c r="I2579">
        <v>2576</v>
      </c>
      <c r="J2579">
        <v>1.24242465848283</v>
      </c>
      <c r="K2579">
        <v>1.6671189040948433</v>
      </c>
      <c r="M2579">
        <v>1.0613846713166133</v>
      </c>
      <c r="N2579">
        <v>2.3255180161671296</v>
      </c>
    </row>
    <row r="2580" spans="9:14" x14ac:dyDescent="0.2">
      <c r="I2580">
        <v>2577</v>
      </c>
      <c r="J2580">
        <v>1.1367805216720461</v>
      </c>
      <c r="K2580">
        <v>2.0199966200547603</v>
      </c>
      <c r="M2580">
        <v>1.2584312193857605</v>
      </c>
      <c r="N2580">
        <v>1.840155091822548</v>
      </c>
    </row>
    <row r="2581" spans="9:14" x14ac:dyDescent="0.2">
      <c r="I2581">
        <v>2578</v>
      </c>
      <c r="J2581">
        <v>1.0426296108841391</v>
      </c>
      <c r="K2581">
        <v>2.9073878242152515</v>
      </c>
      <c r="M2581">
        <v>0.83951658550715358</v>
      </c>
      <c r="N2581">
        <v>1.364111007231892</v>
      </c>
    </row>
    <row r="2582" spans="9:14" x14ac:dyDescent="0.2">
      <c r="I2582">
        <v>2579</v>
      </c>
      <c r="J2582">
        <v>0.66459174012912325</v>
      </c>
      <c r="K2582">
        <v>2.0229946151845688</v>
      </c>
      <c r="M2582">
        <v>1.3035921313180907</v>
      </c>
      <c r="N2582">
        <v>1.1045233813032351</v>
      </c>
    </row>
    <row r="2583" spans="9:14" x14ac:dyDescent="0.2">
      <c r="I2583">
        <v>2580</v>
      </c>
      <c r="J2583">
        <v>0.58696883596124694</v>
      </c>
      <c r="K2583">
        <v>1.6337665013901894</v>
      </c>
      <c r="M2583">
        <v>0.6103210127170432</v>
      </c>
      <c r="N2583">
        <v>1.9234319196058196</v>
      </c>
    </row>
    <row r="2584" spans="9:14" x14ac:dyDescent="0.2">
      <c r="I2584">
        <v>2581</v>
      </c>
      <c r="J2584">
        <v>0.75979133253137687</v>
      </c>
      <c r="K2584">
        <v>1.0093472652833779</v>
      </c>
      <c r="M2584">
        <v>0.96869351186602959</v>
      </c>
      <c r="N2584">
        <v>2.9417401715616722</v>
      </c>
    </row>
    <row r="2585" spans="9:14" x14ac:dyDescent="0.2">
      <c r="I2585">
        <v>2582</v>
      </c>
      <c r="J2585">
        <v>1.1976492592886225</v>
      </c>
      <c r="K2585">
        <v>1.5100142757120785</v>
      </c>
      <c r="M2585">
        <v>1.0334981440217024</v>
      </c>
      <c r="N2585">
        <v>1.2727319851643664</v>
      </c>
    </row>
    <row r="2586" spans="9:14" x14ac:dyDescent="0.2">
      <c r="I2586">
        <v>2583</v>
      </c>
      <c r="J2586">
        <v>0.5807066993510307</v>
      </c>
      <c r="K2586">
        <v>2.7789301827615454</v>
      </c>
      <c r="M2586">
        <v>1.003832032987279</v>
      </c>
      <c r="N2586">
        <v>1.4684732828729197</v>
      </c>
    </row>
    <row r="2587" spans="9:14" x14ac:dyDescent="0.2">
      <c r="I2587">
        <v>2584</v>
      </c>
      <c r="J2587">
        <v>0.68690780026747811</v>
      </c>
      <c r="K2587">
        <v>2.3651849095666626</v>
      </c>
      <c r="M2587">
        <v>1.1711205644709894</v>
      </c>
      <c r="N2587">
        <v>2.4324362735073404</v>
      </c>
    </row>
    <row r="2588" spans="9:14" x14ac:dyDescent="0.2">
      <c r="I2588">
        <v>2585</v>
      </c>
      <c r="J2588">
        <v>0.77389882775136498</v>
      </c>
      <c r="K2588">
        <v>1.4976676990976086</v>
      </c>
      <c r="M2588">
        <v>0.90934030338820671</v>
      </c>
      <c r="N2588">
        <v>1.6863238600838548</v>
      </c>
    </row>
    <row r="2589" spans="9:14" x14ac:dyDescent="0.2">
      <c r="I2589">
        <v>2586</v>
      </c>
      <c r="J2589">
        <v>0.79118433254748588</v>
      </c>
      <c r="K2589">
        <v>1.3074160243992936</v>
      </c>
      <c r="M2589">
        <v>1.3397813879233609</v>
      </c>
      <c r="N2589">
        <v>1.4731416850501033</v>
      </c>
    </row>
    <row r="2590" spans="9:14" x14ac:dyDescent="0.2">
      <c r="I2590">
        <v>2587</v>
      </c>
      <c r="J2590">
        <v>1.0726743850015112</v>
      </c>
      <c r="K2590">
        <v>2.2311466946550751</v>
      </c>
      <c r="M2590">
        <v>0.53889981933809972</v>
      </c>
      <c r="N2590">
        <v>2.3519344529010895</v>
      </c>
    </row>
    <row r="2591" spans="9:14" x14ac:dyDescent="0.2">
      <c r="I2591">
        <v>2588</v>
      </c>
      <c r="J2591">
        <v>1.2618337450399015</v>
      </c>
      <c r="K2591">
        <v>2.2510971899002596</v>
      </c>
      <c r="M2591">
        <v>0.90960077029816644</v>
      </c>
      <c r="N2591">
        <v>2.9983258310778047</v>
      </c>
    </row>
    <row r="2592" spans="9:14" x14ac:dyDescent="0.2">
      <c r="I2592">
        <v>2589</v>
      </c>
      <c r="J2592">
        <v>0.38751389100421807</v>
      </c>
      <c r="K2592">
        <v>1.7197170239208974</v>
      </c>
      <c r="M2592">
        <v>1.0718589729678081</v>
      </c>
      <c r="N2592">
        <v>2.0735135007501246</v>
      </c>
    </row>
    <row r="2593" spans="9:14" x14ac:dyDescent="0.2">
      <c r="I2593">
        <v>2590</v>
      </c>
      <c r="J2593">
        <v>1.1534856929221695</v>
      </c>
      <c r="K2593">
        <v>2.0060514813396977</v>
      </c>
      <c r="M2593">
        <v>1.2244438096136974</v>
      </c>
      <c r="N2593">
        <v>2.6697486031265059</v>
      </c>
    </row>
    <row r="2594" spans="9:14" x14ac:dyDescent="0.2">
      <c r="I2594">
        <v>2591</v>
      </c>
      <c r="J2594">
        <v>0.880132586335727</v>
      </c>
      <c r="K2594">
        <v>1.4810293723879147</v>
      </c>
      <c r="M2594">
        <v>0.98707415400221288</v>
      </c>
      <c r="N2594">
        <v>2.2046937989885542</v>
      </c>
    </row>
    <row r="2595" spans="9:14" x14ac:dyDescent="0.2">
      <c r="I2595">
        <v>2592</v>
      </c>
      <c r="J2595">
        <v>1.0391631286986311</v>
      </c>
      <c r="K2595">
        <v>2.8263170789801735</v>
      </c>
      <c r="M2595">
        <v>1.2060737934988055</v>
      </c>
      <c r="N2595">
        <v>1.7376673499669102</v>
      </c>
    </row>
    <row r="2596" spans="9:14" x14ac:dyDescent="0.2">
      <c r="I2596">
        <v>2593</v>
      </c>
      <c r="J2596">
        <v>1.6339920644708894</v>
      </c>
      <c r="K2596">
        <v>2.0609952032737504</v>
      </c>
      <c r="M2596">
        <v>0.87306812876540008</v>
      </c>
      <c r="N2596">
        <v>2.2849706984109752</v>
      </c>
    </row>
    <row r="2597" spans="9:14" x14ac:dyDescent="0.2">
      <c r="I2597">
        <v>2594</v>
      </c>
      <c r="J2597">
        <v>0.85826112719522496</v>
      </c>
      <c r="K2597">
        <v>3.6304231884156537</v>
      </c>
      <c r="M2597">
        <v>0.93261725718930566</v>
      </c>
      <c r="N2597">
        <v>1.4395838430843804</v>
      </c>
    </row>
    <row r="2598" spans="9:14" x14ac:dyDescent="0.2">
      <c r="I2598">
        <v>2595</v>
      </c>
      <c r="J2598">
        <v>1.431710883168718</v>
      </c>
      <c r="K2598">
        <v>2.3965414948632784</v>
      </c>
      <c r="M2598">
        <v>0.84740547704520508</v>
      </c>
      <c r="N2598">
        <v>1.4620718531207193</v>
      </c>
    </row>
    <row r="2599" spans="9:14" x14ac:dyDescent="0.2">
      <c r="I2599">
        <v>2596</v>
      </c>
      <c r="J2599">
        <v>0.92993035415090053</v>
      </c>
      <c r="K2599">
        <v>2.0248410783040423</v>
      </c>
      <c r="M2599">
        <v>0.49177222056649217</v>
      </c>
      <c r="N2599">
        <v>2.0974136012894999</v>
      </c>
    </row>
    <row r="2600" spans="9:14" x14ac:dyDescent="0.2">
      <c r="I2600">
        <v>2597</v>
      </c>
      <c r="J2600">
        <v>1.2338096168741541</v>
      </c>
      <c r="K2600">
        <v>2.2542935016294465</v>
      </c>
      <c r="M2600">
        <v>1.3585896170106555</v>
      </c>
      <c r="N2600">
        <v>2.6261853041675196</v>
      </c>
    </row>
    <row r="2601" spans="9:14" x14ac:dyDescent="0.2">
      <c r="I2601">
        <v>2598</v>
      </c>
      <c r="J2601">
        <v>1.2285945065743467</v>
      </c>
      <c r="K2601">
        <v>1.3048038701193194</v>
      </c>
      <c r="M2601">
        <v>0.68190426123203396</v>
      </c>
      <c r="N2601">
        <v>2.016717564975103</v>
      </c>
    </row>
    <row r="2602" spans="9:14" x14ac:dyDescent="0.2">
      <c r="I2602">
        <v>2599</v>
      </c>
      <c r="J2602">
        <v>1.3647321359261926</v>
      </c>
      <c r="K2602">
        <v>1.8795610526413533</v>
      </c>
      <c r="M2602">
        <v>0.57162299786969062</v>
      </c>
      <c r="N2602">
        <v>2.633072037849812</v>
      </c>
    </row>
    <row r="2603" spans="9:14" x14ac:dyDescent="0.2">
      <c r="I2603">
        <v>2600</v>
      </c>
      <c r="J2603">
        <v>0.69993501701106076</v>
      </c>
      <c r="K2603">
        <v>2.3537938974125625</v>
      </c>
      <c r="M2603">
        <v>0.63381294886206907</v>
      </c>
      <c r="N2603">
        <v>1.500651424107863</v>
      </c>
    </row>
    <row r="2604" spans="9:14" x14ac:dyDescent="0.2">
      <c r="I2604">
        <v>2601</v>
      </c>
      <c r="J2604">
        <v>0.49507748046732136</v>
      </c>
      <c r="K2604">
        <v>1.5057113000935114</v>
      </c>
      <c r="M2604">
        <v>0.94309191906551071</v>
      </c>
      <c r="N2604">
        <v>1.9423831981958506</v>
      </c>
    </row>
    <row r="2605" spans="9:14" x14ac:dyDescent="0.2">
      <c r="I2605">
        <v>2602</v>
      </c>
      <c r="J2605">
        <v>0.83579333304173742</v>
      </c>
      <c r="K2605">
        <v>1.2822713272068862</v>
      </c>
      <c r="M2605">
        <v>0.69918156007471399</v>
      </c>
      <c r="N2605">
        <v>1.1892834987226428</v>
      </c>
    </row>
    <row r="2606" spans="9:14" x14ac:dyDescent="0.2">
      <c r="I2606">
        <v>2603</v>
      </c>
      <c r="J2606">
        <v>0.6095699382205505</v>
      </c>
      <c r="K2606">
        <v>1.7730807031887275</v>
      </c>
      <c r="M2606">
        <v>1.3656854275761063</v>
      </c>
      <c r="N2606">
        <v>1.6532090771639942</v>
      </c>
    </row>
    <row r="2607" spans="9:14" x14ac:dyDescent="0.2">
      <c r="I2607">
        <v>2604</v>
      </c>
      <c r="J2607">
        <v>1.7067392938539729</v>
      </c>
      <c r="K2607">
        <v>3.4899386335668487</v>
      </c>
      <c r="M2607">
        <v>0.70111482453239315</v>
      </c>
      <c r="N2607">
        <v>3.3862631325831463</v>
      </c>
    </row>
    <row r="2608" spans="9:14" x14ac:dyDescent="0.2">
      <c r="I2608">
        <v>2605</v>
      </c>
      <c r="J2608">
        <v>1.3103315018746799</v>
      </c>
      <c r="K2608">
        <v>1.7794719402191208</v>
      </c>
      <c r="M2608">
        <v>1.0644308711931636</v>
      </c>
      <c r="N2608">
        <v>1.7742807659331237</v>
      </c>
    </row>
    <row r="2609" spans="9:14" x14ac:dyDescent="0.2">
      <c r="I2609">
        <v>2606</v>
      </c>
      <c r="J2609">
        <v>0.59119470703850574</v>
      </c>
      <c r="K2609">
        <v>1.857369011608287</v>
      </c>
      <c r="M2609">
        <v>0.63750004471203447</v>
      </c>
      <c r="N2609">
        <v>2.7025834023406681</v>
      </c>
    </row>
    <row r="2610" spans="9:14" x14ac:dyDescent="0.2">
      <c r="I2610">
        <v>2607</v>
      </c>
      <c r="J2610">
        <v>0.71635056617440418</v>
      </c>
      <c r="K2610">
        <v>2.2809676464932287</v>
      </c>
      <c r="M2610">
        <v>1.1321206088414502</v>
      </c>
      <c r="N2610">
        <v>2.0257660757448583</v>
      </c>
    </row>
    <row r="2611" spans="9:14" x14ac:dyDescent="0.2">
      <c r="I2611">
        <v>2608</v>
      </c>
      <c r="J2611">
        <v>0.80135537939594703</v>
      </c>
      <c r="K2611">
        <v>2.4639926065277828</v>
      </c>
      <c r="M2611">
        <v>0.78229098121235641</v>
      </c>
      <c r="N2611">
        <v>1.461777484969816</v>
      </c>
    </row>
    <row r="2612" spans="9:14" x14ac:dyDescent="0.2">
      <c r="I2612">
        <v>2609</v>
      </c>
      <c r="J2612">
        <v>0.7150460552739859</v>
      </c>
      <c r="K2612">
        <v>1.4249049436728005</v>
      </c>
      <c r="M2612">
        <v>0.67390088875165577</v>
      </c>
      <c r="N2612">
        <v>1.5638750170227407</v>
      </c>
    </row>
    <row r="2613" spans="9:14" x14ac:dyDescent="0.2">
      <c r="I2613">
        <v>2610</v>
      </c>
      <c r="J2613">
        <v>0.93781451479001277</v>
      </c>
      <c r="K2613">
        <v>2.4044603073093183</v>
      </c>
      <c r="M2613">
        <v>0.80672863164920605</v>
      </c>
      <c r="N2613">
        <v>1.964220718450886</v>
      </c>
    </row>
    <row r="2614" spans="9:14" x14ac:dyDescent="0.2">
      <c r="I2614">
        <v>2611</v>
      </c>
      <c r="J2614">
        <v>1.0417916505689333</v>
      </c>
      <c r="K2614">
        <v>2.5492859394439398</v>
      </c>
      <c r="M2614">
        <v>1.2741424485050346</v>
      </c>
      <c r="N2614">
        <v>1.7779933048345438</v>
      </c>
    </row>
    <row r="2615" spans="9:14" x14ac:dyDescent="0.2">
      <c r="I2615">
        <v>2612</v>
      </c>
      <c r="J2615">
        <v>1.4360518691739295</v>
      </c>
      <c r="K2615">
        <v>1.9386986811246316</v>
      </c>
      <c r="M2615">
        <v>1.4769860101252639</v>
      </c>
      <c r="N2615">
        <v>2.9095957590515007</v>
      </c>
    </row>
    <row r="2616" spans="9:14" x14ac:dyDescent="0.2">
      <c r="I2616">
        <v>2613</v>
      </c>
      <c r="J2616">
        <v>0.67382550261047602</v>
      </c>
      <c r="K2616">
        <v>1.5025532205687577</v>
      </c>
      <c r="M2616">
        <v>0.80981058913105675</v>
      </c>
      <c r="N2616">
        <v>1.5507027842405434</v>
      </c>
    </row>
    <row r="2617" spans="9:14" x14ac:dyDescent="0.2">
      <c r="I2617">
        <v>2614</v>
      </c>
      <c r="J2617">
        <v>1.0576518795082941</v>
      </c>
      <c r="K2617">
        <v>2.4408075555302466</v>
      </c>
      <c r="M2617">
        <v>0.603051841952012</v>
      </c>
      <c r="N2617">
        <v>1.9750695068417847</v>
      </c>
    </row>
    <row r="2618" spans="9:14" x14ac:dyDescent="0.2">
      <c r="I2618">
        <v>2615</v>
      </c>
      <c r="J2618">
        <v>1.3258928311758258</v>
      </c>
      <c r="K2618">
        <v>2.1878540712731498</v>
      </c>
      <c r="M2618">
        <v>0.87159230245407981</v>
      </c>
      <c r="N2618">
        <v>2.0971827596037698</v>
      </c>
    </row>
    <row r="2619" spans="9:14" x14ac:dyDescent="0.2">
      <c r="I2619">
        <v>2616</v>
      </c>
      <c r="J2619">
        <v>1.0323660687101637</v>
      </c>
      <c r="K2619">
        <v>1.2785156784575584</v>
      </c>
      <c r="M2619">
        <v>0.88441833210349008</v>
      </c>
      <c r="N2619">
        <v>1.969561181202194</v>
      </c>
    </row>
    <row r="2620" spans="9:14" x14ac:dyDescent="0.2">
      <c r="I2620">
        <v>2617</v>
      </c>
      <c r="J2620">
        <v>0.95485192177131428</v>
      </c>
      <c r="K2620">
        <v>3.1924967822648944</v>
      </c>
      <c r="M2620">
        <v>1.0767169121399143</v>
      </c>
      <c r="N2620">
        <v>2.2476203632490086</v>
      </c>
    </row>
    <row r="2621" spans="9:14" x14ac:dyDescent="0.2">
      <c r="I2621">
        <v>2618</v>
      </c>
      <c r="J2621">
        <v>1.3645524274995193</v>
      </c>
      <c r="K2621">
        <v>3.5340616718684226</v>
      </c>
      <c r="M2621">
        <v>0.92611682225909919</v>
      </c>
      <c r="N2621">
        <v>1.7755675174641969</v>
      </c>
    </row>
    <row r="2622" spans="9:14" x14ac:dyDescent="0.2">
      <c r="I2622">
        <v>2619</v>
      </c>
      <c r="J2622">
        <v>0.78334601341948984</v>
      </c>
      <c r="K2622">
        <v>1.397256492342833</v>
      </c>
      <c r="M2622">
        <v>1.0842301076484357</v>
      </c>
      <c r="N2622">
        <v>2.4448821066826878</v>
      </c>
    </row>
    <row r="2623" spans="9:14" x14ac:dyDescent="0.2">
      <c r="I2623">
        <v>2620</v>
      </c>
      <c r="J2623">
        <v>0.70988997494115014</v>
      </c>
      <c r="K2623">
        <v>2.5267738309660186</v>
      </c>
      <c r="M2623">
        <v>0.72354829546346855</v>
      </c>
      <c r="N2623">
        <v>3.0744365253859751</v>
      </c>
    </row>
    <row r="2624" spans="9:14" x14ac:dyDescent="0.2">
      <c r="I2624">
        <v>2621</v>
      </c>
      <c r="J2624">
        <v>1.2256076657624508</v>
      </c>
      <c r="K2624">
        <v>3.0155096191356812</v>
      </c>
      <c r="M2624">
        <v>1.191938999089371</v>
      </c>
      <c r="N2624">
        <v>2.2454162191956062</v>
      </c>
    </row>
    <row r="2625" spans="9:14" x14ac:dyDescent="0.2">
      <c r="I2625">
        <v>2622</v>
      </c>
      <c r="J2625">
        <v>0.75091938849373885</v>
      </c>
      <c r="K2625">
        <v>3.4160628430011091</v>
      </c>
      <c r="M2625">
        <v>1.4914024764937952</v>
      </c>
      <c r="N2625">
        <v>1.3233698916613197</v>
      </c>
    </row>
    <row r="2626" spans="9:14" x14ac:dyDescent="0.2">
      <c r="I2626">
        <v>2623</v>
      </c>
      <c r="J2626">
        <v>0.20788034839816966</v>
      </c>
      <c r="K2626">
        <v>1.0955077283643266</v>
      </c>
      <c r="M2626">
        <v>0.89579052405123072</v>
      </c>
      <c r="N2626">
        <v>1.8464440289962174</v>
      </c>
    </row>
    <row r="2627" spans="9:14" x14ac:dyDescent="0.2">
      <c r="I2627">
        <v>2624</v>
      </c>
      <c r="J2627">
        <v>0.55669827010386919</v>
      </c>
      <c r="K2627">
        <v>1.3870033304535165</v>
      </c>
      <c r="M2627">
        <v>1.0549121905178089</v>
      </c>
      <c r="N2627">
        <v>1.8196800025781716</v>
      </c>
    </row>
    <row r="2628" spans="9:14" x14ac:dyDescent="0.2">
      <c r="I2628">
        <v>2625</v>
      </c>
      <c r="J2628">
        <v>0.50313697418180081</v>
      </c>
      <c r="K2628">
        <v>2.2473905002022541</v>
      </c>
      <c r="M2628">
        <v>0.96417504458941072</v>
      </c>
      <c r="N2628">
        <v>1.6748886226742137</v>
      </c>
    </row>
    <row r="2629" spans="9:14" x14ac:dyDescent="0.2">
      <c r="I2629">
        <v>2626</v>
      </c>
      <c r="J2629">
        <v>1.2314039671876831</v>
      </c>
      <c r="K2629">
        <v>1.872827687497491</v>
      </c>
      <c r="M2629">
        <v>1.288980232005726</v>
      </c>
      <c r="N2629">
        <v>1.9313836423609685</v>
      </c>
    </row>
    <row r="2630" spans="9:14" x14ac:dyDescent="0.2">
      <c r="I2630">
        <v>2627</v>
      </c>
      <c r="J2630">
        <v>0.70615844583970444</v>
      </c>
      <c r="K2630">
        <v>1.0176691013601968</v>
      </c>
      <c r="M2630">
        <v>1.0384704165376915</v>
      </c>
      <c r="N2630">
        <v>1.5337912759229846</v>
      </c>
    </row>
    <row r="2631" spans="9:14" x14ac:dyDescent="0.2">
      <c r="I2631">
        <v>2628</v>
      </c>
      <c r="J2631">
        <v>1.015074197739152</v>
      </c>
      <c r="K2631">
        <v>1.6370844050573172</v>
      </c>
      <c r="M2631">
        <v>0.83727963242537129</v>
      </c>
      <c r="N2631">
        <v>3.1544210177037999</v>
      </c>
    </row>
    <row r="2632" spans="9:14" x14ac:dyDescent="0.2">
      <c r="I2632">
        <v>2629</v>
      </c>
      <c r="J2632">
        <v>0.73590451630705811</v>
      </c>
      <c r="K2632">
        <v>1.9577179165751772</v>
      </c>
      <c r="M2632">
        <v>1.4154911398629948</v>
      </c>
      <c r="N2632">
        <v>2.4363800701010305</v>
      </c>
    </row>
    <row r="2633" spans="9:14" x14ac:dyDescent="0.2">
      <c r="I2633">
        <v>2630</v>
      </c>
      <c r="J2633">
        <v>0.90601255395146141</v>
      </c>
      <c r="K2633">
        <v>1.7063155069020588</v>
      </c>
      <c r="M2633">
        <v>1.6053966188964357</v>
      </c>
      <c r="N2633">
        <v>1.9414933334574285</v>
      </c>
    </row>
    <row r="2634" spans="9:14" x14ac:dyDescent="0.2">
      <c r="I2634">
        <v>2631</v>
      </c>
      <c r="J2634">
        <v>1.4713045068037762</v>
      </c>
      <c r="K2634">
        <v>3.3565602903839489</v>
      </c>
      <c r="M2634">
        <v>1.20087741176954</v>
      </c>
      <c r="N2634">
        <v>1.7229463985575253</v>
      </c>
    </row>
    <row r="2635" spans="9:14" x14ac:dyDescent="0.2">
      <c r="I2635">
        <v>2632</v>
      </c>
      <c r="J2635">
        <v>1.1723479539899864</v>
      </c>
      <c r="K2635">
        <v>3.1715438504935047</v>
      </c>
      <c r="M2635">
        <v>0.95580824271097453</v>
      </c>
      <c r="N2635">
        <v>1.5393714044848812</v>
      </c>
    </row>
    <row r="2636" spans="9:14" x14ac:dyDescent="0.2">
      <c r="I2636">
        <v>2633</v>
      </c>
      <c r="J2636">
        <v>1.1441672457407679</v>
      </c>
      <c r="K2636">
        <v>2.2893883222122335</v>
      </c>
      <c r="M2636">
        <v>0.67202968249423189</v>
      </c>
      <c r="N2636">
        <v>0.77772765250431664</v>
      </c>
    </row>
    <row r="2637" spans="9:14" x14ac:dyDescent="0.2">
      <c r="I2637">
        <v>2634</v>
      </c>
      <c r="J2637">
        <v>0.78632358682614401</v>
      </c>
      <c r="K2637">
        <v>1.6651813304232215</v>
      </c>
      <c r="M2637">
        <v>1.4353730203611628</v>
      </c>
      <c r="N2637">
        <v>1.8482960596326323</v>
      </c>
    </row>
    <row r="2638" spans="9:14" x14ac:dyDescent="0.2">
      <c r="I2638">
        <v>2635</v>
      </c>
      <c r="J2638">
        <v>1.5344756181846597</v>
      </c>
      <c r="K2638">
        <v>1.6310873938397221</v>
      </c>
      <c r="M2638">
        <v>4.0022904641361358E-2</v>
      </c>
      <c r="N2638">
        <v>1.8599810901807441</v>
      </c>
    </row>
    <row r="2639" spans="9:14" x14ac:dyDescent="0.2">
      <c r="I2639">
        <v>2636</v>
      </c>
      <c r="J2639">
        <v>1.1421044465594035</v>
      </c>
      <c r="K2639">
        <v>3.0768879523156349</v>
      </c>
      <c r="M2639">
        <v>1.0614361406579813</v>
      </c>
      <c r="N2639">
        <v>2.9315977183583644</v>
      </c>
    </row>
    <row r="2640" spans="9:14" x14ac:dyDescent="0.2">
      <c r="I2640">
        <v>2637</v>
      </c>
      <c r="J2640">
        <v>1.4963877763138118</v>
      </c>
      <c r="K2640">
        <v>1.9549963023714085</v>
      </c>
      <c r="M2640">
        <v>1.240177927522808</v>
      </c>
      <c r="N2640">
        <v>1.9718126212338734</v>
      </c>
    </row>
    <row r="2641" spans="9:14" x14ac:dyDescent="0.2">
      <c r="I2641">
        <v>2638</v>
      </c>
      <c r="J2641">
        <v>1.1666554134133413</v>
      </c>
      <c r="K2641">
        <v>0.99461654032064839</v>
      </c>
      <c r="M2641">
        <v>0.9545871070742169</v>
      </c>
      <c r="N2641">
        <v>1.3797005728981162</v>
      </c>
    </row>
    <row r="2642" spans="9:14" x14ac:dyDescent="0.2">
      <c r="I2642">
        <v>2639</v>
      </c>
      <c r="J2642">
        <v>1.0358489091168022</v>
      </c>
      <c r="K2642">
        <v>2.3470837743041484</v>
      </c>
      <c r="M2642">
        <v>1.3886708157933092</v>
      </c>
      <c r="N2642">
        <v>2.2234925502138694</v>
      </c>
    </row>
    <row r="2643" spans="9:14" x14ac:dyDescent="0.2">
      <c r="I2643">
        <v>2640</v>
      </c>
      <c r="J2643">
        <v>1.3283933795495801</v>
      </c>
      <c r="K2643">
        <v>2.3914164461589777</v>
      </c>
      <c r="M2643">
        <v>1.2086759084398819</v>
      </c>
      <c r="N2643">
        <v>2.998489195005575</v>
      </c>
    </row>
    <row r="2644" spans="9:14" x14ac:dyDescent="0.2">
      <c r="I2644">
        <v>2641</v>
      </c>
      <c r="J2644">
        <v>0.80184118994402032</v>
      </c>
      <c r="K2644">
        <v>2.0352254638757983</v>
      </c>
      <c r="M2644">
        <v>0.26777098041285979</v>
      </c>
      <c r="N2644">
        <v>2.2013006525748562</v>
      </c>
    </row>
    <row r="2645" spans="9:14" x14ac:dyDescent="0.2">
      <c r="I2645">
        <v>2642</v>
      </c>
      <c r="J2645">
        <v>0.8946225336482696</v>
      </c>
      <c r="K2645">
        <v>1.8409953232398393</v>
      </c>
      <c r="M2645">
        <v>0.96105530746173407</v>
      </c>
      <c r="N2645">
        <v>1.9755777867047555</v>
      </c>
    </row>
    <row r="2646" spans="9:14" x14ac:dyDescent="0.2">
      <c r="I2646">
        <v>2643</v>
      </c>
      <c r="J2646">
        <v>1.1734338652949792</v>
      </c>
      <c r="K2646">
        <v>1.8918102650899105</v>
      </c>
      <c r="M2646">
        <v>0.91226278228487023</v>
      </c>
      <c r="N2646">
        <v>1.7106824449005187</v>
      </c>
    </row>
    <row r="2647" spans="9:14" x14ac:dyDescent="0.2">
      <c r="I2647">
        <v>2644</v>
      </c>
      <c r="J2647">
        <v>1.390580036848863</v>
      </c>
      <c r="K2647">
        <v>2.8798964895581292</v>
      </c>
      <c r="M2647">
        <v>0.81070983976553435</v>
      </c>
      <c r="N2647">
        <v>1.2419108212481411</v>
      </c>
    </row>
    <row r="2648" spans="9:14" x14ac:dyDescent="0.2">
      <c r="I2648">
        <v>2645</v>
      </c>
      <c r="J2648">
        <v>0.97310352205226247</v>
      </c>
      <c r="K2648">
        <v>1.148787473254413</v>
      </c>
      <c r="M2648">
        <v>1.2893766201404806</v>
      </c>
      <c r="N2648">
        <v>1.3994304958283439</v>
      </c>
    </row>
    <row r="2649" spans="9:14" x14ac:dyDescent="0.2">
      <c r="I2649">
        <v>2646</v>
      </c>
      <c r="J2649">
        <v>1.4196738024456197</v>
      </c>
      <c r="K2649">
        <v>1.7250633013541814</v>
      </c>
      <c r="M2649">
        <v>1.0872564332733978</v>
      </c>
      <c r="N2649">
        <v>2.2091907323553888</v>
      </c>
    </row>
    <row r="2650" spans="9:14" x14ac:dyDescent="0.2">
      <c r="I2650">
        <v>2647</v>
      </c>
      <c r="J2650">
        <v>1.1054575371574971</v>
      </c>
      <c r="K2650">
        <v>2.0212081361681546</v>
      </c>
      <c r="M2650">
        <v>1.2769516705648463</v>
      </c>
      <c r="N2650">
        <v>1.6165231685603767</v>
      </c>
    </row>
    <row r="2651" spans="9:14" x14ac:dyDescent="0.2">
      <c r="I2651">
        <v>2648</v>
      </c>
      <c r="J2651">
        <v>1.1064975294413997</v>
      </c>
      <c r="K2651">
        <v>1.4811404059336097</v>
      </c>
      <c r="M2651">
        <v>1.5358073390927443</v>
      </c>
      <c r="N2651">
        <v>2.3461078494365979</v>
      </c>
    </row>
    <row r="2652" spans="9:14" x14ac:dyDescent="0.2">
      <c r="I2652">
        <v>2649</v>
      </c>
      <c r="J2652">
        <v>1.1011977271030575</v>
      </c>
      <c r="K2652">
        <v>2.7227011545864714</v>
      </c>
      <c r="M2652">
        <v>1.0074330262814095</v>
      </c>
      <c r="N2652">
        <v>2.3778257816927932</v>
      </c>
    </row>
    <row r="2653" spans="9:14" x14ac:dyDescent="0.2">
      <c r="I2653">
        <v>2650</v>
      </c>
      <c r="J2653">
        <v>0.76741179208350729</v>
      </c>
      <c r="K2653">
        <v>1.692219283770221</v>
      </c>
      <c r="M2653">
        <v>1.0996484772132982</v>
      </c>
      <c r="N2653">
        <v>1.0285952169942774</v>
      </c>
    </row>
    <row r="2654" spans="9:14" x14ac:dyDescent="0.2">
      <c r="I2654">
        <v>2651</v>
      </c>
      <c r="J2654">
        <v>1.1826866043771498</v>
      </c>
      <c r="K2654">
        <v>3.0680753973904697</v>
      </c>
      <c r="M2654">
        <v>1.6004089426393651</v>
      </c>
      <c r="N2654">
        <v>2.9479620846784544</v>
      </c>
    </row>
    <row r="2655" spans="9:14" x14ac:dyDescent="0.2">
      <c r="I2655">
        <v>2652</v>
      </c>
      <c r="J2655">
        <v>1.0371920829582961</v>
      </c>
      <c r="K2655">
        <v>1.5106882044728611</v>
      </c>
      <c r="M2655">
        <v>1.0890315909349528</v>
      </c>
      <c r="N2655">
        <v>1.5921901877833058</v>
      </c>
    </row>
    <row r="2656" spans="9:14" x14ac:dyDescent="0.2">
      <c r="I2656">
        <v>2653</v>
      </c>
      <c r="J2656">
        <v>1.8789875231935451</v>
      </c>
      <c r="K2656">
        <v>1.7094394306016634</v>
      </c>
      <c r="M2656">
        <v>0.87731622904909246</v>
      </c>
      <c r="N2656">
        <v>2.2890474655017443</v>
      </c>
    </row>
    <row r="2657" spans="9:14" x14ac:dyDescent="0.2">
      <c r="I2657">
        <v>2654</v>
      </c>
      <c r="J2657">
        <v>1.1952996528436006</v>
      </c>
      <c r="K2657">
        <v>2.0711697440862631</v>
      </c>
      <c r="M2657">
        <v>1.2042349069955138</v>
      </c>
      <c r="N2657">
        <v>2.2918095473588753</v>
      </c>
    </row>
    <row r="2658" spans="9:14" x14ac:dyDescent="0.2">
      <c r="I2658">
        <v>2655</v>
      </c>
      <c r="J2658">
        <v>1.4981862186361006</v>
      </c>
      <c r="K2658">
        <v>1.486260898925948</v>
      </c>
      <c r="M2658">
        <v>1.2168093779821274</v>
      </c>
      <c r="N2658">
        <v>2.2532656105758506</v>
      </c>
    </row>
    <row r="2659" spans="9:14" x14ac:dyDescent="0.2">
      <c r="I2659">
        <v>2656</v>
      </c>
      <c r="J2659">
        <v>1.0295117695011282</v>
      </c>
      <c r="K2659">
        <v>2.1058471891989936</v>
      </c>
      <c r="M2659">
        <v>1.0950997431799137</v>
      </c>
      <c r="N2659">
        <v>2.1468915857555246</v>
      </c>
    </row>
    <row r="2660" spans="9:14" x14ac:dyDescent="0.2">
      <c r="I2660">
        <v>2657</v>
      </c>
      <c r="J2660">
        <v>1.6419989752704194</v>
      </c>
      <c r="K2660">
        <v>1.233692080219589</v>
      </c>
      <c r="M2660">
        <v>1.1587434435782518</v>
      </c>
      <c r="N2660">
        <v>2.1613781678484085</v>
      </c>
    </row>
    <row r="2661" spans="9:14" x14ac:dyDescent="0.2">
      <c r="I2661">
        <v>2658</v>
      </c>
      <c r="J2661">
        <v>1.3126701505856109</v>
      </c>
      <c r="K2661">
        <v>1.5357639931129685</v>
      </c>
      <c r="M2661">
        <v>1.057618395990753</v>
      </c>
      <c r="N2661">
        <v>1.7303858828022838</v>
      </c>
    </row>
    <row r="2662" spans="9:14" x14ac:dyDescent="0.2">
      <c r="I2662">
        <v>2659</v>
      </c>
      <c r="J2662">
        <v>0.87764620619135092</v>
      </c>
      <c r="K2662">
        <v>1.8742032157612893</v>
      </c>
      <c r="M2662">
        <v>0.84941863045892929</v>
      </c>
      <c r="N2662">
        <v>1.7794262868235475</v>
      </c>
    </row>
    <row r="2663" spans="9:14" x14ac:dyDescent="0.2">
      <c r="I2663">
        <v>2660</v>
      </c>
      <c r="J2663">
        <v>1.1574953055209261</v>
      </c>
      <c r="K2663">
        <v>2.5646732597644011</v>
      </c>
      <c r="M2663">
        <v>0.79236101190969777</v>
      </c>
      <c r="N2663">
        <v>3.0483777778820316</v>
      </c>
    </row>
    <row r="2664" spans="9:14" x14ac:dyDescent="0.2">
      <c r="I2664">
        <v>2661</v>
      </c>
      <c r="J2664">
        <v>0.8864735103188448</v>
      </c>
      <c r="K2664">
        <v>0.79881203360184638</v>
      </c>
      <c r="M2664">
        <v>0.84521705238985001</v>
      </c>
      <c r="N2664">
        <v>1.0386070567894876</v>
      </c>
    </row>
    <row r="2665" spans="9:14" x14ac:dyDescent="0.2">
      <c r="I2665">
        <v>2662</v>
      </c>
      <c r="J2665">
        <v>1.2557328110566852</v>
      </c>
      <c r="K2665">
        <v>2.0363885546225786</v>
      </c>
      <c r="M2665">
        <v>0.42034193116275287</v>
      </c>
      <c r="N2665">
        <v>2.8318161918454208</v>
      </c>
    </row>
    <row r="2666" spans="9:14" x14ac:dyDescent="0.2">
      <c r="I2666">
        <v>2663</v>
      </c>
      <c r="J2666">
        <v>0.88645996169489261</v>
      </c>
      <c r="K2666">
        <v>3.4599996548595144</v>
      </c>
      <c r="M2666">
        <v>1.2499010791504914</v>
      </c>
      <c r="N2666">
        <v>2.5628261398631742</v>
      </c>
    </row>
    <row r="2667" spans="9:14" x14ac:dyDescent="0.2">
      <c r="I2667">
        <v>2664</v>
      </c>
      <c r="J2667">
        <v>0.59913157637942194</v>
      </c>
      <c r="K2667">
        <v>3.3042094979433188</v>
      </c>
      <c r="M2667">
        <v>0.85081837160226514</v>
      </c>
      <c r="N2667">
        <v>2.3694072403470128</v>
      </c>
    </row>
    <row r="2668" spans="9:14" x14ac:dyDescent="0.2">
      <c r="I2668">
        <v>2665</v>
      </c>
      <c r="J2668">
        <v>0.64075734509273652</v>
      </c>
      <c r="K2668">
        <v>2.4637938651332028</v>
      </c>
      <c r="M2668">
        <v>1.2663226942696504</v>
      </c>
      <c r="N2668">
        <v>2.2075736016078475</v>
      </c>
    </row>
    <row r="2669" spans="9:14" x14ac:dyDescent="0.2">
      <c r="I2669">
        <v>2666</v>
      </c>
      <c r="J2669">
        <v>1.2159385056009686</v>
      </c>
      <c r="K2669">
        <v>1.8987044072057719</v>
      </c>
      <c r="M2669">
        <v>1.058859835731081</v>
      </c>
      <c r="N2669">
        <v>1.8495503743220818</v>
      </c>
    </row>
    <row r="2670" spans="9:14" x14ac:dyDescent="0.2">
      <c r="I2670">
        <v>2667</v>
      </c>
      <c r="J2670">
        <v>1.4383437833009856</v>
      </c>
      <c r="K2670">
        <v>2.0627838060813057</v>
      </c>
      <c r="M2670">
        <v>1.0229683639978195</v>
      </c>
      <c r="N2670">
        <v>2.0402018733818847</v>
      </c>
    </row>
    <row r="2671" spans="9:14" x14ac:dyDescent="0.2">
      <c r="I2671">
        <v>2668</v>
      </c>
      <c r="J2671">
        <v>0.72931376855291496</v>
      </c>
      <c r="K2671">
        <v>1.7550837526632399</v>
      </c>
      <c r="M2671">
        <v>1.0461478852097328</v>
      </c>
      <c r="N2671">
        <v>2.3836588833806416</v>
      </c>
    </row>
    <row r="2672" spans="9:14" x14ac:dyDescent="0.2">
      <c r="I2672">
        <v>2669</v>
      </c>
      <c r="J2672">
        <v>0.72775077416852452</v>
      </c>
      <c r="K2672">
        <v>1.6089495650248398</v>
      </c>
      <c r="M2672">
        <v>0.71750162854362143</v>
      </c>
      <c r="N2672">
        <v>2.285258973366223</v>
      </c>
    </row>
    <row r="2673" spans="9:14" x14ac:dyDescent="0.2">
      <c r="I2673">
        <v>2670</v>
      </c>
      <c r="J2673">
        <v>1.5438128752848859</v>
      </c>
      <c r="K2673">
        <v>2.4811472980722664</v>
      </c>
      <c r="M2673">
        <v>0.25747496240982815</v>
      </c>
      <c r="N2673">
        <v>2.06493659037374</v>
      </c>
    </row>
    <row r="2674" spans="9:14" x14ac:dyDescent="0.2">
      <c r="I2674">
        <v>2671</v>
      </c>
      <c r="J2674">
        <v>0.997482251075685</v>
      </c>
      <c r="K2674">
        <v>2.8440725269738243</v>
      </c>
      <c r="M2674">
        <v>0.59632747505706285</v>
      </c>
      <c r="N2674">
        <v>2.6636485961039318</v>
      </c>
    </row>
    <row r="2675" spans="9:14" x14ac:dyDescent="0.2">
      <c r="I2675">
        <v>2672</v>
      </c>
      <c r="J2675">
        <v>1.0286691715135594</v>
      </c>
      <c r="K2675">
        <v>1.2044433449830649</v>
      </c>
      <c r="M2675">
        <v>1.0348109425419221</v>
      </c>
      <c r="N2675">
        <v>1.5342334725633573</v>
      </c>
    </row>
    <row r="2676" spans="9:14" x14ac:dyDescent="0.2">
      <c r="I2676">
        <v>2673</v>
      </c>
      <c r="J2676">
        <v>0.73461964439955496</v>
      </c>
      <c r="K2676">
        <v>2.0311196364023147</v>
      </c>
      <c r="M2676">
        <v>0.59369971240755715</v>
      </c>
      <c r="N2676">
        <v>1.4149894421148643</v>
      </c>
    </row>
    <row r="2677" spans="9:14" x14ac:dyDescent="0.2">
      <c r="I2677">
        <v>2674</v>
      </c>
      <c r="J2677">
        <v>1.3816813083760386</v>
      </c>
      <c r="K2677">
        <v>2.4117458573619324</v>
      </c>
      <c r="M2677">
        <v>0.6606085494452717</v>
      </c>
      <c r="N2677">
        <v>2.6039167107364118</v>
      </c>
    </row>
    <row r="2678" spans="9:14" x14ac:dyDescent="0.2">
      <c r="I2678">
        <v>2675</v>
      </c>
      <c r="J2678">
        <v>1.2807730355809819</v>
      </c>
      <c r="K2678">
        <v>1.5500411706018351</v>
      </c>
      <c r="M2678">
        <v>0.25872447629437562</v>
      </c>
      <c r="N2678">
        <v>2.14240781438088</v>
      </c>
    </row>
    <row r="2679" spans="9:14" x14ac:dyDescent="0.2">
      <c r="I2679">
        <v>2676</v>
      </c>
      <c r="J2679">
        <v>1.3950810773250182</v>
      </c>
      <c r="K2679">
        <v>2.1646337841731063</v>
      </c>
      <c r="M2679">
        <v>1.3032218288646962</v>
      </c>
      <c r="N2679">
        <v>2.3250402607999732</v>
      </c>
    </row>
    <row r="2680" spans="9:14" x14ac:dyDescent="0.2">
      <c r="I2680">
        <v>2677</v>
      </c>
      <c r="J2680">
        <v>1.2712695891283174</v>
      </c>
      <c r="K2680">
        <v>2.4341507751224816</v>
      </c>
      <c r="M2680">
        <v>0.96182042498662645</v>
      </c>
      <c r="N2680">
        <v>1.4638800023662417</v>
      </c>
    </row>
    <row r="2681" spans="9:14" x14ac:dyDescent="0.2">
      <c r="I2681">
        <v>2678</v>
      </c>
      <c r="J2681">
        <v>0.63480054099399874</v>
      </c>
      <c r="K2681">
        <v>2.1867093059091083</v>
      </c>
      <c r="M2681">
        <v>0.57215174068061836</v>
      </c>
      <c r="N2681">
        <v>1.7805114812543077</v>
      </c>
    </row>
    <row r="2682" spans="9:14" x14ac:dyDescent="0.2">
      <c r="I2682">
        <v>2679</v>
      </c>
      <c r="J2682">
        <v>0.73374974975900376</v>
      </c>
      <c r="K2682">
        <v>3.0610913611044688</v>
      </c>
      <c r="M2682">
        <v>0.90593401261329765</v>
      </c>
      <c r="N2682">
        <v>2.5529678091188592</v>
      </c>
    </row>
    <row r="2683" spans="9:14" x14ac:dyDescent="0.2">
      <c r="I2683">
        <v>2680</v>
      </c>
      <c r="J2683">
        <v>0.96558398656058197</v>
      </c>
      <c r="K2683">
        <v>1.4407023017627294</v>
      </c>
      <c r="M2683">
        <v>1.1624124890860488</v>
      </c>
      <c r="N2683">
        <v>2.9941100654329693</v>
      </c>
    </row>
    <row r="2684" spans="9:14" x14ac:dyDescent="0.2">
      <c r="I2684">
        <v>2681</v>
      </c>
      <c r="J2684">
        <v>0.89464322219579806</v>
      </c>
      <c r="K2684">
        <v>2.0312254004728461</v>
      </c>
      <c r="M2684">
        <v>1.0258807313997049</v>
      </c>
      <c r="N2684">
        <v>1.7941733656912457</v>
      </c>
    </row>
    <row r="2685" spans="9:14" x14ac:dyDescent="0.2">
      <c r="I2685">
        <v>2682</v>
      </c>
      <c r="J2685">
        <v>0.7248023570444202</v>
      </c>
      <c r="K2685">
        <v>2.4796463707388647</v>
      </c>
      <c r="M2685">
        <v>1.34760061713042</v>
      </c>
      <c r="N2685">
        <v>1.8981421216047947</v>
      </c>
    </row>
    <row r="2686" spans="9:14" x14ac:dyDescent="0.2">
      <c r="I2686">
        <v>2683</v>
      </c>
      <c r="J2686">
        <v>0.77133594299936181</v>
      </c>
      <c r="K2686">
        <v>2.833453264205994</v>
      </c>
      <c r="M2686">
        <v>0.99494410984605819</v>
      </c>
      <c r="N2686">
        <v>3.531135082380858</v>
      </c>
    </row>
    <row r="2687" spans="9:14" x14ac:dyDescent="0.2">
      <c r="I2687">
        <v>2684</v>
      </c>
      <c r="J2687">
        <v>0.90009394994277814</v>
      </c>
      <c r="K2687">
        <v>1.7132872437758704</v>
      </c>
      <c r="M2687">
        <v>1.3396058887031865</v>
      </c>
      <c r="N2687">
        <v>1.0486147688594092</v>
      </c>
    </row>
    <row r="2688" spans="9:14" x14ac:dyDescent="0.2">
      <c r="I2688">
        <v>2685</v>
      </c>
      <c r="J2688">
        <v>1.5325179969423719</v>
      </c>
      <c r="K2688">
        <v>1.3219397460003399</v>
      </c>
      <c r="M2688">
        <v>1.2661709863127233</v>
      </c>
      <c r="N2688">
        <v>1.2250522727341242</v>
      </c>
    </row>
    <row r="2689" spans="9:14" x14ac:dyDescent="0.2">
      <c r="I2689">
        <v>2686</v>
      </c>
      <c r="J2689">
        <v>1.3679064134278207</v>
      </c>
      <c r="K2689">
        <v>0.99928059533487756</v>
      </c>
      <c r="M2689">
        <v>0.87378580200148193</v>
      </c>
      <c r="N2689">
        <v>1.4414556308217275</v>
      </c>
    </row>
    <row r="2690" spans="9:14" x14ac:dyDescent="0.2">
      <c r="I2690">
        <v>2687</v>
      </c>
      <c r="J2690">
        <v>1.7323056675849116</v>
      </c>
      <c r="K2690">
        <v>1.7659275299328694</v>
      </c>
      <c r="M2690">
        <v>0.88217993915120085</v>
      </c>
      <c r="N2690">
        <v>2.4563801678637645</v>
      </c>
    </row>
    <row r="2691" spans="9:14" x14ac:dyDescent="0.2">
      <c r="I2691">
        <v>2688</v>
      </c>
      <c r="J2691">
        <v>1.2836013314756534</v>
      </c>
      <c r="K2691">
        <v>1.6158379787226358</v>
      </c>
      <c r="M2691">
        <v>0.90213284192649412</v>
      </c>
      <c r="N2691">
        <v>1.3861490522950526</v>
      </c>
    </row>
    <row r="2692" spans="9:14" x14ac:dyDescent="0.2">
      <c r="I2692">
        <v>2689</v>
      </c>
      <c r="J2692">
        <v>1.0769954116768248</v>
      </c>
      <c r="K2692">
        <v>2.0136750225702507</v>
      </c>
      <c r="M2692">
        <v>1.4361801923111517</v>
      </c>
      <c r="N2692">
        <v>2.4549424906944783</v>
      </c>
    </row>
    <row r="2693" spans="9:14" x14ac:dyDescent="0.2">
      <c r="I2693">
        <v>2690</v>
      </c>
      <c r="J2693">
        <v>1.0838913606589906</v>
      </c>
      <c r="K2693">
        <v>1.7365583264831106</v>
      </c>
      <c r="M2693">
        <v>1.0348514223300573</v>
      </c>
      <c r="N2693">
        <v>2.3867810334676447</v>
      </c>
    </row>
    <row r="2694" spans="9:14" x14ac:dyDescent="0.2">
      <c r="I2694">
        <v>2691</v>
      </c>
      <c r="J2694">
        <v>0.31641750426050658</v>
      </c>
      <c r="K2694">
        <v>2.7866037132056554</v>
      </c>
      <c r="M2694">
        <v>1.0377318613774378</v>
      </c>
      <c r="N2694">
        <v>2.9405808547683616</v>
      </c>
    </row>
    <row r="2695" spans="9:14" x14ac:dyDescent="0.2">
      <c r="I2695">
        <v>2692</v>
      </c>
      <c r="J2695">
        <v>0.81739813406737039</v>
      </c>
      <c r="K2695">
        <v>1.6469039008050697</v>
      </c>
      <c r="M2695">
        <v>1.0346155887166923</v>
      </c>
      <c r="N2695">
        <v>1.4455147334945686</v>
      </c>
    </row>
    <row r="2696" spans="9:14" x14ac:dyDescent="0.2">
      <c r="I2696">
        <v>2693</v>
      </c>
      <c r="J2696">
        <v>1.2130343700233488</v>
      </c>
      <c r="K2696">
        <v>2.4740311501845178</v>
      </c>
      <c r="M2696">
        <v>0.92110234391917278</v>
      </c>
      <c r="N2696">
        <v>1.9788250064832706</v>
      </c>
    </row>
    <row r="2697" spans="9:14" x14ac:dyDescent="0.2">
      <c r="I2697">
        <v>2694</v>
      </c>
      <c r="J2697">
        <v>1.2331336474615293</v>
      </c>
      <c r="K2697">
        <v>2.3357926218907608</v>
      </c>
      <c r="M2697">
        <v>1.463435696782176</v>
      </c>
      <c r="N2697">
        <v>1.7155558752801323</v>
      </c>
    </row>
    <row r="2698" spans="9:14" x14ac:dyDescent="0.2">
      <c r="I2698">
        <v>2695</v>
      </c>
      <c r="J2698">
        <v>0.98993300576758614</v>
      </c>
      <c r="K2698">
        <v>2.4690583517687879</v>
      </c>
      <c r="M2698">
        <v>0.38319628661612798</v>
      </c>
      <c r="N2698">
        <v>1.5670982628108761</v>
      </c>
    </row>
    <row r="2699" spans="9:14" x14ac:dyDescent="0.2">
      <c r="I2699">
        <v>2696</v>
      </c>
      <c r="J2699">
        <v>1.6077408461850218</v>
      </c>
      <c r="K2699">
        <v>1.9737974834814227</v>
      </c>
      <c r="M2699">
        <v>1.036564438554914</v>
      </c>
      <c r="N2699">
        <v>1.4886912591263521</v>
      </c>
    </row>
    <row r="2700" spans="9:14" x14ac:dyDescent="0.2">
      <c r="I2700">
        <v>2697</v>
      </c>
      <c r="J2700">
        <v>1.2821069458531948</v>
      </c>
      <c r="K2700">
        <v>2.2594936149190845</v>
      </c>
      <c r="M2700">
        <v>4.3530800014640672E-2</v>
      </c>
      <c r="N2700">
        <v>1.4578255133283444</v>
      </c>
    </row>
    <row r="2701" spans="9:14" x14ac:dyDescent="0.2">
      <c r="I2701">
        <v>2698</v>
      </c>
      <c r="J2701">
        <v>0.56646197215526262</v>
      </c>
      <c r="K2701">
        <v>2.0967307407307523</v>
      </c>
      <c r="M2701">
        <v>0.47304305697126914</v>
      </c>
      <c r="N2701">
        <v>2.3252325456166565</v>
      </c>
    </row>
    <row r="2702" spans="9:14" x14ac:dyDescent="0.2">
      <c r="I2702">
        <v>2699</v>
      </c>
      <c r="J2702">
        <v>1.0361989405373846</v>
      </c>
      <c r="K2702">
        <v>2.4700355493801882</v>
      </c>
      <c r="M2702">
        <v>0.56735400035663397</v>
      </c>
      <c r="N2702">
        <v>4.5352772070031131</v>
      </c>
    </row>
    <row r="2703" spans="9:14" x14ac:dyDescent="0.2">
      <c r="I2703">
        <v>2700</v>
      </c>
      <c r="J2703">
        <v>1.3468783835327769</v>
      </c>
      <c r="K2703">
        <v>2.2020343258545059</v>
      </c>
      <c r="M2703">
        <v>1.324914406057154</v>
      </c>
      <c r="N2703">
        <v>0.86178341538754411</v>
      </c>
    </row>
    <row r="2704" spans="9:14" x14ac:dyDescent="0.2">
      <c r="I2704">
        <v>2701</v>
      </c>
      <c r="J2704">
        <v>0.9493926501574721</v>
      </c>
      <c r="K2704">
        <v>1.7298755862556914</v>
      </c>
      <c r="M2704">
        <v>0.86464534674473936</v>
      </c>
      <c r="N2704">
        <v>1.5495214278860514</v>
      </c>
    </row>
    <row r="2705" spans="9:14" x14ac:dyDescent="0.2">
      <c r="I2705">
        <v>2702</v>
      </c>
      <c r="J2705">
        <v>0.88234107386506722</v>
      </c>
      <c r="K2705">
        <v>1.6165901654216532</v>
      </c>
      <c r="M2705">
        <v>0.88180077414583058</v>
      </c>
      <c r="N2705">
        <v>1.6438712036639678</v>
      </c>
    </row>
    <row r="2706" spans="9:14" x14ac:dyDescent="0.2">
      <c r="I2706">
        <v>2703</v>
      </c>
      <c r="J2706">
        <v>1.2738777438493831</v>
      </c>
      <c r="K2706">
        <v>1.7651342720829384</v>
      </c>
      <c r="M2706">
        <v>0.73447892637078649</v>
      </c>
      <c r="N2706">
        <v>2.0866815986152916</v>
      </c>
    </row>
    <row r="2707" spans="9:14" x14ac:dyDescent="0.2">
      <c r="I2707">
        <v>2704</v>
      </c>
      <c r="J2707">
        <v>0.3777001984639472</v>
      </c>
      <c r="K2707">
        <v>2.7802552080561682</v>
      </c>
      <c r="M2707">
        <v>0.96816375853375747</v>
      </c>
      <c r="N2707">
        <v>1.9474076632234194</v>
      </c>
    </row>
    <row r="2708" spans="9:14" x14ac:dyDescent="0.2">
      <c r="I2708">
        <v>2705</v>
      </c>
      <c r="J2708">
        <v>1.2220032986755922</v>
      </c>
      <c r="K2708">
        <v>1.2429153449416523</v>
      </c>
      <c r="M2708">
        <v>1.0134227181151763</v>
      </c>
      <c r="N2708">
        <v>1.3105937761896667</v>
      </c>
    </row>
    <row r="2709" spans="9:14" x14ac:dyDescent="0.2">
      <c r="I2709">
        <v>2706</v>
      </c>
      <c r="J2709">
        <v>1.1622256155085928</v>
      </c>
      <c r="K2709">
        <v>3.1557015880748307</v>
      </c>
      <c r="M2709">
        <v>1.0181250455040252</v>
      </c>
      <c r="N2709">
        <v>1.3687001732569146</v>
      </c>
    </row>
    <row r="2710" spans="9:14" x14ac:dyDescent="0.2">
      <c r="I2710">
        <v>2707</v>
      </c>
      <c r="J2710">
        <v>1.2513102494925274</v>
      </c>
      <c r="K2710">
        <v>2.0726175466649468</v>
      </c>
      <c r="M2710">
        <v>0.93164314223055911</v>
      </c>
      <c r="N2710">
        <v>3.5855646757850277</v>
      </c>
    </row>
    <row r="2711" spans="9:14" x14ac:dyDescent="0.2">
      <c r="I2711">
        <v>2708</v>
      </c>
      <c r="J2711">
        <v>1.2308713757679026</v>
      </c>
      <c r="K2711">
        <v>1.525176433398364</v>
      </c>
      <c r="M2711">
        <v>0.71148576933556185</v>
      </c>
      <c r="N2711">
        <v>1.2702090580354792</v>
      </c>
    </row>
    <row r="2712" spans="9:14" x14ac:dyDescent="0.2">
      <c r="I2712">
        <v>2709</v>
      </c>
      <c r="J2712">
        <v>0.19629367226188704</v>
      </c>
      <c r="K2712">
        <v>2.0972477660949878</v>
      </c>
      <c r="M2712">
        <v>0.78258015908076017</v>
      </c>
      <c r="N2712">
        <v>1.2430312144428921</v>
      </c>
    </row>
    <row r="2713" spans="9:14" x14ac:dyDescent="0.2">
      <c r="I2713">
        <v>2710</v>
      </c>
      <c r="J2713">
        <v>0.34539269146074142</v>
      </c>
      <c r="K2713">
        <v>1.5648856786191956</v>
      </c>
      <c r="M2713">
        <v>0.72174534310792393</v>
      </c>
      <c r="N2713">
        <v>1.74307179190837</v>
      </c>
    </row>
    <row r="2714" spans="9:14" x14ac:dyDescent="0.2">
      <c r="I2714">
        <v>2711</v>
      </c>
      <c r="J2714">
        <v>1.4971643768941223</v>
      </c>
      <c r="K2714">
        <v>1.3316217865693243</v>
      </c>
      <c r="M2714">
        <v>0.78494514807519011</v>
      </c>
      <c r="N2714">
        <v>2.6360503796800296</v>
      </c>
    </row>
    <row r="2715" spans="9:14" x14ac:dyDescent="0.2">
      <c r="I2715">
        <v>2712</v>
      </c>
      <c r="J2715">
        <v>1.2712733160600767</v>
      </c>
      <c r="K2715">
        <v>2.1894227209425678</v>
      </c>
      <c r="M2715">
        <v>0.95259370212637118</v>
      </c>
      <c r="N2715">
        <v>2.5379171510282617</v>
      </c>
    </row>
    <row r="2716" spans="9:14" x14ac:dyDescent="0.2">
      <c r="I2716">
        <v>2713</v>
      </c>
      <c r="J2716">
        <v>1.2505312873469039</v>
      </c>
      <c r="K2716">
        <v>1.9645785566693619</v>
      </c>
      <c r="M2716">
        <v>1.0914891137172851</v>
      </c>
      <c r="N2716">
        <v>2.0061930155999561</v>
      </c>
    </row>
    <row r="2717" spans="9:14" x14ac:dyDescent="0.2">
      <c r="I2717">
        <v>2714</v>
      </c>
      <c r="J2717">
        <v>1.3529876345155649</v>
      </c>
      <c r="K2717">
        <v>2.6921132633660725</v>
      </c>
      <c r="M2717">
        <v>1.049451558963296</v>
      </c>
      <c r="N2717">
        <v>3.0149138629612904</v>
      </c>
    </row>
    <row r="2718" spans="9:14" x14ac:dyDescent="0.2">
      <c r="I2718">
        <v>2715</v>
      </c>
      <c r="J2718">
        <v>1.3114598129060624</v>
      </c>
      <c r="K2718">
        <v>2.3811028136225509</v>
      </c>
      <c r="M2718">
        <v>0.86150018534032458</v>
      </c>
      <c r="N2718">
        <v>1.6203355333857703</v>
      </c>
    </row>
    <row r="2719" spans="9:14" x14ac:dyDescent="0.2">
      <c r="I2719">
        <v>2716</v>
      </c>
      <c r="J2719">
        <v>0.99519082472112363</v>
      </c>
      <c r="K2719">
        <v>1.4003800135608768</v>
      </c>
      <c r="M2719">
        <v>0.73386623195810163</v>
      </c>
      <c r="N2719">
        <v>2.4635304738206214</v>
      </c>
    </row>
    <row r="2720" spans="9:14" x14ac:dyDescent="0.2">
      <c r="I2720">
        <v>2717</v>
      </c>
      <c r="J2720">
        <v>0.94131675707401818</v>
      </c>
      <c r="K2720">
        <v>2.6041616786639512</v>
      </c>
      <c r="M2720">
        <v>1.3298192307834749</v>
      </c>
      <c r="N2720">
        <v>1.7774056650689491</v>
      </c>
    </row>
    <row r="2721" spans="9:14" x14ac:dyDescent="0.2">
      <c r="I2721">
        <v>2718</v>
      </c>
      <c r="J2721">
        <v>1.0431361004982453</v>
      </c>
      <c r="K2721">
        <v>2.1118786445379345</v>
      </c>
      <c r="M2721">
        <v>1.0923709128227312</v>
      </c>
      <c r="N2721">
        <v>2.1651339682825839</v>
      </c>
    </row>
    <row r="2722" spans="9:14" x14ac:dyDescent="0.2">
      <c r="I2722">
        <v>2719</v>
      </c>
      <c r="J2722">
        <v>1.0684378884333059</v>
      </c>
      <c r="K2722">
        <v>0.75478854917236382</v>
      </c>
      <c r="M2722">
        <v>0.63178218407721176</v>
      </c>
      <c r="N2722">
        <v>2.0839454552100118</v>
      </c>
    </row>
    <row r="2723" spans="9:14" x14ac:dyDescent="0.2">
      <c r="I2723">
        <v>2720</v>
      </c>
      <c r="J2723">
        <v>0.40335928019042477</v>
      </c>
      <c r="K2723">
        <v>1.5568768090767802</v>
      </c>
      <c r="M2723">
        <v>1.165670720746478</v>
      </c>
      <c r="N2723">
        <v>2.0364817438024665</v>
      </c>
    </row>
    <row r="2724" spans="9:14" x14ac:dyDescent="0.2">
      <c r="I2724">
        <v>2721</v>
      </c>
      <c r="J2724">
        <v>0.76942321339910347</v>
      </c>
      <c r="K2724">
        <v>1.3698955977392857</v>
      </c>
      <c r="M2724">
        <v>1.3978157012694254</v>
      </c>
      <c r="N2724">
        <v>2.3323417251297305</v>
      </c>
    </row>
    <row r="2725" spans="9:14" x14ac:dyDescent="0.2">
      <c r="I2725">
        <v>2722</v>
      </c>
      <c r="J2725">
        <v>0.8029176237932425</v>
      </c>
      <c r="K2725">
        <v>1.5711865236948357</v>
      </c>
      <c r="M2725">
        <v>0.64427656482754825</v>
      </c>
      <c r="N2725">
        <v>2.0623551527720512</v>
      </c>
    </row>
    <row r="2726" spans="9:14" x14ac:dyDescent="0.2">
      <c r="I2726">
        <v>2723</v>
      </c>
      <c r="J2726">
        <v>1.0669997960725093</v>
      </c>
      <c r="K2726">
        <v>1.7143186197395806</v>
      </c>
      <c r="M2726">
        <v>0.61605754465492457</v>
      </c>
      <c r="N2726">
        <v>2.072145975258239</v>
      </c>
    </row>
    <row r="2727" spans="9:14" x14ac:dyDescent="0.2">
      <c r="I2727">
        <v>2724</v>
      </c>
      <c r="J2727">
        <v>1.3083994511619466</v>
      </c>
      <c r="K2727">
        <v>1.8561676812698484</v>
      </c>
      <c r="M2727">
        <v>1.0392881030324908</v>
      </c>
      <c r="N2727">
        <v>2.0067146905994826</v>
      </c>
    </row>
    <row r="2728" spans="9:14" x14ac:dyDescent="0.2">
      <c r="I2728">
        <v>2725</v>
      </c>
      <c r="J2728">
        <v>1.1429532859732978</v>
      </c>
      <c r="K2728">
        <v>1.7722716699253749</v>
      </c>
      <c r="M2728">
        <v>1.0858066702519078</v>
      </c>
      <c r="N2728">
        <v>2.0138003600901637</v>
      </c>
    </row>
    <row r="2729" spans="9:14" x14ac:dyDescent="0.2">
      <c r="I2729">
        <v>2726</v>
      </c>
      <c r="J2729">
        <v>1.1393963197471535</v>
      </c>
      <c r="K2729">
        <v>3.0797098137038055</v>
      </c>
      <c r="M2729">
        <v>0.57002565730446886</v>
      </c>
      <c r="N2729">
        <v>2.1935231177405812</v>
      </c>
    </row>
    <row r="2730" spans="9:14" x14ac:dyDescent="0.2">
      <c r="I2730">
        <v>2727</v>
      </c>
      <c r="J2730">
        <v>0.90105011486510056</v>
      </c>
      <c r="K2730">
        <v>2.1323032701012727</v>
      </c>
      <c r="M2730">
        <v>0.25431253581002689</v>
      </c>
      <c r="N2730">
        <v>2.7798476411687734</v>
      </c>
    </row>
    <row r="2731" spans="9:14" x14ac:dyDescent="0.2">
      <c r="I2731">
        <v>2728</v>
      </c>
      <c r="J2731">
        <v>1.1238886818490506</v>
      </c>
      <c r="K2731">
        <v>2.6291548088420233</v>
      </c>
      <c r="M2731">
        <v>0.76459961933115572</v>
      </c>
      <c r="N2731">
        <v>0.99967004607739374</v>
      </c>
    </row>
    <row r="2732" spans="9:14" x14ac:dyDescent="0.2">
      <c r="I2732">
        <v>2729</v>
      </c>
      <c r="J2732">
        <v>1.1046249877366339</v>
      </c>
      <c r="K2732">
        <v>2.0634130431834099</v>
      </c>
      <c r="M2732">
        <v>0.5254054699280768</v>
      </c>
      <c r="N2732">
        <v>2.6026694582752641</v>
      </c>
    </row>
    <row r="2733" spans="9:14" x14ac:dyDescent="0.2">
      <c r="I2733">
        <v>2730</v>
      </c>
      <c r="J2733">
        <v>0.9014729835019184</v>
      </c>
      <c r="K2733">
        <v>1.0694085021397604</v>
      </c>
      <c r="M2733">
        <v>1.1316420490587269</v>
      </c>
      <c r="N2733">
        <v>1.7962486030616387</v>
      </c>
    </row>
    <row r="2734" spans="9:14" x14ac:dyDescent="0.2">
      <c r="I2734">
        <v>2731</v>
      </c>
      <c r="J2734">
        <v>0.60049938600257968</v>
      </c>
      <c r="K2734">
        <v>2.9498947244643614</v>
      </c>
      <c r="M2734">
        <v>0.75732454867335919</v>
      </c>
      <c r="N2734">
        <v>3.2630039183643351</v>
      </c>
    </row>
    <row r="2735" spans="9:14" x14ac:dyDescent="0.2">
      <c r="I2735">
        <v>2732</v>
      </c>
      <c r="J2735">
        <v>0.98879928087946622</v>
      </c>
      <c r="K2735">
        <v>1.6188230855449972</v>
      </c>
      <c r="M2735">
        <v>1.1145019342769615</v>
      </c>
      <c r="N2735">
        <v>1.9248575844250606</v>
      </c>
    </row>
    <row r="2736" spans="9:14" x14ac:dyDescent="0.2">
      <c r="I2736">
        <v>2733</v>
      </c>
      <c r="J2736">
        <v>1.4767631757275514</v>
      </c>
      <c r="K2736">
        <v>1.7013937873311771</v>
      </c>
      <c r="M2736">
        <v>1.3913936620801983</v>
      </c>
      <c r="N2736">
        <v>1.9027554149979509</v>
      </c>
    </row>
    <row r="2737" spans="9:14" x14ac:dyDescent="0.2">
      <c r="I2737">
        <v>2734</v>
      </c>
      <c r="J2737">
        <v>0.63648666042987689</v>
      </c>
      <c r="K2737">
        <v>2.8766128741912027</v>
      </c>
      <c r="M2737">
        <v>1.6502950135315655</v>
      </c>
      <c r="N2737">
        <v>1.0931377455768334</v>
      </c>
    </row>
    <row r="2738" spans="9:14" x14ac:dyDescent="0.2">
      <c r="I2738">
        <v>2735</v>
      </c>
      <c r="J2738">
        <v>0.79809071617236604</v>
      </c>
      <c r="K2738">
        <v>2.3185210030329917</v>
      </c>
      <c r="M2738">
        <v>1.1277935125060954</v>
      </c>
      <c r="N2738">
        <v>3.2057185954204495</v>
      </c>
    </row>
    <row r="2739" spans="9:14" x14ac:dyDescent="0.2">
      <c r="I2739">
        <v>2736</v>
      </c>
      <c r="J2739">
        <v>0.92985214592724041</v>
      </c>
      <c r="K2739">
        <v>1.970001721275904</v>
      </c>
      <c r="M2739">
        <v>0.77773550162292815</v>
      </c>
      <c r="N2739">
        <v>0.9448437746819327</v>
      </c>
    </row>
    <row r="2740" spans="9:14" x14ac:dyDescent="0.2">
      <c r="I2740">
        <v>2737</v>
      </c>
      <c r="J2740">
        <v>1.0115069164130313</v>
      </c>
      <c r="K2740">
        <v>1.5641160874271685</v>
      </c>
      <c r="M2740">
        <v>1.0260340390513618</v>
      </c>
      <c r="N2740">
        <v>1.3213511783831013</v>
      </c>
    </row>
    <row r="2741" spans="9:14" x14ac:dyDescent="0.2">
      <c r="I2741">
        <v>2738</v>
      </c>
      <c r="J2741">
        <v>1.0354766223683864</v>
      </c>
      <c r="K2741">
        <v>1.9229136381759904</v>
      </c>
      <c r="M2741">
        <v>0.73259784758244118</v>
      </c>
      <c r="N2741">
        <v>2.3583648000405932</v>
      </c>
    </row>
    <row r="2742" spans="9:14" x14ac:dyDescent="0.2">
      <c r="I2742">
        <v>2739</v>
      </c>
      <c r="J2742">
        <v>0.63837816554263083</v>
      </c>
      <c r="K2742">
        <v>1.3586176438843256</v>
      </c>
      <c r="M2742">
        <v>1.3257653164140024</v>
      </c>
      <c r="N2742">
        <v>1.3924403710002431</v>
      </c>
    </row>
    <row r="2743" spans="9:14" x14ac:dyDescent="0.2">
      <c r="I2743">
        <v>2740</v>
      </c>
      <c r="J2743">
        <v>1.4079631683957992</v>
      </c>
      <c r="K2743">
        <v>2.1067586539975882</v>
      </c>
      <c r="M2743">
        <v>0.98984431196041134</v>
      </c>
      <c r="N2743">
        <v>1.6337921730985607</v>
      </c>
    </row>
    <row r="2744" spans="9:14" x14ac:dyDescent="0.2">
      <c r="I2744">
        <v>2741</v>
      </c>
      <c r="J2744">
        <v>1.7772013300662408</v>
      </c>
      <c r="K2744">
        <v>1.8140955686290299</v>
      </c>
      <c r="M2744">
        <v>1.3586580206790286</v>
      </c>
      <c r="N2744">
        <v>2.8080091249161239</v>
      </c>
    </row>
    <row r="2745" spans="9:14" x14ac:dyDescent="0.2">
      <c r="I2745">
        <v>2742</v>
      </c>
      <c r="J2745">
        <v>1.1857143291532704</v>
      </c>
      <c r="K2745">
        <v>1.735120309488636</v>
      </c>
      <c r="M2745">
        <v>1.6279373883588462</v>
      </c>
      <c r="N2745">
        <v>2.3711594434360128</v>
      </c>
    </row>
    <row r="2746" spans="9:14" x14ac:dyDescent="0.2">
      <c r="I2746">
        <v>2743</v>
      </c>
      <c r="J2746">
        <v>0.56982090145516373</v>
      </c>
      <c r="K2746">
        <v>0.95758545481973867</v>
      </c>
      <c r="M2746">
        <v>0.71319105826866358</v>
      </c>
      <c r="N2746">
        <v>2.8284778041470817</v>
      </c>
    </row>
    <row r="2747" spans="9:14" x14ac:dyDescent="0.2">
      <c r="I2747">
        <v>2744</v>
      </c>
      <c r="J2747">
        <v>1.0978081608840051</v>
      </c>
      <c r="K2747">
        <v>0.89801387799980548</v>
      </c>
      <c r="M2747">
        <v>0.87401469566694612</v>
      </c>
      <c r="N2747">
        <v>1.6729299200445999</v>
      </c>
    </row>
    <row r="2748" spans="9:14" x14ac:dyDescent="0.2">
      <c r="I2748">
        <v>2745</v>
      </c>
      <c r="J2748">
        <v>0.74789344635852428</v>
      </c>
      <c r="K2748">
        <v>1.6484040447486827</v>
      </c>
      <c r="M2748">
        <v>1.4470340552915872</v>
      </c>
      <c r="N2748">
        <v>1.8715173208069573</v>
      </c>
    </row>
    <row r="2749" spans="9:14" x14ac:dyDescent="0.2">
      <c r="I2749">
        <v>2746</v>
      </c>
      <c r="J2749">
        <v>1.1173163807269986</v>
      </c>
      <c r="K2749">
        <v>1.2876475587385909</v>
      </c>
      <c r="M2749">
        <v>0.86848005983074594</v>
      </c>
      <c r="N2749">
        <v>1.5820858828666295</v>
      </c>
    </row>
    <row r="2750" spans="9:14" x14ac:dyDescent="0.2">
      <c r="I2750">
        <v>2747</v>
      </c>
      <c r="J2750">
        <v>0.75399453488618662</v>
      </c>
      <c r="K2750">
        <v>2.3043918405887527</v>
      </c>
      <c r="M2750">
        <v>0.98827293922313442</v>
      </c>
      <c r="N2750">
        <v>1.1443171124398599</v>
      </c>
    </row>
    <row r="2751" spans="9:14" x14ac:dyDescent="0.2">
      <c r="I2751">
        <v>2748</v>
      </c>
      <c r="J2751">
        <v>1.1425654553607767</v>
      </c>
      <c r="K2751">
        <v>1.8865000942542187</v>
      </c>
      <c r="M2751">
        <v>0.87494543785660395</v>
      </c>
      <c r="N2751">
        <v>1.3277512917697807</v>
      </c>
    </row>
    <row r="2752" spans="9:14" x14ac:dyDescent="0.2">
      <c r="I2752">
        <v>2749</v>
      </c>
      <c r="J2752">
        <v>1.1250426665763753</v>
      </c>
      <c r="K2752">
        <v>1.8238003208194649</v>
      </c>
      <c r="M2752">
        <v>1.2238635993731015</v>
      </c>
      <c r="N2752">
        <v>1.686374011355025</v>
      </c>
    </row>
    <row r="2753" spans="9:14" x14ac:dyDescent="0.2">
      <c r="I2753">
        <v>2750</v>
      </c>
      <c r="J2753">
        <v>0.88718389134716735</v>
      </c>
      <c r="K2753">
        <v>2.3347663996897889</v>
      </c>
      <c r="M2753">
        <v>0.27490843006756077</v>
      </c>
      <c r="N2753">
        <v>1.2604109926816935</v>
      </c>
    </row>
    <row r="2754" spans="9:14" x14ac:dyDescent="0.2">
      <c r="I2754">
        <v>2751</v>
      </c>
      <c r="J2754">
        <v>0.87709210252319392</v>
      </c>
      <c r="K2754">
        <v>2.0689080569418827</v>
      </c>
      <c r="M2754">
        <v>1.1253380401087569</v>
      </c>
      <c r="N2754">
        <v>2.3452725988809626</v>
      </c>
    </row>
    <row r="2755" spans="9:14" x14ac:dyDescent="0.2">
      <c r="I2755">
        <v>2752</v>
      </c>
      <c r="J2755">
        <v>1.0961606538639721</v>
      </c>
      <c r="K2755">
        <v>2.584343309260364</v>
      </c>
      <c r="M2755">
        <v>0.83796418924280081</v>
      </c>
      <c r="N2755">
        <v>1.5497398908346214</v>
      </c>
    </row>
    <row r="2756" spans="9:14" x14ac:dyDescent="0.2">
      <c r="I2756">
        <v>2753</v>
      </c>
      <c r="J2756">
        <v>0.76569832773205282</v>
      </c>
      <c r="K2756">
        <v>1.5989393096804754</v>
      </c>
      <c r="M2756">
        <v>0.9059426229704457</v>
      </c>
      <c r="N2756">
        <v>1.7624592961982415</v>
      </c>
    </row>
    <row r="2757" spans="9:14" x14ac:dyDescent="0.2">
      <c r="I2757">
        <v>2754</v>
      </c>
      <c r="J2757">
        <v>0.35494065186444523</v>
      </c>
      <c r="K2757">
        <v>1.598228513280664</v>
      </c>
      <c r="M2757">
        <v>1.4283959825345698</v>
      </c>
      <c r="N2757">
        <v>3.3488898759168668</v>
      </c>
    </row>
    <row r="2758" spans="9:14" x14ac:dyDescent="0.2">
      <c r="I2758">
        <v>2755</v>
      </c>
      <c r="J2758">
        <v>1.3230772536182138</v>
      </c>
      <c r="K2758">
        <v>0.94695783319565197</v>
      </c>
      <c r="M2758">
        <v>1.4257118023190114</v>
      </c>
      <c r="N2758">
        <v>1.885634153852122</v>
      </c>
    </row>
    <row r="2759" spans="9:14" x14ac:dyDescent="0.2">
      <c r="I2759">
        <v>2756</v>
      </c>
      <c r="J2759">
        <v>1.3708337392731917</v>
      </c>
      <c r="K2759">
        <v>1.1857282050760405</v>
      </c>
      <c r="M2759">
        <v>0.99581527507434831</v>
      </c>
      <c r="N2759">
        <v>1.7958205948477795</v>
      </c>
    </row>
    <row r="2760" spans="9:14" x14ac:dyDescent="0.2">
      <c r="I2760">
        <v>2757</v>
      </c>
      <c r="J2760">
        <v>0.9701586040762441</v>
      </c>
      <c r="K2760">
        <v>1.9877149411124508</v>
      </c>
      <c r="M2760">
        <v>0.57149111178246648</v>
      </c>
      <c r="N2760">
        <v>1.6163633383965077</v>
      </c>
    </row>
    <row r="2761" spans="9:14" x14ac:dyDescent="0.2">
      <c r="I2761">
        <v>2758</v>
      </c>
      <c r="J2761">
        <v>1.1105970500239535</v>
      </c>
      <c r="K2761">
        <v>2.4063697922424847</v>
      </c>
      <c r="M2761">
        <v>1.7166338850469245</v>
      </c>
      <c r="N2761">
        <v>1.0715053277086117</v>
      </c>
    </row>
    <row r="2762" spans="9:14" x14ac:dyDescent="0.2">
      <c r="I2762">
        <v>2759</v>
      </c>
      <c r="J2762">
        <v>1.1203571388407423</v>
      </c>
      <c r="K2762">
        <v>2.4724438841474679</v>
      </c>
      <c r="M2762">
        <v>0.76005663052994288</v>
      </c>
      <c r="N2762">
        <v>2.3389482333080425</v>
      </c>
    </row>
    <row r="2763" spans="9:14" x14ac:dyDescent="0.2">
      <c r="I2763">
        <v>2760</v>
      </c>
      <c r="J2763">
        <v>0.58699247010637279</v>
      </c>
      <c r="K2763">
        <v>1.5840680966226104</v>
      </c>
      <c r="M2763">
        <v>0.83234619817061906</v>
      </c>
      <c r="N2763">
        <v>1.2960187712751823</v>
      </c>
    </row>
    <row r="2764" spans="9:14" x14ac:dyDescent="0.2">
      <c r="I2764">
        <v>2761</v>
      </c>
      <c r="J2764">
        <v>1.2430942432582495</v>
      </c>
      <c r="K2764">
        <v>1.8683025339967507</v>
      </c>
      <c r="M2764">
        <v>0.90047900264712943</v>
      </c>
      <c r="N2764">
        <v>1.5528919080736563</v>
      </c>
    </row>
    <row r="2765" spans="9:14" x14ac:dyDescent="0.2">
      <c r="I2765">
        <v>2762</v>
      </c>
      <c r="J2765">
        <v>0.59112629248869342</v>
      </c>
      <c r="K2765">
        <v>1.6671560424061156</v>
      </c>
      <c r="M2765">
        <v>1.0193805034795906</v>
      </c>
      <c r="N2765">
        <v>2.1761514159213995</v>
      </c>
    </row>
    <row r="2766" spans="9:14" x14ac:dyDescent="0.2">
      <c r="I2766">
        <v>2763</v>
      </c>
      <c r="J2766">
        <v>0.64887301868818137</v>
      </c>
      <c r="K2766">
        <v>1.693536362975643</v>
      </c>
      <c r="M2766">
        <v>0.85728857650673684</v>
      </c>
      <c r="N2766">
        <v>1.545833899384246</v>
      </c>
    </row>
    <row r="2767" spans="9:14" x14ac:dyDescent="0.2">
      <c r="I2767">
        <v>2764</v>
      </c>
      <c r="J2767">
        <v>1.2757573228935726</v>
      </c>
      <c r="K2767">
        <v>2.3418861623016891</v>
      </c>
      <c r="M2767">
        <v>0.52718760627442507</v>
      </c>
      <c r="N2767">
        <v>2.3943265639681721</v>
      </c>
    </row>
    <row r="2768" spans="9:14" x14ac:dyDescent="0.2">
      <c r="I2768">
        <v>2765</v>
      </c>
      <c r="J2768">
        <v>0.53038890786205806</v>
      </c>
      <c r="K2768">
        <v>1.6299076208403256</v>
      </c>
      <c r="M2768">
        <v>1.2749949253499415</v>
      </c>
      <c r="N2768">
        <v>2.2910692713605516</v>
      </c>
    </row>
    <row r="2769" spans="9:14" x14ac:dyDescent="0.2">
      <c r="I2769">
        <v>2766</v>
      </c>
      <c r="J2769">
        <v>0.99663299727068821</v>
      </c>
      <c r="K2769">
        <v>1.8740184020481401</v>
      </c>
      <c r="M2769">
        <v>0.79012759761223128</v>
      </c>
      <c r="N2769">
        <v>2.4005213451652412</v>
      </c>
    </row>
    <row r="2770" spans="9:14" x14ac:dyDescent="0.2">
      <c r="I2770">
        <v>2767</v>
      </c>
      <c r="J2770">
        <v>1.2780896473545353</v>
      </c>
      <c r="K2770">
        <v>1.820287450850951</v>
      </c>
      <c r="M2770">
        <v>0.74430179134870544</v>
      </c>
      <c r="N2770">
        <v>1.9488177731554135</v>
      </c>
    </row>
    <row r="2771" spans="9:14" x14ac:dyDescent="0.2">
      <c r="I2771">
        <v>2768</v>
      </c>
      <c r="J2771">
        <v>0.97320620742166319</v>
      </c>
      <c r="K2771">
        <v>2.5801439013014553</v>
      </c>
      <c r="M2771">
        <v>1.115611532249313</v>
      </c>
      <c r="N2771">
        <v>1.8556724852469604</v>
      </c>
    </row>
    <row r="2772" spans="9:14" x14ac:dyDescent="0.2">
      <c r="I2772">
        <v>2769</v>
      </c>
      <c r="J2772">
        <v>0.73552776537501474</v>
      </c>
      <c r="K2772">
        <v>2.6189390725082053</v>
      </c>
      <c r="M2772">
        <v>0.89841404566546001</v>
      </c>
      <c r="N2772">
        <v>2.7545260666864655</v>
      </c>
    </row>
    <row r="2773" spans="9:14" x14ac:dyDescent="0.2">
      <c r="I2773">
        <v>2770</v>
      </c>
      <c r="J2773">
        <v>0.63089279940476939</v>
      </c>
      <c r="K2773">
        <v>0.69079746336033276</v>
      </c>
      <c r="M2773">
        <v>1.6672988143974528</v>
      </c>
      <c r="N2773">
        <v>2.0474274975582478</v>
      </c>
    </row>
    <row r="2774" spans="9:14" x14ac:dyDescent="0.2">
      <c r="I2774">
        <v>2771</v>
      </c>
      <c r="J2774">
        <v>0.86549230174934988</v>
      </c>
      <c r="K2774">
        <v>3.1014249555380724</v>
      </c>
      <c r="M2774">
        <v>1.5127960550610358</v>
      </c>
      <c r="N2774">
        <v>2.1928432484681259</v>
      </c>
    </row>
    <row r="2775" spans="9:14" x14ac:dyDescent="0.2">
      <c r="I2775">
        <v>2772</v>
      </c>
      <c r="J2775">
        <v>0.56216431079284113</v>
      </c>
      <c r="K2775">
        <v>1.7499735334531217</v>
      </c>
      <c r="M2775">
        <v>0.61417491938798119</v>
      </c>
      <c r="N2775">
        <v>2.6128891781951906</v>
      </c>
    </row>
    <row r="2776" spans="9:14" x14ac:dyDescent="0.2">
      <c r="I2776">
        <v>2773</v>
      </c>
      <c r="J2776">
        <v>0.60939677477958087</v>
      </c>
      <c r="K2776">
        <v>3.172128360480392</v>
      </c>
      <c r="M2776">
        <v>1.3907119137509074</v>
      </c>
      <c r="N2776">
        <v>1.8004492607418674</v>
      </c>
    </row>
    <row r="2777" spans="9:14" x14ac:dyDescent="0.2">
      <c r="I2777">
        <v>2774</v>
      </c>
      <c r="J2777">
        <v>1.4479819285203348</v>
      </c>
      <c r="K2777">
        <v>1.1914035539302226</v>
      </c>
      <c r="M2777">
        <v>0.67942642190982483</v>
      </c>
      <c r="N2777">
        <v>1.24959826296859</v>
      </c>
    </row>
    <row r="2778" spans="9:14" x14ac:dyDescent="0.2">
      <c r="I2778">
        <v>2775</v>
      </c>
      <c r="J2778">
        <v>1.4746833170028011</v>
      </c>
      <c r="K2778">
        <v>1.3790344531854726</v>
      </c>
      <c r="M2778">
        <v>0.66873509448519675</v>
      </c>
      <c r="N2778">
        <v>2.0986140828702617</v>
      </c>
    </row>
    <row r="2779" spans="9:14" x14ac:dyDescent="0.2">
      <c r="I2779">
        <v>2776</v>
      </c>
      <c r="J2779">
        <v>1.3041584571412987</v>
      </c>
      <c r="K2779">
        <v>1.4949421942858625</v>
      </c>
      <c r="M2779">
        <v>0.73812658390581654</v>
      </c>
      <c r="N2779">
        <v>2.2249136800593092</v>
      </c>
    </row>
    <row r="2780" spans="9:14" x14ac:dyDescent="0.2">
      <c r="I2780">
        <v>2777</v>
      </c>
      <c r="J2780">
        <v>1.3344472068887177</v>
      </c>
      <c r="K2780">
        <v>2.1572707502223012</v>
      </c>
      <c r="M2780">
        <v>1.1427566236694326</v>
      </c>
      <c r="N2780">
        <v>1.0888476522513886</v>
      </c>
    </row>
    <row r="2781" spans="9:14" x14ac:dyDescent="0.2">
      <c r="I2781">
        <v>2778</v>
      </c>
      <c r="J2781">
        <v>1.2320546562873198</v>
      </c>
      <c r="K2781">
        <v>1.206488442444708</v>
      </c>
      <c r="M2781">
        <v>0.6776385728710741</v>
      </c>
      <c r="N2781">
        <v>1.4517477537565271</v>
      </c>
    </row>
    <row r="2782" spans="9:14" x14ac:dyDescent="0.2">
      <c r="I2782">
        <v>2779</v>
      </c>
      <c r="J2782">
        <v>1.1534254834943589</v>
      </c>
      <c r="K2782">
        <v>2.019867557558479</v>
      </c>
      <c r="M2782">
        <v>0.94983896726148487</v>
      </c>
      <c r="N2782">
        <v>1.3638549278143068</v>
      </c>
    </row>
    <row r="2783" spans="9:14" x14ac:dyDescent="0.2">
      <c r="I2783">
        <v>2780</v>
      </c>
      <c r="J2783">
        <v>1.0158525589879512</v>
      </c>
      <c r="K2783">
        <v>1.4402802819093596</v>
      </c>
      <c r="M2783">
        <v>0.61232743590968197</v>
      </c>
      <c r="N2783">
        <v>1.4290832695276856</v>
      </c>
    </row>
    <row r="2784" spans="9:14" x14ac:dyDescent="0.2">
      <c r="I2784">
        <v>2781</v>
      </c>
      <c r="J2784">
        <v>1.3491859662142056</v>
      </c>
      <c r="K2784">
        <v>2.7831068086074713</v>
      </c>
      <c r="M2784">
        <v>1.4718700180855464</v>
      </c>
      <c r="N2784">
        <v>1.8131733541371047</v>
      </c>
    </row>
    <row r="2785" spans="9:14" x14ac:dyDescent="0.2">
      <c r="I2785">
        <v>2782</v>
      </c>
      <c r="J2785">
        <v>1.117419175538543</v>
      </c>
      <c r="K2785">
        <v>2.0372432155118654</v>
      </c>
      <c r="M2785">
        <v>0.90442456835479601</v>
      </c>
      <c r="N2785">
        <v>2.0637002329053136</v>
      </c>
    </row>
    <row r="2786" spans="9:14" x14ac:dyDescent="0.2">
      <c r="I2786">
        <v>2783</v>
      </c>
      <c r="J2786">
        <v>1.419437994349267</v>
      </c>
      <c r="K2786">
        <v>1.3896229907190281</v>
      </c>
      <c r="M2786">
        <v>1.1329362701406356</v>
      </c>
      <c r="N2786">
        <v>0.79951853260658634</v>
      </c>
    </row>
    <row r="2787" spans="9:14" x14ac:dyDescent="0.2">
      <c r="I2787">
        <v>2784</v>
      </c>
      <c r="J2787">
        <v>0.61924765130203796</v>
      </c>
      <c r="K2787">
        <v>1.6564845631064369</v>
      </c>
      <c r="M2787">
        <v>1.1505292230824222</v>
      </c>
      <c r="N2787">
        <v>1.7051808663206505</v>
      </c>
    </row>
    <row r="2788" spans="9:14" x14ac:dyDescent="0.2">
      <c r="I2788">
        <v>2785</v>
      </c>
      <c r="J2788">
        <v>1.1920623206388319</v>
      </c>
      <c r="K2788">
        <v>1.0530335210564958</v>
      </c>
      <c r="M2788">
        <v>1.2607058556962645</v>
      </c>
      <c r="N2788">
        <v>2.3803193477769198</v>
      </c>
    </row>
    <row r="2789" spans="9:14" x14ac:dyDescent="0.2">
      <c r="I2789">
        <v>2786</v>
      </c>
      <c r="J2789">
        <v>1.0498513344394287</v>
      </c>
      <c r="K2789">
        <v>1.9199961858251198</v>
      </c>
      <c r="M2789">
        <v>1.3138986594096191</v>
      </c>
      <c r="N2789">
        <v>1.4665090699454491</v>
      </c>
    </row>
    <row r="2790" spans="9:14" x14ac:dyDescent="0.2">
      <c r="I2790">
        <v>2787</v>
      </c>
      <c r="J2790">
        <v>0.57555894518853468</v>
      </c>
      <c r="K2790">
        <v>2.1984975504714312</v>
      </c>
      <c r="M2790">
        <v>1.0996926467839931</v>
      </c>
      <c r="N2790">
        <v>2.8085935188446229</v>
      </c>
    </row>
    <row r="2791" spans="9:14" x14ac:dyDescent="0.2">
      <c r="I2791">
        <v>2788</v>
      </c>
      <c r="J2791">
        <v>1.1525361787598534</v>
      </c>
      <c r="K2791">
        <v>1.4278043395976789</v>
      </c>
      <c r="M2791">
        <v>0.90614153840244716</v>
      </c>
      <c r="N2791">
        <v>1.6852600983541821</v>
      </c>
    </row>
    <row r="2792" spans="9:14" x14ac:dyDescent="0.2">
      <c r="I2792">
        <v>2789</v>
      </c>
      <c r="J2792">
        <v>1.2780028722954977</v>
      </c>
      <c r="K2792">
        <v>2.5658690699039126</v>
      </c>
      <c r="M2792">
        <v>1.1466840823743938</v>
      </c>
      <c r="N2792">
        <v>1.5426192406692185</v>
      </c>
    </row>
    <row r="2793" spans="9:14" x14ac:dyDescent="0.2">
      <c r="I2793">
        <v>2790</v>
      </c>
      <c r="J2793">
        <v>1.3982516412755488</v>
      </c>
      <c r="K2793">
        <v>0.876327245882218</v>
      </c>
      <c r="M2793">
        <v>0.79114756136902054</v>
      </c>
      <c r="N2793">
        <v>1.658339738542479</v>
      </c>
    </row>
    <row r="2794" spans="9:14" x14ac:dyDescent="0.2">
      <c r="I2794">
        <v>2791</v>
      </c>
      <c r="J2794">
        <v>1.3859218410925835</v>
      </c>
      <c r="K2794">
        <v>2.2900192491869689</v>
      </c>
      <c r="M2794">
        <v>1.1165990922769207</v>
      </c>
      <c r="N2794">
        <v>2.214603486272714</v>
      </c>
    </row>
    <row r="2795" spans="9:14" x14ac:dyDescent="0.2">
      <c r="I2795">
        <v>2792</v>
      </c>
      <c r="J2795">
        <v>1.3973280048811558</v>
      </c>
      <c r="K2795">
        <v>3.0394544234499108</v>
      </c>
      <c r="M2795">
        <v>1.2641741704587108</v>
      </c>
      <c r="N2795">
        <v>2.2833380947950972</v>
      </c>
    </row>
    <row r="2796" spans="9:14" x14ac:dyDescent="0.2">
      <c r="I2796">
        <v>2793</v>
      </c>
      <c r="J2796">
        <v>0.71428025156273778</v>
      </c>
      <c r="K2796">
        <v>2.6414160287851831</v>
      </c>
      <c r="M2796">
        <v>1.0830650396395778</v>
      </c>
      <c r="N2796">
        <v>2.4931449985348673</v>
      </c>
    </row>
    <row r="2797" spans="9:14" x14ac:dyDescent="0.2">
      <c r="I2797">
        <v>2794</v>
      </c>
      <c r="J2797">
        <v>0.91320040106590361</v>
      </c>
      <c r="K2797">
        <v>1.3219230573076732</v>
      </c>
      <c r="M2797">
        <v>0.93104390574125007</v>
      </c>
      <c r="N2797">
        <v>1.6499303403937788</v>
      </c>
    </row>
    <row r="2798" spans="9:14" x14ac:dyDescent="0.2">
      <c r="I2798">
        <v>2795</v>
      </c>
      <c r="J2798">
        <v>0.89371329205842165</v>
      </c>
      <c r="K2798">
        <v>2.7678783485602136</v>
      </c>
      <c r="M2798">
        <v>1.0903497733717968</v>
      </c>
      <c r="N2798">
        <v>2.0543259224145607</v>
      </c>
    </row>
    <row r="2799" spans="9:14" x14ac:dyDescent="0.2">
      <c r="I2799">
        <v>2796</v>
      </c>
      <c r="J2799">
        <v>0.98630402850883347</v>
      </c>
      <c r="K2799">
        <v>2.3047008642728288</v>
      </c>
      <c r="M2799">
        <v>0.8283103004581458</v>
      </c>
      <c r="N2799">
        <v>1.83739975110604</v>
      </c>
    </row>
    <row r="2800" spans="9:14" x14ac:dyDescent="0.2">
      <c r="I2800">
        <v>2797</v>
      </c>
      <c r="J2800">
        <v>1.2093501469397951</v>
      </c>
      <c r="K2800">
        <v>1.9866422857588013</v>
      </c>
      <c r="M2800">
        <v>0.87981653863895348</v>
      </c>
      <c r="N2800">
        <v>1.9357827535575114</v>
      </c>
    </row>
    <row r="2801" spans="9:14" x14ac:dyDescent="0.2">
      <c r="I2801">
        <v>2798</v>
      </c>
      <c r="J2801">
        <v>1.1676188804782348</v>
      </c>
      <c r="K2801">
        <v>1.6443529770854839</v>
      </c>
      <c r="M2801">
        <v>1.8340560131060706</v>
      </c>
      <c r="N2801">
        <v>1.5692170633380718</v>
      </c>
    </row>
    <row r="2802" spans="9:14" x14ac:dyDescent="0.2">
      <c r="I2802">
        <v>2799</v>
      </c>
      <c r="J2802">
        <v>0.221201661810769</v>
      </c>
      <c r="K2802">
        <v>2.0253398364356081</v>
      </c>
      <c r="M2802">
        <v>1.0480017883061146</v>
      </c>
      <c r="N2802">
        <v>2.173903244764698</v>
      </c>
    </row>
    <row r="2803" spans="9:14" x14ac:dyDescent="0.2">
      <c r="I2803">
        <v>2800</v>
      </c>
      <c r="J2803">
        <v>1.1473755100918022</v>
      </c>
      <c r="K2803">
        <v>2.7557673476787445</v>
      </c>
      <c r="M2803">
        <v>0.37084096280863055</v>
      </c>
      <c r="N2803">
        <v>1.2953351520844731</v>
      </c>
    </row>
    <row r="2804" spans="9:14" x14ac:dyDescent="0.2">
      <c r="I2804">
        <v>2801</v>
      </c>
      <c r="J2804">
        <v>1.0098866625330716</v>
      </c>
      <c r="K2804">
        <v>2.8366645008034421</v>
      </c>
      <c r="M2804">
        <v>1.4272515196209334</v>
      </c>
      <c r="N2804">
        <v>2.52954039231967</v>
      </c>
    </row>
    <row r="2805" spans="9:14" x14ac:dyDescent="0.2">
      <c r="I2805">
        <v>2802</v>
      </c>
      <c r="J2805">
        <v>1.371940410021788</v>
      </c>
      <c r="K2805">
        <v>5.0170084847551033</v>
      </c>
      <c r="M2805">
        <v>0.80647826755885155</v>
      </c>
      <c r="N2805">
        <v>1.439599872631893</v>
      </c>
    </row>
    <row r="2806" spans="9:14" x14ac:dyDescent="0.2">
      <c r="I2806">
        <v>2803</v>
      </c>
      <c r="J2806">
        <v>0.34940861552208913</v>
      </c>
      <c r="K2806">
        <v>1.5816364397998686</v>
      </c>
      <c r="M2806">
        <v>1.2172426031338954</v>
      </c>
      <c r="N2806">
        <v>1.5811274172677978</v>
      </c>
    </row>
    <row r="2807" spans="9:14" x14ac:dyDescent="0.2">
      <c r="I2807">
        <v>2804</v>
      </c>
      <c r="J2807">
        <v>0.85459621844347422</v>
      </c>
      <c r="K2807">
        <v>2.2907978107154898</v>
      </c>
      <c r="M2807">
        <v>1.3313551949932441</v>
      </c>
      <c r="N2807">
        <v>0.54655816330855</v>
      </c>
    </row>
    <row r="2808" spans="9:14" x14ac:dyDescent="0.2">
      <c r="I2808">
        <v>2805</v>
      </c>
      <c r="J2808">
        <v>0.76491788881624923</v>
      </c>
      <c r="K2808">
        <v>1.9621097618316783</v>
      </c>
      <c r="M2808">
        <v>1.0734386031948919</v>
      </c>
      <c r="N2808">
        <v>2.0467059925379574</v>
      </c>
    </row>
    <row r="2809" spans="9:14" x14ac:dyDescent="0.2">
      <c r="I2809">
        <v>2806</v>
      </c>
      <c r="J2809">
        <v>0.59511499354665676</v>
      </c>
      <c r="K2809">
        <v>3.0281533287976536</v>
      </c>
      <c r="M2809">
        <v>1.1593434578647819</v>
      </c>
      <c r="N2809">
        <v>1.2220260740080937</v>
      </c>
    </row>
    <row r="2810" spans="9:14" x14ac:dyDescent="0.2">
      <c r="I2810">
        <v>2807</v>
      </c>
      <c r="J2810">
        <v>1.1789239475928341</v>
      </c>
      <c r="K2810">
        <v>2.6394265018987455</v>
      </c>
      <c r="M2810">
        <v>0.77909547805207946</v>
      </c>
      <c r="N2810">
        <v>2.0087138064591152</v>
      </c>
    </row>
    <row r="2811" spans="9:14" x14ac:dyDescent="0.2">
      <c r="I2811">
        <v>2808</v>
      </c>
      <c r="J2811">
        <v>1.5333741286406242</v>
      </c>
      <c r="K2811">
        <v>1.5861913468171858</v>
      </c>
      <c r="M2811">
        <v>1.5198520059409717</v>
      </c>
      <c r="N2811">
        <v>2.5893892983437028</v>
      </c>
    </row>
    <row r="2812" spans="9:14" x14ac:dyDescent="0.2">
      <c r="I2812">
        <v>2809</v>
      </c>
      <c r="J2812">
        <v>1.0773159307152491</v>
      </c>
      <c r="K2812">
        <v>1.4350151015756145</v>
      </c>
      <c r="M2812">
        <v>0.99999241267231387</v>
      </c>
      <c r="N2812">
        <v>1.3038004421907439</v>
      </c>
    </row>
    <row r="2813" spans="9:14" x14ac:dyDescent="0.2">
      <c r="I2813">
        <v>2810</v>
      </c>
      <c r="J2813">
        <v>0.55314006594256693</v>
      </c>
      <c r="K2813">
        <v>1.8732919527511296</v>
      </c>
      <c r="M2813">
        <v>0.66780297064653871</v>
      </c>
      <c r="N2813">
        <v>2.5759436122685515</v>
      </c>
    </row>
    <row r="2814" spans="9:14" x14ac:dyDescent="0.2">
      <c r="I2814">
        <v>2811</v>
      </c>
      <c r="J2814">
        <v>1.2572978212056747</v>
      </c>
      <c r="K2814">
        <v>2.4404979522398773</v>
      </c>
      <c r="M2814">
        <v>1.1009565537578632</v>
      </c>
      <c r="N2814">
        <v>1.3710626200426896</v>
      </c>
    </row>
    <row r="2815" spans="9:14" x14ac:dyDescent="0.2">
      <c r="I2815">
        <v>2812</v>
      </c>
      <c r="J2815">
        <v>0.81931005106794252</v>
      </c>
      <c r="K2815">
        <v>1.9510765514240183</v>
      </c>
      <c r="M2815">
        <v>0.8329794846933648</v>
      </c>
      <c r="N2815">
        <v>1.6469453086771479</v>
      </c>
    </row>
    <row r="2816" spans="9:14" x14ac:dyDescent="0.2">
      <c r="I2816">
        <v>2813</v>
      </c>
      <c r="J2816">
        <v>1.3858927393290685</v>
      </c>
      <c r="K2816">
        <v>1.931856042944978</v>
      </c>
      <c r="M2816">
        <v>1.0648488159794034</v>
      </c>
      <c r="N2816">
        <v>1.091885263216176</v>
      </c>
    </row>
    <row r="2817" spans="9:14" x14ac:dyDescent="0.2">
      <c r="I2817">
        <v>2814</v>
      </c>
      <c r="J2817">
        <v>0.49510218404118583</v>
      </c>
      <c r="K2817">
        <v>3.7608650070600751</v>
      </c>
      <c r="M2817">
        <v>0.40196929346659527</v>
      </c>
      <c r="N2817">
        <v>0.97335635616741734</v>
      </c>
    </row>
    <row r="2818" spans="9:14" x14ac:dyDescent="0.2">
      <c r="I2818">
        <v>2815</v>
      </c>
      <c r="J2818">
        <v>1.2370627169844957</v>
      </c>
      <c r="K2818">
        <v>3.3820907354000811</v>
      </c>
      <c r="M2818">
        <v>1.1833001889055255</v>
      </c>
      <c r="N2818">
        <v>1.7132489557569477</v>
      </c>
    </row>
    <row r="2819" spans="9:14" x14ac:dyDescent="0.2">
      <c r="I2819">
        <v>2816</v>
      </c>
      <c r="J2819">
        <v>0.59026942430103158</v>
      </c>
      <c r="K2819">
        <v>0.88767145998191799</v>
      </c>
      <c r="M2819">
        <v>1.2416092257566529</v>
      </c>
      <c r="N2819">
        <v>2.3591930439226076</v>
      </c>
    </row>
    <row r="2820" spans="9:14" x14ac:dyDescent="0.2">
      <c r="I2820">
        <v>2817</v>
      </c>
      <c r="J2820">
        <v>0.90929842313281384</v>
      </c>
      <c r="K2820">
        <v>2.7254081467279758</v>
      </c>
      <c r="M2820">
        <v>1.2510495160498298</v>
      </c>
      <c r="N2820">
        <v>1.8789948513943828</v>
      </c>
    </row>
    <row r="2821" spans="9:14" x14ac:dyDescent="0.2">
      <c r="I2821">
        <v>2818</v>
      </c>
      <c r="J2821">
        <v>0.99547505977969164</v>
      </c>
      <c r="K2821">
        <v>2.7156708922352251</v>
      </c>
      <c r="M2821">
        <v>0.70097390513681079</v>
      </c>
      <c r="N2821">
        <v>0.86199975672727081</v>
      </c>
    </row>
    <row r="2822" spans="9:14" x14ac:dyDescent="0.2">
      <c r="I2822">
        <v>2819</v>
      </c>
      <c r="J2822">
        <v>0.84489036404048057</v>
      </c>
      <c r="K2822">
        <v>2.9348793938417836</v>
      </c>
      <c r="M2822">
        <v>1.1689245075356283</v>
      </c>
      <c r="N2822">
        <v>1.4981176960422742</v>
      </c>
    </row>
    <row r="2823" spans="9:14" x14ac:dyDescent="0.2">
      <c r="I2823">
        <v>2820</v>
      </c>
      <c r="J2823">
        <v>1.0128243764408782</v>
      </c>
      <c r="K2823">
        <v>2.4200486792900926</v>
      </c>
      <c r="M2823">
        <v>1.321506393491668</v>
      </c>
      <c r="N2823">
        <v>1.0741409866449438</v>
      </c>
    </row>
    <row r="2824" spans="9:14" x14ac:dyDescent="0.2">
      <c r="I2824">
        <v>2821</v>
      </c>
      <c r="J2824">
        <v>0.74308918958771542</v>
      </c>
      <c r="K2824">
        <v>2.7001011509541453</v>
      </c>
      <c r="M2824">
        <v>0.69761442337383861</v>
      </c>
      <c r="N2824">
        <v>1.9870450766937637</v>
      </c>
    </row>
    <row r="2825" spans="9:14" x14ac:dyDescent="0.2">
      <c r="I2825">
        <v>2822</v>
      </c>
      <c r="J2825">
        <v>1.2478738686981323</v>
      </c>
      <c r="K2825">
        <v>2.0471450794742085</v>
      </c>
      <c r="M2825">
        <v>0.40719521401149511</v>
      </c>
      <c r="N2825">
        <v>1.2770515526734278</v>
      </c>
    </row>
    <row r="2826" spans="9:14" x14ac:dyDescent="0.2">
      <c r="I2826">
        <v>2823</v>
      </c>
      <c r="J2826">
        <v>0.7859554798384456</v>
      </c>
      <c r="K2826">
        <v>1.184810082163694</v>
      </c>
      <c r="M2826">
        <v>0.96201966914798631</v>
      </c>
      <c r="N2826">
        <v>1.7062689359411718</v>
      </c>
    </row>
    <row r="2827" spans="9:14" x14ac:dyDescent="0.2">
      <c r="I2827">
        <v>2824</v>
      </c>
      <c r="J2827">
        <v>0.90539286525239704</v>
      </c>
      <c r="K2827">
        <v>2.3174377499472278</v>
      </c>
      <c r="M2827">
        <v>1.1386542283760615</v>
      </c>
      <c r="N2827">
        <v>1.8502760959788873</v>
      </c>
    </row>
    <row r="2828" spans="9:14" x14ac:dyDescent="0.2">
      <c r="I2828">
        <v>2825</v>
      </c>
      <c r="J2828">
        <v>1.0596660329394381</v>
      </c>
      <c r="K2828">
        <v>1.4469613987223395</v>
      </c>
      <c r="M2828">
        <v>1.3921171019510283</v>
      </c>
      <c r="N2828">
        <v>2.4453583719243568</v>
      </c>
    </row>
    <row r="2829" spans="9:14" x14ac:dyDescent="0.2">
      <c r="I2829">
        <v>2826</v>
      </c>
      <c r="J2829">
        <v>0.83627490985113295</v>
      </c>
      <c r="K2829">
        <v>2.0352957529841214</v>
      </c>
      <c r="M2829">
        <v>0.32123921240091391</v>
      </c>
      <c r="N2829">
        <v>0.98388584102222909</v>
      </c>
    </row>
    <row r="2830" spans="9:14" x14ac:dyDescent="0.2">
      <c r="I2830">
        <v>2827</v>
      </c>
      <c r="J2830">
        <v>1.2375307842834677</v>
      </c>
      <c r="K2830">
        <v>1.2819077369296978</v>
      </c>
      <c r="M2830">
        <v>0.87088231733778598</v>
      </c>
      <c r="N2830">
        <v>1.7019018333795837</v>
      </c>
    </row>
    <row r="2831" spans="9:14" x14ac:dyDescent="0.2">
      <c r="I2831">
        <v>2828</v>
      </c>
      <c r="J2831">
        <v>0.93066969018539258</v>
      </c>
      <c r="K2831">
        <v>1.3952023477596598</v>
      </c>
      <c r="M2831">
        <v>1.0539457825269007</v>
      </c>
      <c r="N2831">
        <v>1.584117459387514</v>
      </c>
    </row>
    <row r="2832" spans="9:14" x14ac:dyDescent="0.2">
      <c r="I2832">
        <v>2829</v>
      </c>
      <c r="J2832">
        <v>0.1662623140010977</v>
      </c>
      <c r="K2832">
        <v>2.7148321583787376</v>
      </c>
      <c r="M2832">
        <v>1.1057594227344443</v>
      </c>
      <c r="N2832">
        <v>2.234403568545321</v>
      </c>
    </row>
    <row r="2833" spans="9:14" x14ac:dyDescent="0.2">
      <c r="I2833">
        <v>2830</v>
      </c>
      <c r="J2833">
        <v>0.67218256834111423</v>
      </c>
      <c r="K2833">
        <v>2.6486047253860812</v>
      </c>
      <c r="M2833">
        <v>0.93842293231051366</v>
      </c>
      <c r="N2833">
        <v>3.3440712203809002</v>
      </c>
    </row>
    <row r="2834" spans="9:14" x14ac:dyDescent="0.2">
      <c r="I2834">
        <v>2831</v>
      </c>
      <c r="J2834">
        <v>1.0869203647639538</v>
      </c>
      <c r="K2834">
        <v>1.9760331992953215</v>
      </c>
      <c r="M2834">
        <v>0.99962743708060309</v>
      </c>
      <c r="N2834">
        <v>1.9358330384592171</v>
      </c>
    </row>
    <row r="2835" spans="9:14" x14ac:dyDescent="0.2">
      <c r="I2835">
        <v>2832</v>
      </c>
      <c r="J2835">
        <v>1.2111681862220744</v>
      </c>
      <c r="K2835">
        <v>2.5764209392003474</v>
      </c>
      <c r="M2835">
        <v>0.95483935292633981</v>
      </c>
      <c r="N2835">
        <v>1.4186625272975859</v>
      </c>
    </row>
    <row r="2836" spans="9:14" x14ac:dyDescent="0.2">
      <c r="I2836">
        <v>2833</v>
      </c>
      <c r="J2836">
        <v>0.93224590522935935</v>
      </c>
      <c r="K2836">
        <v>1.8881501562098186</v>
      </c>
      <c r="M2836">
        <v>0.94475685191371617</v>
      </c>
      <c r="N2836">
        <v>2.5363477138386683</v>
      </c>
    </row>
    <row r="2837" spans="9:14" x14ac:dyDescent="0.2">
      <c r="I2837">
        <v>2834</v>
      </c>
      <c r="J2837">
        <v>0.69792239570051318</v>
      </c>
      <c r="K2837">
        <v>1.4086292617342722</v>
      </c>
      <c r="M2837">
        <v>0.56404263447290237</v>
      </c>
      <c r="N2837">
        <v>2.7961409977418996</v>
      </c>
    </row>
    <row r="2838" spans="9:14" x14ac:dyDescent="0.2">
      <c r="I2838">
        <v>2835</v>
      </c>
      <c r="J2838">
        <v>0.93647592539061075</v>
      </c>
      <c r="K2838">
        <v>1.2121393773417692</v>
      </c>
      <c r="M2838">
        <v>0.68239696324469845</v>
      </c>
      <c r="N2838">
        <v>1.6306850839182094</v>
      </c>
    </row>
    <row r="2839" spans="9:14" x14ac:dyDescent="0.2">
      <c r="I2839">
        <v>2836</v>
      </c>
      <c r="J2839">
        <v>0.97296372257773567</v>
      </c>
      <c r="K2839">
        <v>1.6441931024878893</v>
      </c>
      <c r="M2839">
        <v>0.97175135043864314</v>
      </c>
      <c r="N2839">
        <v>1.7095815117463009</v>
      </c>
    </row>
    <row r="2840" spans="9:14" x14ac:dyDescent="0.2">
      <c r="I2840">
        <v>2837</v>
      </c>
      <c r="J2840">
        <v>1.0737335515590196</v>
      </c>
      <c r="K2840">
        <v>1.8746051382196822</v>
      </c>
      <c r="M2840">
        <v>0.68087398950923816</v>
      </c>
      <c r="N2840">
        <v>1.5211052820840121</v>
      </c>
    </row>
    <row r="2841" spans="9:14" x14ac:dyDescent="0.2">
      <c r="I2841">
        <v>2838</v>
      </c>
      <c r="J2841">
        <v>0.60904096544919806</v>
      </c>
      <c r="K2841">
        <v>2.2068882149086604</v>
      </c>
      <c r="M2841">
        <v>1.430518378699257</v>
      </c>
      <c r="N2841">
        <v>1.820364612610583</v>
      </c>
    </row>
    <row r="2842" spans="9:14" x14ac:dyDescent="0.2">
      <c r="I2842">
        <v>2839</v>
      </c>
      <c r="J2842">
        <v>0.96175562492510225</v>
      </c>
      <c r="K2842">
        <v>1.4448460960879068</v>
      </c>
      <c r="M2842">
        <v>1.3999780102685615</v>
      </c>
      <c r="N2842">
        <v>2.5504688011515406</v>
      </c>
    </row>
    <row r="2843" spans="9:14" x14ac:dyDescent="0.2">
      <c r="I2843">
        <v>2840</v>
      </c>
      <c r="J2843">
        <v>1.3042880212389698</v>
      </c>
      <c r="K2843">
        <v>1.7901717268738797</v>
      </c>
      <c r="M2843">
        <v>1.1364591341805264</v>
      </c>
      <c r="N2843">
        <v>2.3840777263621566</v>
      </c>
    </row>
    <row r="2844" spans="9:14" x14ac:dyDescent="0.2">
      <c r="I2844">
        <v>2841</v>
      </c>
      <c r="J2844">
        <v>0.73295289291397736</v>
      </c>
      <c r="K2844">
        <v>1.9591062337795937</v>
      </c>
      <c r="M2844">
        <v>1.2132111381630328</v>
      </c>
      <c r="N2844">
        <v>1.7070657797397599</v>
      </c>
    </row>
    <row r="2845" spans="9:14" x14ac:dyDescent="0.2">
      <c r="I2845">
        <v>2842</v>
      </c>
      <c r="J2845">
        <v>1.0097959472449431</v>
      </c>
      <c r="K2845">
        <v>1.1915006558736936</v>
      </c>
      <c r="M2845">
        <v>1.5571864403431839</v>
      </c>
      <c r="N2845">
        <v>1.0673714535836103</v>
      </c>
    </row>
    <row r="2846" spans="9:14" x14ac:dyDescent="0.2">
      <c r="I2846">
        <v>2843</v>
      </c>
      <c r="J2846">
        <v>0.87893402893735773</v>
      </c>
      <c r="K2846">
        <v>2.4828269268224359</v>
      </c>
      <c r="M2846">
        <v>0.94797373122109063</v>
      </c>
      <c r="N2846">
        <v>3.7555432864208602</v>
      </c>
    </row>
    <row r="2847" spans="9:14" x14ac:dyDescent="0.2">
      <c r="I2847">
        <v>2844</v>
      </c>
      <c r="J2847">
        <v>1.6755197694141657</v>
      </c>
      <c r="K2847">
        <v>2.5996191802755848</v>
      </c>
      <c r="M2847">
        <v>0.84910022178144851</v>
      </c>
      <c r="N2847">
        <v>2.0774611979281437</v>
      </c>
    </row>
    <row r="2848" spans="9:14" x14ac:dyDescent="0.2">
      <c r="I2848">
        <v>2845</v>
      </c>
      <c r="J2848">
        <v>1.1163143912970386</v>
      </c>
      <c r="K2848">
        <v>1.6572325056633095</v>
      </c>
      <c r="M2848">
        <v>1.0414238446385489</v>
      </c>
      <c r="N2848">
        <v>1.4894732901570205</v>
      </c>
    </row>
    <row r="2849" spans="9:14" x14ac:dyDescent="0.2">
      <c r="I2849">
        <v>2846</v>
      </c>
      <c r="J2849">
        <v>1.1192220367184134</v>
      </c>
      <c r="K2849">
        <v>2.0474172408627336</v>
      </c>
      <c r="M2849">
        <v>0.77521568077601288</v>
      </c>
      <c r="N2849">
        <v>2.2732343311443994</v>
      </c>
    </row>
    <row r="2850" spans="9:14" x14ac:dyDescent="0.2">
      <c r="I2850">
        <v>2847</v>
      </c>
      <c r="J2850">
        <v>1.0760391978283519</v>
      </c>
      <c r="K2850">
        <v>1.4879404504414111</v>
      </c>
      <c r="M2850">
        <v>0.81224016892482676</v>
      </c>
      <c r="N2850">
        <v>1.4566054011009677</v>
      </c>
    </row>
    <row r="2851" spans="9:14" x14ac:dyDescent="0.2">
      <c r="I2851">
        <v>2848</v>
      </c>
      <c r="J2851">
        <v>1.1612751234774945</v>
      </c>
      <c r="K2851">
        <v>2.4293924814322132</v>
      </c>
      <c r="M2851">
        <v>0.52716814608349627</v>
      </c>
      <c r="N2851">
        <v>1.4724259654274297</v>
      </c>
    </row>
    <row r="2852" spans="9:14" x14ac:dyDescent="0.2">
      <c r="I2852">
        <v>2849</v>
      </c>
      <c r="J2852">
        <v>1.5943536747980025</v>
      </c>
      <c r="K2852">
        <v>2.7036664817561467</v>
      </c>
      <c r="M2852">
        <v>1.0531305759818264</v>
      </c>
      <c r="N2852">
        <v>1.0660602473887013</v>
      </c>
    </row>
    <row r="2853" spans="9:14" x14ac:dyDescent="0.2">
      <c r="I2853">
        <v>2850</v>
      </c>
      <c r="J2853">
        <v>0.83306391013135761</v>
      </c>
      <c r="K2853">
        <v>2.7985312765453467</v>
      </c>
      <c r="M2853">
        <v>0.83167524004665816</v>
      </c>
      <c r="N2853">
        <v>1.4505011645365089</v>
      </c>
    </row>
    <row r="2854" spans="9:14" x14ac:dyDescent="0.2">
      <c r="I2854">
        <v>2851</v>
      </c>
      <c r="J2854">
        <v>0.88156550153360114</v>
      </c>
      <c r="K2854">
        <v>2.5880956056243485</v>
      </c>
      <c r="M2854">
        <v>1.1182168894666185</v>
      </c>
      <c r="N2854">
        <v>2.2499628465519748</v>
      </c>
    </row>
    <row r="2855" spans="9:14" x14ac:dyDescent="0.2">
      <c r="I2855">
        <v>2852</v>
      </c>
      <c r="J2855">
        <v>1.0882020169079607</v>
      </c>
      <c r="K2855">
        <v>1.1761147064380684</v>
      </c>
      <c r="M2855">
        <v>0.74976652936074173</v>
      </c>
      <c r="N2855">
        <v>2.3837505219095658</v>
      </c>
    </row>
    <row r="2856" spans="9:14" x14ac:dyDescent="0.2">
      <c r="I2856">
        <v>2853</v>
      </c>
      <c r="J2856">
        <v>1.1155060316582037</v>
      </c>
      <c r="K2856">
        <v>2.4577560410055952</v>
      </c>
      <c r="M2856">
        <v>0.54096639297937266</v>
      </c>
      <c r="N2856">
        <v>2.9296353342257704</v>
      </c>
    </row>
    <row r="2857" spans="9:14" x14ac:dyDescent="0.2">
      <c r="I2857">
        <v>2854</v>
      </c>
      <c r="J2857">
        <v>1.2842583680747763</v>
      </c>
      <c r="K2857">
        <v>2.8711730733116738</v>
      </c>
      <c r="M2857">
        <v>1.066330321172773</v>
      </c>
      <c r="N2857">
        <v>2.2124431768883448</v>
      </c>
    </row>
    <row r="2858" spans="9:14" x14ac:dyDescent="0.2">
      <c r="I2858">
        <v>2855</v>
      </c>
      <c r="J2858">
        <v>1.0046750524521157</v>
      </c>
      <c r="K2858">
        <v>1.9951275416730796</v>
      </c>
      <c r="M2858">
        <v>1.4808120551343236</v>
      </c>
      <c r="N2858">
        <v>0.96226582162024765</v>
      </c>
    </row>
    <row r="2859" spans="9:14" x14ac:dyDescent="0.2">
      <c r="I2859">
        <v>2856</v>
      </c>
      <c r="J2859">
        <v>1.7111876124578724</v>
      </c>
      <c r="K2859">
        <v>1.1072371320171823</v>
      </c>
      <c r="M2859">
        <v>0.9060448674987821</v>
      </c>
      <c r="N2859">
        <v>1.4920582916370522</v>
      </c>
    </row>
    <row r="2860" spans="9:14" x14ac:dyDescent="0.2">
      <c r="I2860">
        <v>2857</v>
      </c>
      <c r="J2860">
        <v>1.2366776960270713</v>
      </c>
      <c r="K2860">
        <v>1.495333727431668</v>
      </c>
      <c r="M2860">
        <v>1.9607033463995225</v>
      </c>
      <c r="N2860">
        <v>1.666690171828711</v>
      </c>
    </row>
    <row r="2861" spans="9:14" x14ac:dyDescent="0.2">
      <c r="I2861">
        <v>2858</v>
      </c>
      <c r="J2861">
        <v>0.73560262919324937</v>
      </c>
      <c r="K2861">
        <v>3.2699973829001996</v>
      </c>
      <c r="M2861">
        <v>1.214791523008548</v>
      </c>
      <c r="N2861">
        <v>2.703615688504081</v>
      </c>
    </row>
    <row r="2862" spans="9:14" x14ac:dyDescent="0.2">
      <c r="I2862">
        <v>2859</v>
      </c>
      <c r="J2862">
        <v>1.0010265556131261</v>
      </c>
      <c r="K2862">
        <v>2.2318181093482234</v>
      </c>
      <c r="M2862">
        <v>1.2568250262495719</v>
      </c>
      <c r="N2862">
        <v>2.2272150595239664</v>
      </c>
    </row>
    <row r="2863" spans="9:14" x14ac:dyDescent="0.2">
      <c r="I2863">
        <v>2860</v>
      </c>
      <c r="J2863">
        <v>0.46558291866675461</v>
      </c>
      <c r="K2863">
        <v>1.1632808342949705</v>
      </c>
      <c r="M2863">
        <v>0.67175062687987064</v>
      </c>
      <c r="N2863">
        <v>1.5234870042143973</v>
      </c>
    </row>
    <row r="2864" spans="9:14" x14ac:dyDescent="0.2">
      <c r="I2864">
        <v>2861</v>
      </c>
      <c r="J2864">
        <v>1.2380993660399215</v>
      </c>
      <c r="K2864">
        <v>1.0719784795364651</v>
      </c>
      <c r="M2864">
        <v>0.96333163283810763</v>
      </c>
      <c r="N2864">
        <v>1.4082776825539209</v>
      </c>
    </row>
    <row r="2865" spans="9:14" x14ac:dyDescent="0.2">
      <c r="I2865">
        <v>2862</v>
      </c>
      <c r="J2865">
        <v>1.2932106664407099</v>
      </c>
      <c r="K2865">
        <v>1.7072077325659958</v>
      </c>
      <c r="M2865">
        <v>1.5943276048162223</v>
      </c>
      <c r="N2865">
        <v>1.0604501783554288</v>
      </c>
    </row>
    <row r="2866" spans="9:14" x14ac:dyDescent="0.2">
      <c r="I2866">
        <v>2863</v>
      </c>
      <c r="J2866">
        <v>0.64372996816567096</v>
      </c>
      <c r="K2866">
        <v>2.736253564555613</v>
      </c>
      <c r="M2866">
        <v>1.2003662006467815</v>
      </c>
      <c r="N2866">
        <v>1.3848557718903611</v>
      </c>
    </row>
    <row r="2867" spans="9:14" x14ac:dyDescent="0.2">
      <c r="I2867">
        <v>2864</v>
      </c>
      <c r="J2867">
        <v>1.1765552187603951</v>
      </c>
      <c r="K2867">
        <v>1.1210239921929372</v>
      </c>
      <c r="M2867">
        <v>0.87976178447138709</v>
      </c>
      <c r="N2867">
        <v>1.4638660767845117</v>
      </c>
    </row>
    <row r="2868" spans="9:14" x14ac:dyDescent="0.2">
      <c r="I2868">
        <v>2865</v>
      </c>
      <c r="J2868">
        <v>1.3339643775960237</v>
      </c>
      <c r="K2868">
        <v>1.4880019454869471</v>
      </c>
      <c r="M2868">
        <v>0.79410031194707864</v>
      </c>
      <c r="N2868">
        <v>2.6781337936389829</v>
      </c>
    </row>
    <row r="2869" spans="9:14" x14ac:dyDescent="0.2">
      <c r="I2869">
        <v>2866</v>
      </c>
      <c r="J2869">
        <v>0.55833210658190735</v>
      </c>
      <c r="K2869">
        <v>1.7565746921035994</v>
      </c>
      <c r="M2869">
        <v>0.92044790026311563</v>
      </c>
      <c r="N2869">
        <v>2.325770798006404</v>
      </c>
    </row>
    <row r="2870" spans="9:14" x14ac:dyDescent="0.2">
      <c r="I2870">
        <v>2867</v>
      </c>
      <c r="J2870">
        <v>1.1349374309309981</v>
      </c>
      <c r="K2870">
        <v>2.0682234516764209</v>
      </c>
      <c r="M2870">
        <v>0.52270902677770903</v>
      </c>
      <c r="N2870">
        <v>2.743995259689215</v>
      </c>
    </row>
    <row r="2871" spans="9:14" x14ac:dyDescent="0.2">
      <c r="I2871">
        <v>2868</v>
      </c>
      <c r="J2871">
        <v>0.93355727562001201</v>
      </c>
      <c r="K2871">
        <v>1.97141160815024</v>
      </c>
      <c r="M2871">
        <v>1.0628376727957867</v>
      </c>
      <c r="N2871">
        <v>1.731936429240325</v>
      </c>
    </row>
    <row r="2872" spans="9:14" x14ac:dyDescent="0.2">
      <c r="I2872">
        <v>2869</v>
      </c>
      <c r="J2872">
        <v>1.0488159221763524</v>
      </c>
      <c r="K2872">
        <v>2.7636215522368657</v>
      </c>
      <c r="M2872">
        <v>1.0973020854334634</v>
      </c>
      <c r="N2872">
        <v>1.8176371385123087</v>
      </c>
    </row>
    <row r="2873" spans="9:14" x14ac:dyDescent="0.2">
      <c r="I2873">
        <v>2870</v>
      </c>
      <c r="J2873">
        <v>0.50236488165001136</v>
      </c>
      <c r="K2873">
        <v>3.4141805721799741</v>
      </c>
      <c r="M2873">
        <v>1.8159483046453997</v>
      </c>
      <c r="N2873">
        <v>2.2161352315103127</v>
      </c>
    </row>
    <row r="2874" spans="9:14" x14ac:dyDescent="0.2">
      <c r="I2874">
        <v>2871</v>
      </c>
      <c r="J2874">
        <v>0.79514331081786904</v>
      </c>
      <c r="K2874">
        <v>1.4247027044311453</v>
      </c>
      <c r="M2874">
        <v>0.69483124925067086</v>
      </c>
      <c r="N2874">
        <v>1.8477480359524778</v>
      </c>
    </row>
    <row r="2875" spans="9:14" x14ac:dyDescent="0.2">
      <c r="I2875">
        <v>2872</v>
      </c>
      <c r="J2875">
        <v>0.9035287122912059</v>
      </c>
      <c r="K2875">
        <v>3.4591520622072185</v>
      </c>
      <c r="M2875">
        <v>0.88068457990404858</v>
      </c>
      <c r="N2875">
        <v>2.5745411278039039</v>
      </c>
    </row>
    <row r="2876" spans="9:14" x14ac:dyDescent="0.2">
      <c r="I2876">
        <v>2873</v>
      </c>
      <c r="J2876">
        <v>0.59758807731784369</v>
      </c>
      <c r="K2876">
        <v>1.4914256063809239</v>
      </c>
      <c r="M2876">
        <v>1.165508827569036</v>
      </c>
      <c r="N2876">
        <v>1.4725861442270394</v>
      </c>
    </row>
    <row r="2877" spans="9:14" x14ac:dyDescent="0.2">
      <c r="I2877">
        <v>2874</v>
      </c>
      <c r="J2877">
        <v>0.56138631669924011</v>
      </c>
      <c r="K2877">
        <v>2.5858678292362884</v>
      </c>
      <c r="M2877">
        <v>1.1369101199512444</v>
      </c>
      <c r="N2877">
        <v>1.5933725678231612</v>
      </c>
    </row>
    <row r="2878" spans="9:14" x14ac:dyDescent="0.2">
      <c r="I2878">
        <v>2875</v>
      </c>
      <c r="J2878">
        <v>1.1179656443776675</v>
      </c>
      <c r="K2878">
        <v>1.5402402719365618</v>
      </c>
      <c r="M2878">
        <v>0.88660283803512319</v>
      </c>
      <c r="N2878">
        <v>1.8630634750606843</v>
      </c>
    </row>
    <row r="2879" spans="9:14" x14ac:dyDescent="0.2">
      <c r="I2879">
        <v>2876</v>
      </c>
      <c r="J2879">
        <v>1.0135912838096541</v>
      </c>
      <c r="K2879">
        <v>1.5261643565980918</v>
      </c>
      <c r="M2879">
        <v>1.5573554666662504</v>
      </c>
      <c r="N2879">
        <v>2.5783640880661269</v>
      </c>
    </row>
    <row r="2880" spans="9:14" x14ac:dyDescent="0.2">
      <c r="I2880">
        <v>2877</v>
      </c>
      <c r="J2880">
        <v>0.91078031762101863</v>
      </c>
      <c r="K2880">
        <v>1.5036461036792943</v>
      </c>
      <c r="M2880">
        <v>0.66519585023315564</v>
      </c>
      <c r="N2880">
        <v>1.4548718854463472</v>
      </c>
    </row>
    <row r="2881" spans="9:14" x14ac:dyDescent="0.2">
      <c r="I2881">
        <v>2878</v>
      </c>
      <c r="J2881">
        <v>1.3295072296958257</v>
      </c>
      <c r="K2881">
        <v>1.2544107240250473</v>
      </c>
      <c r="M2881">
        <v>1.537420862753011</v>
      </c>
      <c r="N2881">
        <v>1.7760816752568136</v>
      </c>
    </row>
    <row r="2882" spans="9:14" x14ac:dyDescent="0.2">
      <c r="I2882">
        <v>2879</v>
      </c>
      <c r="J2882">
        <v>0.85855145495783813</v>
      </c>
      <c r="K2882">
        <v>2.0153822632238336</v>
      </c>
      <c r="M2882">
        <v>1.1220015309569786</v>
      </c>
      <c r="N2882">
        <v>1.7326876163432905</v>
      </c>
    </row>
    <row r="2883" spans="9:14" x14ac:dyDescent="0.2">
      <c r="I2883">
        <v>2880</v>
      </c>
      <c r="J2883">
        <v>0.80829496470710294</v>
      </c>
      <c r="K2883">
        <v>2.6378032763354673</v>
      </c>
      <c r="M2883">
        <v>0.92844643663750337</v>
      </c>
      <c r="N2883">
        <v>2.2028800848518899</v>
      </c>
    </row>
    <row r="2884" spans="9:14" x14ac:dyDescent="0.2">
      <c r="I2884">
        <v>2881</v>
      </c>
      <c r="J2884">
        <v>0.87760718278241823</v>
      </c>
      <c r="K2884">
        <v>1.9219460324244957</v>
      </c>
      <c r="M2884">
        <v>0.98113720045911279</v>
      </c>
      <c r="N2884">
        <v>3.0117888685378023</v>
      </c>
    </row>
    <row r="2885" spans="9:14" x14ac:dyDescent="0.2">
      <c r="I2885">
        <v>2882</v>
      </c>
      <c r="J2885">
        <v>0.72389677537267283</v>
      </c>
      <c r="K2885">
        <v>1.891317490883986</v>
      </c>
      <c r="M2885">
        <v>0.69645000512815924</v>
      </c>
      <c r="N2885">
        <v>0.87272155749503444</v>
      </c>
    </row>
    <row r="2886" spans="9:14" x14ac:dyDescent="0.2">
      <c r="I2886">
        <v>2883</v>
      </c>
      <c r="J2886">
        <v>1.2423059245666477</v>
      </c>
      <c r="K2886">
        <v>1.1934227038118865</v>
      </c>
      <c r="M2886">
        <v>1.1705680676961898</v>
      </c>
      <c r="N2886">
        <v>4.1234412504262288</v>
      </c>
    </row>
    <row r="2887" spans="9:14" x14ac:dyDescent="0.2">
      <c r="I2887">
        <v>2884</v>
      </c>
      <c r="J2887">
        <v>0.71730248292734777</v>
      </c>
      <c r="K2887">
        <v>3.0474660403396006</v>
      </c>
      <c r="M2887">
        <v>0.85444899440718325</v>
      </c>
      <c r="N2887">
        <v>2.0572952738208556</v>
      </c>
    </row>
    <row r="2888" spans="9:14" x14ac:dyDescent="0.2">
      <c r="I2888">
        <v>2885</v>
      </c>
      <c r="J2888">
        <v>0.60868135187413375</v>
      </c>
      <c r="K2888">
        <v>1.2290201956735729</v>
      </c>
      <c r="M2888">
        <v>1.0092444876583968</v>
      </c>
      <c r="N2888">
        <v>2.4285767546607069</v>
      </c>
    </row>
    <row r="2889" spans="9:14" x14ac:dyDescent="0.2">
      <c r="I2889">
        <v>2886</v>
      </c>
      <c r="J2889">
        <v>0.75695485186933331</v>
      </c>
      <c r="K2889">
        <v>1.19480988382041</v>
      </c>
      <c r="M2889">
        <v>0.79967066110173124</v>
      </c>
      <c r="N2889">
        <v>2.301634695951905</v>
      </c>
    </row>
    <row r="2890" spans="9:14" x14ac:dyDescent="0.2">
      <c r="I2890">
        <v>2887</v>
      </c>
      <c r="J2890">
        <v>1.1926813204223812</v>
      </c>
      <c r="K2890">
        <v>1.614913894490025</v>
      </c>
      <c r="M2890">
        <v>1.382937966264185</v>
      </c>
      <c r="N2890">
        <v>2.8468697812264194</v>
      </c>
    </row>
    <row r="2891" spans="9:14" x14ac:dyDescent="0.2">
      <c r="I2891">
        <v>2888</v>
      </c>
      <c r="J2891">
        <v>0.23593009222515621</v>
      </c>
      <c r="K2891">
        <v>2.311653275730631</v>
      </c>
      <c r="M2891">
        <v>0.92006188134325717</v>
      </c>
      <c r="N2891">
        <v>1.2552216090005726</v>
      </c>
    </row>
    <row r="2892" spans="9:14" x14ac:dyDescent="0.2">
      <c r="I2892">
        <v>2889</v>
      </c>
      <c r="J2892">
        <v>0.88686667500872163</v>
      </c>
      <c r="K2892">
        <v>1.9290535104180087</v>
      </c>
      <c r="M2892">
        <v>0.93819137296425748</v>
      </c>
      <c r="N2892">
        <v>3.218409112144446</v>
      </c>
    </row>
    <row r="2893" spans="9:14" x14ac:dyDescent="0.2">
      <c r="I2893">
        <v>2890</v>
      </c>
      <c r="J2893">
        <v>1.2720983876177947</v>
      </c>
      <c r="K2893">
        <v>3.3405522238029648</v>
      </c>
      <c r="M2893">
        <v>1.1996029160985864</v>
      </c>
      <c r="N2893">
        <v>3.0743852023072837</v>
      </c>
    </row>
    <row r="2894" spans="9:14" x14ac:dyDescent="0.2">
      <c r="I2894">
        <v>2891</v>
      </c>
      <c r="J2894">
        <v>1.369599413309337</v>
      </c>
      <c r="K2894">
        <v>2.737688801980299</v>
      </c>
      <c r="M2894">
        <v>0.8849978108524772</v>
      </c>
      <c r="N2894">
        <v>1.1488819777335555</v>
      </c>
    </row>
    <row r="2895" spans="9:14" x14ac:dyDescent="0.2">
      <c r="I2895">
        <v>2892</v>
      </c>
      <c r="J2895">
        <v>0.99503532227557689</v>
      </c>
      <c r="K2895">
        <v>2.3581603213454008</v>
      </c>
      <c r="M2895">
        <v>1.0092173264639619</v>
      </c>
      <c r="N2895">
        <v>1.5880410327368852</v>
      </c>
    </row>
    <row r="2896" spans="9:14" x14ac:dyDescent="0.2">
      <c r="I2896">
        <v>2893</v>
      </c>
      <c r="J2896">
        <v>1.4486373687834506</v>
      </c>
      <c r="K2896">
        <v>1.1920826639950308</v>
      </c>
      <c r="M2896">
        <v>1.1987908622924199</v>
      </c>
      <c r="N2896">
        <v>1.8816507615718747</v>
      </c>
    </row>
    <row r="2897" spans="9:14" x14ac:dyDescent="0.2">
      <c r="I2897">
        <v>2894</v>
      </c>
      <c r="J2897">
        <v>1.4271454655860443</v>
      </c>
      <c r="K2897">
        <v>2.259925674951774</v>
      </c>
      <c r="M2897">
        <v>1.2615318303057141</v>
      </c>
      <c r="N2897">
        <v>0.71902719322124042</v>
      </c>
    </row>
    <row r="2898" spans="9:14" x14ac:dyDescent="0.2">
      <c r="I2898">
        <v>2895</v>
      </c>
      <c r="J2898">
        <v>1.1023405515586358</v>
      </c>
      <c r="K2898">
        <v>1.6814934694618926</v>
      </c>
      <c r="M2898">
        <v>1.1253012662346211</v>
      </c>
      <c r="N2898">
        <v>2.0248745527268515</v>
      </c>
    </row>
    <row r="2899" spans="9:14" x14ac:dyDescent="0.2">
      <c r="I2899">
        <v>2896</v>
      </c>
      <c r="J2899">
        <v>0.58506368196283276</v>
      </c>
      <c r="K2899">
        <v>1.9375095932344872</v>
      </c>
      <c r="M2899">
        <v>1.3871904660106471</v>
      </c>
      <c r="N2899">
        <v>1.934759934986974</v>
      </c>
    </row>
    <row r="2900" spans="9:14" x14ac:dyDescent="0.2">
      <c r="I2900">
        <v>2897</v>
      </c>
      <c r="J2900">
        <v>0.8233413209020769</v>
      </c>
      <c r="K2900">
        <v>1.5011770099797088</v>
      </c>
      <c r="M2900">
        <v>0.87971909607321863</v>
      </c>
      <c r="N2900">
        <v>1.1671638619000002</v>
      </c>
    </row>
    <row r="2901" spans="9:14" x14ac:dyDescent="0.2">
      <c r="I2901">
        <v>2898</v>
      </c>
      <c r="J2901">
        <v>0.63055062463523714</v>
      </c>
      <c r="K2901">
        <v>2.6429288911416426</v>
      </c>
      <c r="M2901">
        <v>0.93986184041913068</v>
      </c>
      <c r="N2901">
        <v>1.45481566597194</v>
      </c>
    </row>
    <row r="2902" spans="9:14" x14ac:dyDescent="0.2">
      <c r="I2902">
        <v>2899</v>
      </c>
      <c r="J2902">
        <v>1.3669976840578415</v>
      </c>
      <c r="K2902">
        <v>0.78760919345652225</v>
      </c>
      <c r="M2902">
        <v>0.64100276905787745</v>
      </c>
      <c r="N2902">
        <v>1.0557032357661948</v>
      </c>
    </row>
    <row r="2903" spans="9:14" x14ac:dyDescent="0.2">
      <c r="I2903">
        <v>2900</v>
      </c>
      <c r="J2903">
        <v>1.6880572396880673</v>
      </c>
      <c r="K2903">
        <v>2.8660655943551747</v>
      </c>
      <c r="M2903">
        <v>1.0536274333043836</v>
      </c>
      <c r="N2903">
        <v>1.8453175306941103</v>
      </c>
    </row>
    <row r="2904" spans="9:14" x14ac:dyDescent="0.2">
      <c r="I2904">
        <v>2901</v>
      </c>
      <c r="J2904">
        <v>1.2284645607455151</v>
      </c>
      <c r="K2904">
        <v>3.0578099714160949</v>
      </c>
      <c r="M2904">
        <v>1.1326159605519341</v>
      </c>
      <c r="N2904">
        <v>2.6548617165181514</v>
      </c>
    </row>
    <row r="2905" spans="9:14" x14ac:dyDescent="0.2">
      <c r="I2905">
        <v>2902</v>
      </c>
      <c r="J2905">
        <v>0.89124724754987361</v>
      </c>
      <c r="K2905">
        <v>1.5308652864211425</v>
      </c>
      <c r="M2905">
        <v>1.4043866138484358</v>
      </c>
      <c r="N2905">
        <v>2.057417246998789</v>
      </c>
    </row>
    <row r="2906" spans="9:14" x14ac:dyDescent="0.2">
      <c r="I2906">
        <v>2903</v>
      </c>
      <c r="J2906">
        <v>1.0864462018302563</v>
      </c>
      <c r="K2906">
        <v>1.8478936764855651</v>
      </c>
      <c r="M2906">
        <v>0.7793021267630601</v>
      </c>
      <c r="N2906">
        <v>2.6511262613894555</v>
      </c>
    </row>
    <row r="2907" spans="9:14" x14ac:dyDescent="0.2">
      <c r="I2907">
        <v>2904</v>
      </c>
      <c r="J2907">
        <v>1.0696136864901085</v>
      </c>
      <c r="K2907">
        <v>1.6438867449387966</v>
      </c>
      <c r="M2907">
        <v>0.96097790263989735</v>
      </c>
      <c r="N2907">
        <v>3.9361378990217606</v>
      </c>
    </row>
    <row r="2908" spans="9:14" x14ac:dyDescent="0.2">
      <c r="I2908">
        <v>2905</v>
      </c>
      <c r="J2908">
        <v>1.2330714660359057</v>
      </c>
      <c r="K2908">
        <v>2.828808754494553</v>
      </c>
      <c r="M2908">
        <v>1.1157269002190249</v>
      </c>
      <c r="N2908">
        <v>4.1382195472157566</v>
      </c>
    </row>
    <row r="2909" spans="9:14" x14ac:dyDescent="0.2">
      <c r="I2909">
        <v>2906</v>
      </c>
      <c r="J2909">
        <v>0.94122748886420027</v>
      </c>
      <c r="K2909">
        <v>1.9475378876745346</v>
      </c>
      <c r="M2909">
        <v>1.0774910254401899</v>
      </c>
      <c r="N2909">
        <v>2.8530176280225605</v>
      </c>
    </row>
    <row r="2910" spans="9:14" x14ac:dyDescent="0.2">
      <c r="I2910">
        <v>2907</v>
      </c>
      <c r="J2910">
        <v>1.1431133876659447</v>
      </c>
      <c r="K2910">
        <v>1.7847290574602486</v>
      </c>
      <c r="M2910">
        <v>0.97176330572085945</v>
      </c>
      <c r="N2910">
        <v>2.6271106726667561</v>
      </c>
    </row>
    <row r="2911" spans="9:14" x14ac:dyDescent="0.2">
      <c r="I2911">
        <v>2908</v>
      </c>
      <c r="J2911">
        <v>1.563173680748501</v>
      </c>
      <c r="K2911">
        <v>3.4191419661076559</v>
      </c>
      <c r="M2911">
        <v>1.0536983436744416</v>
      </c>
      <c r="N2911">
        <v>1.4727166638215818</v>
      </c>
    </row>
    <row r="2912" spans="9:14" x14ac:dyDescent="0.2">
      <c r="I2912">
        <v>2909</v>
      </c>
      <c r="J2912">
        <v>0.98435161203812227</v>
      </c>
      <c r="K2912">
        <v>1.690208712034508</v>
      </c>
      <c r="M2912">
        <v>0.72835133066757352</v>
      </c>
      <c r="N2912">
        <v>1.3268893052655097</v>
      </c>
    </row>
    <row r="2913" spans="9:14" x14ac:dyDescent="0.2">
      <c r="I2913">
        <v>2910</v>
      </c>
      <c r="J2913">
        <v>0.85130466577709996</v>
      </c>
      <c r="K2913">
        <v>1.9569825929742408</v>
      </c>
      <c r="M2913">
        <v>0.48897080975563212</v>
      </c>
      <c r="N2913">
        <v>2.0971997286079831</v>
      </c>
    </row>
    <row r="2914" spans="9:14" x14ac:dyDescent="0.2">
      <c r="I2914">
        <v>2911</v>
      </c>
      <c r="J2914">
        <v>1.1422574155153782</v>
      </c>
      <c r="K2914">
        <v>1.8164841823619511</v>
      </c>
      <c r="M2914">
        <v>1.3654917309976633</v>
      </c>
      <c r="N2914">
        <v>3.2929417251506772</v>
      </c>
    </row>
    <row r="2915" spans="9:14" x14ac:dyDescent="0.2">
      <c r="I2915">
        <v>2912</v>
      </c>
      <c r="J2915">
        <v>1.4933379720353006</v>
      </c>
      <c r="K2915">
        <v>2.5879238603655246</v>
      </c>
      <c r="M2915">
        <v>0.35423348637842889</v>
      </c>
      <c r="N2915">
        <v>3.3627823362777574</v>
      </c>
    </row>
    <row r="2916" spans="9:14" x14ac:dyDescent="0.2">
      <c r="I2916">
        <v>2913</v>
      </c>
      <c r="J2916">
        <v>1.0946988192417904</v>
      </c>
      <c r="K2916">
        <v>1.6768595600256118</v>
      </c>
      <c r="M2916">
        <v>1.1339889497358355</v>
      </c>
      <c r="N2916">
        <v>1.019381950658649</v>
      </c>
    </row>
    <row r="2917" spans="9:14" x14ac:dyDescent="0.2">
      <c r="I2917">
        <v>2914</v>
      </c>
      <c r="J2917">
        <v>1.3077436291016025</v>
      </c>
      <c r="K2917">
        <v>3.451148846794311</v>
      </c>
      <c r="M2917">
        <v>0.95182718930647692</v>
      </c>
      <c r="N2917">
        <v>2.7930123822999926</v>
      </c>
    </row>
    <row r="2918" spans="9:14" x14ac:dyDescent="0.2">
      <c r="I2918">
        <v>2915</v>
      </c>
      <c r="J2918">
        <v>1.1035430652290787</v>
      </c>
      <c r="K2918">
        <v>1.7470708605629224</v>
      </c>
      <c r="M2918">
        <v>0.84556099182675415</v>
      </c>
      <c r="N2918">
        <v>1.3110356796934977</v>
      </c>
    </row>
    <row r="2919" spans="9:14" x14ac:dyDescent="0.2">
      <c r="I2919">
        <v>2916</v>
      </c>
      <c r="J2919">
        <v>0.73874204172112667</v>
      </c>
      <c r="K2919">
        <v>1.4992913754394348</v>
      </c>
      <c r="M2919">
        <v>0.9216477406228416</v>
      </c>
      <c r="N2919">
        <v>2.9493398175825614</v>
      </c>
    </row>
    <row r="2920" spans="9:14" x14ac:dyDescent="0.2">
      <c r="I2920">
        <v>2917</v>
      </c>
      <c r="J2920">
        <v>1.1001040641216731</v>
      </c>
      <c r="K2920">
        <v>2.8760322863163803</v>
      </c>
      <c r="M2920">
        <v>1.1325615779900418</v>
      </c>
      <c r="N2920">
        <v>1.711623580053758</v>
      </c>
    </row>
    <row r="2921" spans="9:14" x14ac:dyDescent="0.2">
      <c r="I2921">
        <v>2918</v>
      </c>
      <c r="J2921">
        <v>0.96066005026890644</v>
      </c>
      <c r="K2921">
        <v>1.4667672188335927</v>
      </c>
      <c r="M2921">
        <v>0.54834738794074966</v>
      </c>
      <c r="N2921">
        <v>1.1454882000322497</v>
      </c>
    </row>
    <row r="2922" spans="9:14" x14ac:dyDescent="0.2">
      <c r="I2922">
        <v>2919</v>
      </c>
      <c r="J2922">
        <v>1.7216983535469967</v>
      </c>
      <c r="K2922">
        <v>2.0967055440504923</v>
      </c>
      <c r="M2922">
        <v>0.68614491112728671</v>
      </c>
      <c r="N2922">
        <v>2.0420145957712492</v>
      </c>
    </row>
    <row r="2923" spans="9:14" x14ac:dyDescent="0.2">
      <c r="I2923">
        <v>2920</v>
      </c>
      <c r="J2923">
        <v>1.1757263866122616</v>
      </c>
      <c r="K2923">
        <v>1.1526166162495439</v>
      </c>
      <c r="M2923">
        <v>0.9576286448310164</v>
      </c>
      <c r="N2923">
        <v>1.9919790615183233</v>
      </c>
    </row>
    <row r="2924" spans="9:14" x14ac:dyDescent="0.2">
      <c r="I2924">
        <v>2921</v>
      </c>
      <c r="J2924">
        <v>0.88206536205964825</v>
      </c>
      <c r="K2924">
        <v>1.5030028054806317</v>
      </c>
      <c r="M2924">
        <v>0.55148614604093593</v>
      </c>
      <c r="N2924">
        <v>1.080882568859592</v>
      </c>
    </row>
    <row r="2925" spans="9:14" x14ac:dyDescent="0.2">
      <c r="I2925">
        <v>2922</v>
      </c>
      <c r="J2925">
        <v>1.1834841094243931</v>
      </c>
      <c r="K2925">
        <v>1.9787969552339033</v>
      </c>
      <c r="M2925">
        <v>1.2743442110491117</v>
      </c>
      <c r="N2925">
        <v>1.4889109385517372</v>
      </c>
    </row>
    <row r="2926" spans="9:14" x14ac:dyDescent="0.2">
      <c r="I2926">
        <v>2923</v>
      </c>
      <c r="J2926">
        <v>1.0184580494634745</v>
      </c>
      <c r="K2926">
        <v>1.1384050565359138</v>
      </c>
      <c r="M2926">
        <v>1.4596337318666237</v>
      </c>
      <c r="N2926">
        <v>2.9879837361759827</v>
      </c>
    </row>
    <row r="2927" spans="9:14" x14ac:dyDescent="0.2">
      <c r="I2927">
        <v>2924</v>
      </c>
      <c r="J2927">
        <v>1.4557815516180797</v>
      </c>
      <c r="K2927">
        <v>1.8030134542166378</v>
      </c>
      <c r="M2927">
        <v>0.73667803960379652</v>
      </c>
      <c r="N2927">
        <v>2.4150634221519982</v>
      </c>
    </row>
    <row r="2928" spans="9:14" x14ac:dyDescent="0.2">
      <c r="I2928">
        <v>2925</v>
      </c>
      <c r="J2928">
        <v>0.45135155278854039</v>
      </c>
      <c r="K2928">
        <v>1.726865609627356</v>
      </c>
      <c r="M2928">
        <v>0.82678650517158958</v>
      </c>
      <c r="N2928">
        <v>1.687990856605079</v>
      </c>
    </row>
    <row r="2929" spans="9:14" x14ac:dyDescent="0.2">
      <c r="I2929">
        <v>2926</v>
      </c>
      <c r="J2929">
        <v>1.4215181390813245</v>
      </c>
      <c r="K2929">
        <v>2.3677580702326715</v>
      </c>
      <c r="M2929">
        <v>0.95319359042530771</v>
      </c>
      <c r="N2929">
        <v>1.4339144436829057</v>
      </c>
    </row>
    <row r="2930" spans="9:14" x14ac:dyDescent="0.2">
      <c r="I2930">
        <v>2927</v>
      </c>
      <c r="J2930">
        <v>0.93692550763033877</v>
      </c>
      <c r="K2930">
        <v>1.5401330853382449</v>
      </c>
      <c r="M2930">
        <v>1.2864735035054582</v>
      </c>
      <c r="N2930">
        <v>1.5377766109094977</v>
      </c>
    </row>
    <row r="2931" spans="9:14" x14ac:dyDescent="0.2">
      <c r="I2931">
        <v>2928</v>
      </c>
      <c r="J2931">
        <v>1.0125890728275702</v>
      </c>
      <c r="K2931">
        <v>1.9322350623847013</v>
      </c>
      <c r="M2931">
        <v>0.694344113075273</v>
      </c>
      <c r="N2931">
        <v>3.3866725377793934</v>
      </c>
    </row>
    <row r="2932" spans="9:14" x14ac:dyDescent="0.2">
      <c r="I2932">
        <v>2929</v>
      </c>
      <c r="J2932">
        <v>0.51014206326780265</v>
      </c>
      <c r="K2932">
        <v>1.880623365663727</v>
      </c>
      <c r="M2932">
        <v>1.2234997969852262</v>
      </c>
      <c r="N2932">
        <v>1.9094108887369858</v>
      </c>
    </row>
    <row r="2933" spans="9:14" x14ac:dyDescent="0.2">
      <c r="I2933">
        <v>2930</v>
      </c>
      <c r="J2933">
        <v>0.41631887484174684</v>
      </c>
      <c r="K2933">
        <v>1.1586272859838767</v>
      </c>
      <c r="M2933">
        <v>0.85780388785410433</v>
      </c>
      <c r="N2933">
        <v>1.0257383711402102</v>
      </c>
    </row>
    <row r="2934" spans="9:14" x14ac:dyDescent="0.2">
      <c r="I2934">
        <v>2931</v>
      </c>
      <c r="J2934">
        <v>0.46024556717789045</v>
      </c>
      <c r="K2934">
        <v>2.2208453878615044</v>
      </c>
      <c r="M2934">
        <v>1.0578427578410665</v>
      </c>
      <c r="N2934">
        <v>1.6423289609263036</v>
      </c>
    </row>
    <row r="2935" spans="9:14" x14ac:dyDescent="0.2">
      <c r="I2935">
        <v>2932</v>
      </c>
      <c r="J2935">
        <v>1.1921416337975548</v>
      </c>
      <c r="K2935">
        <v>1.7948199538528467</v>
      </c>
      <c r="M2935">
        <v>0.78270999542607367</v>
      </c>
      <c r="N2935">
        <v>2.6175771416843401</v>
      </c>
    </row>
    <row r="2936" spans="9:14" x14ac:dyDescent="0.2">
      <c r="I2936">
        <v>2933</v>
      </c>
      <c r="J2936">
        <v>1.2726617906329287</v>
      </c>
      <c r="K2936">
        <v>1.9738977424133799</v>
      </c>
      <c r="M2936">
        <v>0.96743281189066932</v>
      </c>
      <c r="N2936">
        <v>2.0249354278542704</v>
      </c>
    </row>
    <row r="2937" spans="9:14" x14ac:dyDescent="0.2">
      <c r="I2937">
        <v>2934</v>
      </c>
      <c r="J2937">
        <v>1.1468157502132814</v>
      </c>
      <c r="K2937">
        <v>1.3658647167773976</v>
      </c>
      <c r="M2937">
        <v>0.55489808284572728</v>
      </c>
      <c r="N2937">
        <v>1.1263618501438384</v>
      </c>
    </row>
    <row r="2938" spans="9:14" x14ac:dyDescent="0.2">
      <c r="I2938">
        <v>2935</v>
      </c>
      <c r="J2938">
        <v>1.1306949365419956</v>
      </c>
      <c r="K2938">
        <v>3.4387265672648173</v>
      </c>
      <c r="M2938">
        <v>1.45584698475774</v>
      </c>
      <c r="N2938">
        <v>2.0179630219815974</v>
      </c>
    </row>
    <row r="2939" spans="9:14" x14ac:dyDescent="0.2">
      <c r="I2939">
        <v>2936</v>
      </c>
      <c r="J2939">
        <v>1.4840886568504446</v>
      </c>
      <c r="K2939">
        <v>2.151617044424599</v>
      </c>
      <c r="M2939">
        <v>0.91052247198501512</v>
      </c>
      <c r="N2939">
        <v>1.6223045330838439</v>
      </c>
    </row>
    <row r="2940" spans="9:14" x14ac:dyDescent="0.2">
      <c r="I2940">
        <v>2937</v>
      </c>
      <c r="J2940">
        <v>0.81423519174481884</v>
      </c>
      <c r="K2940">
        <v>2.9497733869206177</v>
      </c>
      <c r="M2940">
        <v>0.52268266670819064</v>
      </c>
      <c r="N2940">
        <v>1.2621703975267407</v>
      </c>
    </row>
    <row r="2941" spans="9:14" x14ac:dyDescent="0.2">
      <c r="I2941">
        <v>2938</v>
      </c>
      <c r="J2941">
        <v>1.1574976646200412</v>
      </c>
      <c r="K2941">
        <v>1.0123056856723407</v>
      </c>
      <c r="M2941">
        <v>1.3387625149087536</v>
      </c>
      <c r="N2941">
        <v>1.5054885951647616</v>
      </c>
    </row>
    <row r="2942" spans="9:14" x14ac:dyDescent="0.2">
      <c r="I2942">
        <v>2939</v>
      </c>
      <c r="J2942">
        <v>0.99526786890851171</v>
      </c>
      <c r="K2942">
        <v>2.8826084511151087</v>
      </c>
      <c r="M2942">
        <v>0.80977254282376998</v>
      </c>
      <c r="N2942">
        <v>1.9114418170283682</v>
      </c>
    </row>
    <row r="2943" spans="9:14" x14ac:dyDescent="0.2">
      <c r="I2943">
        <v>2940</v>
      </c>
      <c r="J2943">
        <v>1.2010152426278393</v>
      </c>
      <c r="K2943">
        <v>2.5049414577006366</v>
      </c>
      <c r="M2943">
        <v>1.7110910818608756</v>
      </c>
      <c r="N2943">
        <v>1.7371512413400148</v>
      </c>
    </row>
    <row r="2944" spans="9:14" x14ac:dyDescent="0.2">
      <c r="I2944">
        <v>2941</v>
      </c>
      <c r="J2944">
        <v>1.0066977576281442</v>
      </c>
      <c r="K2944">
        <v>1.1561840706484008</v>
      </c>
      <c r="M2944">
        <v>1.0012483590971912</v>
      </c>
      <c r="N2944">
        <v>1.7136401035872406</v>
      </c>
    </row>
    <row r="2945" spans="9:14" x14ac:dyDescent="0.2">
      <c r="I2945">
        <v>2942</v>
      </c>
      <c r="J2945">
        <v>0.83148087987730024</v>
      </c>
      <c r="K2945">
        <v>1.7364673259446206</v>
      </c>
      <c r="M2945">
        <v>1.2950964228415773</v>
      </c>
      <c r="N2945">
        <v>3.2431093663761215</v>
      </c>
    </row>
    <row r="2946" spans="9:14" x14ac:dyDescent="0.2">
      <c r="I2946">
        <v>2943</v>
      </c>
      <c r="J2946">
        <v>1.1569000212919502</v>
      </c>
      <c r="K2946">
        <v>1.8239843204219357</v>
      </c>
      <c r="M2946">
        <v>0.75953792083114946</v>
      </c>
      <c r="N2946">
        <v>1.5525804901019116</v>
      </c>
    </row>
    <row r="2947" spans="9:14" x14ac:dyDescent="0.2">
      <c r="I2947">
        <v>2944</v>
      </c>
      <c r="J2947">
        <v>1.1966603492184174</v>
      </c>
      <c r="K2947">
        <v>3.1752974655059716</v>
      </c>
      <c r="M2947">
        <v>0.38829471048804987</v>
      </c>
      <c r="N2947">
        <v>2.2209842330937408</v>
      </c>
    </row>
    <row r="2948" spans="9:14" x14ac:dyDescent="0.2">
      <c r="I2948">
        <v>2945</v>
      </c>
      <c r="J2948">
        <v>1.1463584113580549</v>
      </c>
      <c r="K2948">
        <v>0.97344944846608683</v>
      </c>
      <c r="M2948">
        <v>0.95955954973077906</v>
      </c>
      <c r="N2948">
        <v>2.0738511528999886</v>
      </c>
    </row>
    <row r="2949" spans="9:14" x14ac:dyDescent="0.2">
      <c r="I2949">
        <v>2946</v>
      </c>
      <c r="J2949">
        <v>1.177693029950561</v>
      </c>
      <c r="K2949">
        <v>0.64977567960496119</v>
      </c>
      <c r="M2949">
        <v>1.1070113985224572</v>
      </c>
      <c r="N2949">
        <v>1.6428206601411472</v>
      </c>
    </row>
    <row r="2950" spans="9:14" x14ac:dyDescent="0.2">
      <c r="I2950">
        <v>2947</v>
      </c>
      <c r="J2950">
        <v>1.1411522788627024</v>
      </c>
      <c r="K2950">
        <v>3.1266049105104008</v>
      </c>
      <c r="M2950">
        <v>1.0272032286112989</v>
      </c>
      <c r="N2950">
        <v>2.1492077838527464</v>
      </c>
    </row>
    <row r="2951" spans="9:14" x14ac:dyDescent="0.2">
      <c r="I2951">
        <v>2948</v>
      </c>
      <c r="J2951">
        <v>1.0671795059571969</v>
      </c>
      <c r="K2951">
        <v>1.8710326231640995</v>
      </c>
      <c r="M2951">
        <v>1.391655893744447</v>
      </c>
      <c r="N2951">
        <v>2.2534274298843524</v>
      </c>
    </row>
    <row r="2952" spans="9:14" x14ac:dyDescent="0.2">
      <c r="I2952">
        <v>2949</v>
      </c>
      <c r="J2952">
        <v>1.1627638489753183</v>
      </c>
      <c r="K2952">
        <v>1.7229799301357343</v>
      </c>
      <c r="M2952">
        <v>0.95730953892262127</v>
      </c>
      <c r="N2952">
        <v>2.1829546772102426</v>
      </c>
    </row>
    <row r="2953" spans="9:14" x14ac:dyDescent="0.2">
      <c r="I2953">
        <v>2950</v>
      </c>
      <c r="J2953">
        <v>1.1707265377412817</v>
      </c>
      <c r="K2953">
        <v>1.6162699423965272</v>
      </c>
      <c r="M2953">
        <v>1.4472556186536145</v>
      </c>
      <c r="N2953">
        <v>1.3376604570763244</v>
      </c>
    </row>
    <row r="2954" spans="9:14" x14ac:dyDescent="0.2">
      <c r="I2954">
        <v>2951</v>
      </c>
      <c r="J2954">
        <v>0.72182679862351207</v>
      </c>
      <c r="K2954">
        <v>1.6089406304049478</v>
      </c>
      <c r="M2954">
        <v>1.086249778026831</v>
      </c>
      <c r="N2954">
        <v>2.6114151062310178</v>
      </c>
    </row>
    <row r="2955" spans="9:14" x14ac:dyDescent="0.2">
      <c r="I2955">
        <v>2952</v>
      </c>
      <c r="J2955">
        <v>1.3869733639139323</v>
      </c>
      <c r="K2955">
        <v>2.8901737045439986</v>
      </c>
      <c r="M2955">
        <v>1.4863315073786665</v>
      </c>
      <c r="N2955">
        <v>1.3477034808863952</v>
      </c>
    </row>
    <row r="2956" spans="9:14" x14ac:dyDescent="0.2">
      <c r="I2956">
        <v>2953</v>
      </c>
      <c r="J2956">
        <v>1.4063637241501485</v>
      </c>
      <c r="K2956">
        <v>2.9193318089671094</v>
      </c>
      <c r="M2956">
        <v>1.4762654453812014</v>
      </c>
      <c r="N2956">
        <v>1.2135237663010301</v>
      </c>
    </row>
    <row r="2957" spans="9:14" x14ac:dyDescent="0.2">
      <c r="I2957">
        <v>2954</v>
      </c>
      <c r="J2957">
        <v>0.93904223293044764</v>
      </c>
      <c r="K2957">
        <v>1.2345644537118048</v>
      </c>
      <c r="M2957">
        <v>0.72866289637815918</v>
      </c>
      <c r="N2957">
        <v>0.90492435719337105</v>
      </c>
    </row>
    <row r="2958" spans="9:14" x14ac:dyDescent="0.2">
      <c r="I2958">
        <v>2955</v>
      </c>
      <c r="J2958">
        <v>1.0819072513850814</v>
      </c>
      <c r="K2958">
        <v>1.6259924045551399</v>
      </c>
      <c r="M2958">
        <v>0.69307033849455668</v>
      </c>
      <c r="N2958">
        <v>1.3870760428555478</v>
      </c>
    </row>
    <row r="2959" spans="9:14" x14ac:dyDescent="0.2">
      <c r="I2959">
        <v>2956</v>
      </c>
      <c r="J2959">
        <v>0.97288472207161658</v>
      </c>
      <c r="K2959">
        <v>1.9142208259158577</v>
      </c>
      <c r="M2959">
        <v>0.63640435239786064</v>
      </c>
      <c r="N2959">
        <v>1.8524739466817113</v>
      </c>
    </row>
    <row r="2960" spans="9:14" x14ac:dyDescent="0.2">
      <c r="I2960">
        <v>2957</v>
      </c>
      <c r="J2960">
        <v>0.65923025960699788</v>
      </c>
      <c r="K2960">
        <v>1.2051526405858932</v>
      </c>
      <c r="M2960">
        <v>0.82179000645816025</v>
      </c>
      <c r="N2960">
        <v>3.6922505291376502</v>
      </c>
    </row>
    <row r="2961" spans="9:14" x14ac:dyDescent="0.2">
      <c r="I2961">
        <v>2958</v>
      </c>
      <c r="J2961">
        <v>0.88279026239664093</v>
      </c>
      <c r="K2961">
        <v>1.0327056113030475</v>
      </c>
      <c r="M2961">
        <v>0.88526178745784478</v>
      </c>
      <c r="N2961">
        <v>1.6403162610978861</v>
      </c>
    </row>
    <row r="2962" spans="9:14" x14ac:dyDescent="0.2">
      <c r="I2962">
        <v>2959</v>
      </c>
      <c r="J2962">
        <v>0.92408615736439148</v>
      </c>
      <c r="K2962">
        <v>3.9234976012147595</v>
      </c>
      <c r="M2962">
        <v>1.0148047815320891</v>
      </c>
      <c r="N2962">
        <v>2.5804293762103483</v>
      </c>
    </row>
    <row r="2963" spans="9:14" x14ac:dyDescent="0.2">
      <c r="I2963">
        <v>2960</v>
      </c>
      <c r="J2963">
        <v>0.93237625010333303</v>
      </c>
      <c r="K2963">
        <v>1.6707229002091801</v>
      </c>
      <c r="M2963">
        <v>0.70749359418957747</v>
      </c>
      <c r="N2963">
        <v>2.7643779175439627</v>
      </c>
    </row>
    <row r="2964" spans="9:14" x14ac:dyDescent="0.2">
      <c r="I2964">
        <v>2961</v>
      </c>
      <c r="J2964">
        <v>0.5567786242720526</v>
      </c>
      <c r="K2964">
        <v>1.3667700871830255</v>
      </c>
      <c r="M2964">
        <v>1.0681404809750681</v>
      </c>
      <c r="N2964">
        <v>1.1927139656843055</v>
      </c>
    </row>
    <row r="2965" spans="9:14" x14ac:dyDescent="0.2">
      <c r="I2965">
        <v>2962</v>
      </c>
      <c r="J2965">
        <v>0.96055425819482865</v>
      </c>
      <c r="K2965">
        <v>1.1635002188582291</v>
      </c>
      <c r="M2965">
        <v>0.22365416056845455</v>
      </c>
      <c r="N2965">
        <v>1.7043298945009506</v>
      </c>
    </row>
    <row r="2966" spans="9:14" x14ac:dyDescent="0.2">
      <c r="I2966">
        <v>2963</v>
      </c>
      <c r="J2966">
        <v>1.0042065687361268</v>
      </c>
      <c r="K2966">
        <v>2.6216593819340042</v>
      </c>
      <c r="M2966">
        <v>0.73306021288069922</v>
      </c>
      <c r="N2966">
        <v>1.1737584271113384</v>
      </c>
    </row>
    <row r="2967" spans="9:14" x14ac:dyDescent="0.2">
      <c r="I2967">
        <v>2964</v>
      </c>
      <c r="J2967">
        <v>1.3333700235605819</v>
      </c>
      <c r="K2967">
        <v>1.2230465056760456</v>
      </c>
      <c r="M2967">
        <v>0.72485066339694915</v>
      </c>
      <c r="N2967">
        <v>1.567871850455046</v>
      </c>
    </row>
    <row r="2968" spans="9:14" x14ac:dyDescent="0.2">
      <c r="I2968">
        <v>2965</v>
      </c>
      <c r="J2968">
        <v>1.431549191059726</v>
      </c>
      <c r="K2968">
        <v>2.4877016868708894</v>
      </c>
      <c r="M2968">
        <v>1.1821329419387601</v>
      </c>
      <c r="N2968">
        <v>2.0060611548723144</v>
      </c>
    </row>
    <row r="2969" spans="9:14" x14ac:dyDescent="0.2">
      <c r="I2969">
        <v>2966</v>
      </c>
      <c r="J2969">
        <v>0.57624516235345302</v>
      </c>
      <c r="K2969">
        <v>1.8014663864428624</v>
      </c>
      <c r="M2969">
        <v>1.01761235362431</v>
      </c>
      <c r="N2969">
        <v>3.0155936150053266</v>
      </c>
    </row>
    <row r="2970" spans="9:14" x14ac:dyDescent="0.2">
      <c r="I2970">
        <v>2967</v>
      </c>
      <c r="J2970">
        <v>1.2988848171715359</v>
      </c>
      <c r="K2970">
        <v>2.2899407359178343</v>
      </c>
      <c r="M2970">
        <v>0.86740686334783201</v>
      </c>
      <c r="N2970">
        <v>2.0288625218949865</v>
      </c>
    </row>
    <row r="2971" spans="9:14" x14ac:dyDescent="0.2">
      <c r="I2971">
        <v>2968</v>
      </c>
      <c r="J2971">
        <v>1.2639951432868677</v>
      </c>
      <c r="K2971">
        <v>1.1531509118344971</v>
      </c>
      <c r="M2971">
        <v>0.99442030998686504</v>
      </c>
      <c r="N2971">
        <v>2.0732575238346191</v>
      </c>
    </row>
    <row r="2972" spans="9:14" x14ac:dyDescent="0.2">
      <c r="I2972">
        <v>2969</v>
      </c>
      <c r="J2972">
        <v>1.2932506203434175</v>
      </c>
      <c r="K2972">
        <v>1.2173087939133829</v>
      </c>
      <c r="M2972">
        <v>1.3088652395779938</v>
      </c>
      <c r="N2972">
        <v>1.5317172013397773</v>
      </c>
    </row>
    <row r="2973" spans="9:14" x14ac:dyDescent="0.2">
      <c r="I2973">
        <v>2970</v>
      </c>
      <c r="J2973">
        <v>0.8157311822694302</v>
      </c>
      <c r="K2973">
        <v>1.7444547018649388</v>
      </c>
      <c r="M2973">
        <v>1.2269575073776897</v>
      </c>
      <c r="N2973">
        <v>0.80379527598472988</v>
      </c>
    </row>
    <row r="2974" spans="9:14" x14ac:dyDescent="0.2">
      <c r="I2974">
        <v>2971</v>
      </c>
      <c r="J2974">
        <v>1.0774436304106447</v>
      </c>
      <c r="K2974">
        <v>2.2505334346384283</v>
      </c>
      <c r="M2974">
        <v>0.67527970725310427</v>
      </c>
      <c r="N2974">
        <v>2.1862446947548979</v>
      </c>
    </row>
    <row r="2975" spans="9:14" x14ac:dyDescent="0.2">
      <c r="I2975">
        <v>2972</v>
      </c>
      <c r="J2975">
        <v>0.84521066551388202</v>
      </c>
      <c r="K2975">
        <v>1.834211321335568</v>
      </c>
      <c r="M2975">
        <v>0.98603668217431739</v>
      </c>
      <c r="N2975">
        <v>1.9654978184713647</v>
      </c>
    </row>
    <row r="2976" spans="9:14" x14ac:dyDescent="0.2">
      <c r="I2976">
        <v>2973</v>
      </c>
      <c r="J2976">
        <v>0.58614251644067605</v>
      </c>
      <c r="K2976">
        <v>2.3479884622231646</v>
      </c>
      <c r="M2976">
        <v>0.98230904975553968</v>
      </c>
      <c r="N2976">
        <v>1.4531022085911187</v>
      </c>
    </row>
    <row r="2977" spans="9:14" x14ac:dyDescent="0.2">
      <c r="I2977">
        <v>2974</v>
      </c>
      <c r="J2977">
        <v>0.55640458939132009</v>
      </c>
      <c r="K2977">
        <v>1.9366192135179605</v>
      </c>
      <c r="M2977">
        <v>0.78509907766728382</v>
      </c>
      <c r="N2977">
        <v>3.2439612722941691</v>
      </c>
    </row>
    <row r="2978" spans="9:14" x14ac:dyDescent="0.2">
      <c r="I2978">
        <v>2975</v>
      </c>
      <c r="J2978">
        <v>1.2181820027185537</v>
      </c>
      <c r="K2978">
        <v>2.4483797522136728</v>
      </c>
      <c r="M2978">
        <v>1.4143118399316974</v>
      </c>
      <c r="N2978">
        <v>2.6497275919280994</v>
      </c>
    </row>
    <row r="2979" spans="9:14" x14ac:dyDescent="0.2">
      <c r="I2979">
        <v>2976</v>
      </c>
      <c r="J2979">
        <v>0.94211813607791473</v>
      </c>
      <c r="K2979">
        <v>2.3354995694747833</v>
      </c>
      <c r="M2979">
        <v>0.5389598697611595</v>
      </c>
      <c r="N2979">
        <v>1.2267476297010924</v>
      </c>
    </row>
    <row r="2980" spans="9:14" x14ac:dyDescent="0.2">
      <c r="I2980">
        <v>2977</v>
      </c>
      <c r="J2980">
        <v>0.80439833603751176</v>
      </c>
      <c r="K2980">
        <v>1.3831383110672375</v>
      </c>
      <c r="M2980">
        <v>1.1165882481537486</v>
      </c>
      <c r="N2980">
        <v>1.2308606176245782</v>
      </c>
    </row>
    <row r="2981" spans="9:14" x14ac:dyDescent="0.2">
      <c r="I2981">
        <v>2978</v>
      </c>
      <c r="J2981">
        <v>0.7839866674696172</v>
      </c>
      <c r="K2981">
        <v>1.4303526286709853</v>
      </c>
      <c r="M2981">
        <v>1.2374965437824237</v>
      </c>
      <c r="N2981">
        <v>1.4655875423600675</v>
      </c>
    </row>
    <row r="2982" spans="9:14" x14ac:dyDescent="0.2">
      <c r="I2982">
        <v>2979</v>
      </c>
      <c r="J2982">
        <v>0.91235801634217284</v>
      </c>
      <c r="K2982">
        <v>1.5407963258574264</v>
      </c>
      <c r="M2982">
        <v>0.29470910391700594</v>
      </c>
      <c r="N2982">
        <v>1.0869907039049962</v>
      </c>
    </row>
    <row r="2983" spans="9:14" x14ac:dyDescent="0.2">
      <c r="I2983">
        <v>2980</v>
      </c>
      <c r="J2983">
        <v>1.0934632162525466</v>
      </c>
      <c r="K2983">
        <v>0.97672646850136668</v>
      </c>
      <c r="M2983">
        <v>1.0117732749303441</v>
      </c>
      <c r="N2983">
        <v>1.0968957650803974</v>
      </c>
    </row>
    <row r="2984" spans="9:14" x14ac:dyDescent="0.2">
      <c r="I2984">
        <v>2981</v>
      </c>
      <c r="J2984">
        <v>1.3406727524247726</v>
      </c>
      <c r="K2984">
        <v>1.3313059343717963</v>
      </c>
      <c r="M2984">
        <v>1.2761101374118493</v>
      </c>
      <c r="N2984">
        <v>1.2852801398423477</v>
      </c>
    </row>
    <row r="2985" spans="9:14" x14ac:dyDescent="0.2">
      <c r="I2985">
        <v>2982</v>
      </c>
      <c r="J2985">
        <v>1.6003540010300541</v>
      </c>
      <c r="K2985">
        <v>1.544164995503708</v>
      </c>
      <c r="M2985">
        <v>1.2049968896617971</v>
      </c>
      <c r="N2985">
        <v>1.3923881407082226</v>
      </c>
    </row>
    <row r="2986" spans="9:14" x14ac:dyDescent="0.2">
      <c r="I2986">
        <v>2983</v>
      </c>
      <c r="J2986">
        <v>1.275171665657719</v>
      </c>
      <c r="K2986">
        <v>1.2383250164978725</v>
      </c>
      <c r="M2986">
        <v>1.1074329480946794</v>
      </c>
      <c r="N2986">
        <v>2.3076840718713858</v>
      </c>
    </row>
    <row r="2987" spans="9:14" x14ac:dyDescent="0.2">
      <c r="I2987">
        <v>2984</v>
      </c>
      <c r="J2987">
        <v>1.1333937175363553</v>
      </c>
      <c r="K2987">
        <v>2.0114091455455148</v>
      </c>
      <c r="M2987">
        <v>0.7471961446139942</v>
      </c>
      <c r="N2987">
        <v>2.3536914652323548</v>
      </c>
    </row>
    <row r="2988" spans="9:14" x14ac:dyDescent="0.2">
      <c r="I2988">
        <v>2985</v>
      </c>
      <c r="J2988">
        <v>0.97911628942047246</v>
      </c>
      <c r="K2988">
        <v>2.9773809208887072</v>
      </c>
      <c r="M2988">
        <v>0.81801608961903316</v>
      </c>
      <c r="N2988">
        <v>1.9787605747034551</v>
      </c>
    </row>
    <row r="2989" spans="9:14" x14ac:dyDescent="0.2">
      <c r="I2989">
        <v>2986</v>
      </c>
      <c r="J2989">
        <v>1.1253666767454371</v>
      </c>
      <c r="K2989">
        <v>1.1090437300682561</v>
      </c>
      <c r="M2989">
        <v>0.86759587058369902</v>
      </c>
      <c r="N2989">
        <v>3.5327129410361073</v>
      </c>
    </row>
    <row r="2990" spans="9:14" x14ac:dyDescent="0.2">
      <c r="I2990">
        <v>2987</v>
      </c>
      <c r="J2990">
        <v>1.6121882244649204</v>
      </c>
      <c r="K2990">
        <v>2.1176725334206399</v>
      </c>
      <c r="M2990">
        <v>1.3551288392990191</v>
      </c>
      <c r="N2990">
        <v>2.0312078831250644</v>
      </c>
    </row>
    <row r="2991" spans="9:14" x14ac:dyDescent="0.2">
      <c r="I2991">
        <v>2988</v>
      </c>
      <c r="J2991">
        <v>1.052740103159655</v>
      </c>
      <c r="K2991">
        <v>1.7442025814402695</v>
      </c>
      <c r="M2991">
        <v>0.69572342968112155</v>
      </c>
      <c r="N2991">
        <v>1.7577596999055964</v>
      </c>
    </row>
    <row r="2992" spans="9:14" x14ac:dyDescent="0.2">
      <c r="I2992">
        <v>2989</v>
      </c>
      <c r="J2992">
        <v>1.7169591459291336</v>
      </c>
      <c r="K2992">
        <v>2.8748931437536522</v>
      </c>
      <c r="M2992">
        <v>1.1582624118568794</v>
      </c>
      <c r="N2992">
        <v>1.7566272010078332</v>
      </c>
    </row>
    <row r="2993" spans="9:14" x14ac:dyDescent="0.2">
      <c r="I2993">
        <v>2990</v>
      </c>
      <c r="J2993">
        <v>0.58584180268237407</v>
      </c>
      <c r="K2993">
        <v>3.0209640000882825</v>
      </c>
      <c r="M2993">
        <v>0.95026054014840766</v>
      </c>
      <c r="N2993">
        <v>1.4668149103000894</v>
      </c>
    </row>
    <row r="2994" spans="9:14" x14ac:dyDescent="0.2">
      <c r="I2994">
        <v>2991</v>
      </c>
      <c r="J2994">
        <v>0.85906861628999776</v>
      </c>
      <c r="K2994">
        <v>1.5539317814467468</v>
      </c>
      <c r="M2994">
        <v>0.87844900348395216</v>
      </c>
      <c r="N2994">
        <v>2.1811565702349096</v>
      </c>
    </row>
    <row r="2995" spans="9:14" x14ac:dyDescent="0.2">
      <c r="I2995">
        <v>2992</v>
      </c>
      <c r="J2995">
        <v>0.96872087736195067</v>
      </c>
      <c r="K2995">
        <v>2.0431014876861489</v>
      </c>
      <c r="M2995">
        <v>0.94258585387352001</v>
      </c>
      <c r="N2995">
        <v>0.68739001138122124</v>
      </c>
    </row>
    <row r="2996" spans="9:14" x14ac:dyDescent="0.2">
      <c r="I2996">
        <v>2993</v>
      </c>
      <c r="J2996">
        <v>0.93353460083523954</v>
      </c>
      <c r="K2996">
        <v>0.99368360505358289</v>
      </c>
      <c r="M2996">
        <v>1.1328162847967307</v>
      </c>
      <c r="N2996">
        <v>2.8968517370352171</v>
      </c>
    </row>
    <row r="2997" spans="9:14" x14ac:dyDescent="0.2">
      <c r="I2997">
        <v>2994</v>
      </c>
      <c r="J2997">
        <v>1.0286991045851526</v>
      </c>
      <c r="K2997">
        <v>1.7875757718330676</v>
      </c>
      <c r="M2997">
        <v>0.79694382409981723</v>
      </c>
      <c r="N2997">
        <v>2.0681846171696994</v>
      </c>
    </row>
    <row r="2998" spans="9:14" x14ac:dyDescent="0.2">
      <c r="I2998">
        <v>2995</v>
      </c>
      <c r="J2998">
        <v>1.4653918460739923</v>
      </c>
      <c r="K2998">
        <v>2.1679625245638916</v>
      </c>
      <c r="M2998">
        <v>0.86841177924934931</v>
      </c>
      <c r="N2998">
        <v>1.9762342692551182</v>
      </c>
    </row>
    <row r="2999" spans="9:14" x14ac:dyDescent="0.2">
      <c r="I2999">
        <v>2996</v>
      </c>
      <c r="J2999">
        <v>1.2871914502664743</v>
      </c>
      <c r="K2999">
        <v>2.0866426098646289</v>
      </c>
      <c r="M2999">
        <v>0.8844183584175962</v>
      </c>
      <c r="N2999">
        <v>1.3788524192607221</v>
      </c>
    </row>
    <row r="3000" spans="9:14" x14ac:dyDescent="0.2">
      <c r="I3000">
        <v>2997</v>
      </c>
      <c r="J3000">
        <v>0.82404310133914493</v>
      </c>
      <c r="K3000">
        <v>1.4415594523659114</v>
      </c>
      <c r="M3000">
        <v>0.99198720877496493</v>
      </c>
      <c r="N3000">
        <v>1.6827340033507874</v>
      </c>
    </row>
    <row r="3001" spans="9:14" x14ac:dyDescent="0.2">
      <c r="I3001">
        <v>2998</v>
      </c>
      <c r="J3001">
        <v>0.75785696086948484</v>
      </c>
      <c r="K3001">
        <v>1.3143247361431616</v>
      </c>
      <c r="M3001">
        <v>1.1590617692295666</v>
      </c>
      <c r="N3001">
        <v>1.2904866862288233</v>
      </c>
    </row>
    <row r="3002" spans="9:14" x14ac:dyDescent="0.2">
      <c r="I3002">
        <v>2999</v>
      </c>
      <c r="J3002">
        <v>0.95126902319035889</v>
      </c>
      <c r="K3002">
        <v>1.729219546887528</v>
      </c>
      <c r="M3002">
        <v>0.83913234030419448</v>
      </c>
      <c r="N3002">
        <v>1.6525256267727564</v>
      </c>
    </row>
    <row r="3003" spans="9:14" x14ac:dyDescent="0.2">
      <c r="I3003">
        <v>3000</v>
      </c>
      <c r="J3003">
        <v>1.2697181961825472</v>
      </c>
      <c r="K3003">
        <v>0.9947774438296022</v>
      </c>
      <c r="M3003">
        <v>0.63611522749125837</v>
      </c>
      <c r="N3003">
        <v>3.0044337886335346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D132-BFB0-4649-BB2D-D2AF665B0CFE}">
  <dimension ref="B2:D12"/>
  <sheetViews>
    <sheetView workbookViewId="0">
      <selection activeCell="C3" sqref="C3"/>
    </sheetView>
  </sheetViews>
  <sheetFormatPr baseColWidth="10" defaultRowHeight="12.75" x14ac:dyDescent="0.2"/>
  <cols>
    <col min="2" max="2" width="25" customWidth="1"/>
    <col min="4" max="4" width="16.140625" customWidth="1"/>
  </cols>
  <sheetData>
    <row r="2" spans="2:4" x14ac:dyDescent="0.2">
      <c r="B2" t="s">
        <v>4</v>
      </c>
      <c r="C2">
        <f>AVERAGE('Ejercicio 2 A'!M4:M3003)</f>
        <v>1.0012454018607928</v>
      </c>
    </row>
    <row r="3" spans="2:4" x14ac:dyDescent="0.2">
      <c r="B3" t="s">
        <v>52</v>
      </c>
      <c r="C3">
        <f>VAR('Ejercicio 2 A'!M4:M3003)</f>
        <v>9.9856627835030881E-2</v>
      </c>
    </row>
    <row r="5" spans="2:4" x14ac:dyDescent="0.2">
      <c r="B5" t="s">
        <v>57</v>
      </c>
      <c r="C5">
        <f>COUNT('Ejercicio 2 A'!M4:M3003)</f>
        <v>3000</v>
      </c>
    </row>
    <row r="7" spans="2:4" x14ac:dyDescent="0.2">
      <c r="C7" t="s">
        <v>55</v>
      </c>
      <c r="D7" t="s">
        <v>56</v>
      </c>
    </row>
    <row r="8" spans="2:4" x14ac:dyDescent="0.2">
      <c r="B8" t="s">
        <v>54</v>
      </c>
      <c r="C8">
        <f>COUNTIFS('Ejercicio 2 A'!M4:M3003, "&gt;="&amp;1, 'Ejercicio 2 A'!M4:M3003, "&lt;="&amp;1.2)</f>
        <v>679</v>
      </c>
      <c r="D8" s="38">
        <f>C8/C5</f>
        <v>0.22633333333333333</v>
      </c>
    </row>
    <row r="9" spans="2:4" x14ac:dyDescent="0.2">
      <c r="B9" t="s">
        <v>53</v>
      </c>
      <c r="C9">
        <f>COUNTIFS('Ejercicio 2 A'!N4:N3003, "&gt;="&amp;1.4, 'Ejercicio 2 A'!N4:N3003, "&lt;="&amp;2)</f>
        <v>1086</v>
      </c>
      <c r="D9" s="38">
        <f>C9/C5</f>
        <v>0.36199999999999999</v>
      </c>
    </row>
    <row r="10" spans="2:4" x14ac:dyDescent="0.2">
      <c r="B10" t="s">
        <v>58</v>
      </c>
      <c r="D10" s="39">
        <f>D9*D8</f>
        <v>8.1932666666666668E-2</v>
      </c>
    </row>
    <row r="12" spans="2:4" x14ac:dyDescent="0.2">
      <c r="B12" t="s">
        <v>59</v>
      </c>
      <c r="C12">
        <f>COUNTIFS('Ejercicio 2 A'!M4:M3003, "&gt;="&amp;1, 'Ejercicio 2 A'!M4:M3003, "&lt;="&amp;1.2,'Ejercicio 2 A'!N4:N3003, "&gt;="&amp;1.4, 'Ejercicio 2 A'!N4:N3003, "&lt;="&amp;2)</f>
        <v>227</v>
      </c>
      <c r="D12" s="38">
        <f>C12/C5</f>
        <v>7.566666666666666E-2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1EA7-44DB-44EC-BF1C-18CEB021E487}">
  <dimension ref="A1:K3006"/>
  <sheetViews>
    <sheetView tabSelected="1" workbookViewId="0">
      <selection activeCell="G7" sqref="G7:G56"/>
    </sheetView>
  </sheetViews>
  <sheetFormatPr baseColWidth="10" defaultRowHeight="12.75" x14ac:dyDescent="0.2"/>
  <cols>
    <col min="2" max="2" width="20.28515625" customWidth="1"/>
    <col min="3" max="3" width="14.42578125" customWidth="1"/>
    <col min="10" max="10" width="12.28515625" bestFit="1" customWidth="1"/>
  </cols>
  <sheetData>
    <row r="1" spans="1:11" x14ac:dyDescent="0.2">
      <c r="B1" t="s">
        <v>66</v>
      </c>
      <c r="C1">
        <v>20</v>
      </c>
    </row>
    <row r="2" spans="1:11" x14ac:dyDescent="0.2">
      <c r="B2" t="s">
        <v>67</v>
      </c>
      <c r="C2">
        <f>AVERAGE('Ejercicio 2 A'!N4:N3003)</f>
        <v>1.9881363108064511</v>
      </c>
    </row>
    <row r="3" spans="1:11" x14ac:dyDescent="0.2">
      <c r="B3" t="s">
        <v>60</v>
      </c>
      <c r="C3">
        <v>1</v>
      </c>
    </row>
    <row r="4" spans="1:11" x14ac:dyDescent="0.2">
      <c r="B4" t="s">
        <v>63</v>
      </c>
      <c r="C4">
        <f>SUM(D7:D3006)</f>
        <v>-35592.986105711199</v>
      </c>
    </row>
    <row r="6" spans="1:11" x14ac:dyDescent="0.2">
      <c r="B6" t="s">
        <v>65</v>
      </c>
      <c r="C6" t="s">
        <v>61</v>
      </c>
      <c r="D6" t="s">
        <v>62</v>
      </c>
      <c r="H6">
        <f>C4</f>
        <v>-35592.986105711199</v>
      </c>
      <c r="J6" t="s">
        <v>64</v>
      </c>
      <c r="K6">
        <f>MAX(H7:H56)</f>
        <v>-9607.7963046992154</v>
      </c>
    </row>
    <row r="7" spans="1:11" x14ac:dyDescent="0.2">
      <c r="A7">
        <v>1</v>
      </c>
      <c r="B7">
        <f>'Ejercicio 2 A'!N4*(EXTRA!$C$1-1)/$C$2</f>
        <v>17.328604007642049</v>
      </c>
      <c r="C7">
        <f>_xlfn.CHISQ.DIST(B7,$C$3,FALSE)</f>
        <v>1.6545112606966942E-5</v>
      </c>
      <c r="D7">
        <f>LN(C7)</f>
        <v>-11.009419810511295</v>
      </c>
      <c r="G7">
        <v>1</v>
      </c>
      <c r="H7">
        <f t="dataTable" ref="H7:H56" dt2D="0" dtr="0" r1="C3"/>
        <v>-35592.986105711199</v>
      </c>
      <c r="I7">
        <v>1</v>
      </c>
      <c r="J7">
        <f>VLOOKUP(K6,H7:I56,2,FALSE)</f>
        <v>19</v>
      </c>
    </row>
    <row r="8" spans="1:11" x14ac:dyDescent="0.2">
      <c r="A8">
        <v>2</v>
      </c>
      <c r="B8">
        <f>'Ejercicio 2 A'!N5*(EXTRA!$C$1-1)/$C$2</f>
        <v>25.521704839427901</v>
      </c>
      <c r="C8">
        <f t="shared" ref="C8:C71" si="0">_xlfn.CHISQ.DIST(B8,$C$3,FALSE)</f>
        <v>2.2671874804118824E-7</v>
      </c>
      <c r="D8">
        <f t="shared" ref="D8:D71" si="1">LN(C8)</f>
        <v>-15.299555583067681</v>
      </c>
      <c r="G8">
        <v>2</v>
      </c>
      <c r="H8">
        <v>-30579.441541679847</v>
      </c>
      <c r="I8">
        <v>2</v>
      </c>
    </row>
    <row r="9" spans="1:11" x14ac:dyDescent="0.2">
      <c r="A9">
        <v>3</v>
      </c>
      <c r="B9">
        <f>'Ejercicio 2 A'!N6*(EXTRA!$C$1-1)/$C$2</f>
        <v>26.288727523673259</v>
      </c>
      <c r="C9">
        <f t="shared" si="0"/>
        <v>1.522301353044752E-7</v>
      </c>
      <c r="D9">
        <f t="shared" si="1"/>
        <v>-15.697872413059541</v>
      </c>
      <c r="G9">
        <v>3</v>
      </c>
      <c r="H9">
        <v>-26920.645093516981</v>
      </c>
      <c r="I9">
        <v>3</v>
      </c>
    </row>
    <row r="10" spans="1:11" x14ac:dyDescent="0.2">
      <c r="A10">
        <v>4</v>
      </c>
      <c r="B10">
        <f>'Ejercicio 2 A'!N7*(EXTRA!$C$1-1)/$C$2</f>
        <v>19.809254675973193</v>
      </c>
      <c r="C10">
        <f t="shared" si="0"/>
        <v>4.4766279289730546E-6</v>
      </c>
      <c r="D10">
        <f t="shared" si="1"/>
        <v>-12.316640489379713</v>
      </c>
      <c r="G10">
        <v>4</v>
      </c>
      <c r="H10">
        <v>-23986.542071165488</v>
      </c>
      <c r="I10">
        <v>4</v>
      </c>
    </row>
    <row r="11" spans="1:11" x14ac:dyDescent="0.2">
      <c r="A11">
        <v>5</v>
      </c>
      <c r="B11">
        <f>'Ejercicio 2 A'!N8*(EXTRA!$C$1-1)/$C$2</f>
        <v>28.480680979265387</v>
      </c>
      <c r="C11">
        <f t="shared" si="0"/>
        <v>4.8880268876047503E-8</v>
      </c>
      <c r="D11">
        <f t="shared" si="1"/>
        <v>-16.833892021360732</v>
      </c>
      <c r="G11">
        <v>5</v>
      </c>
      <c r="H11">
        <v>-21544.140947326981</v>
      </c>
      <c r="I11">
        <v>5</v>
      </c>
    </row>
    <row r="12" spans="1:11" x14ac:dyDescent="0.2">
      <c r="A12">
        <v>6</v>
      </c>
      <c r="B12">
        <f>'Ejercicio 2 A'!N9*(EXTRA!$C$1-1)/$C$2</f>
        <v>16.934575742851084</v>
      </c>
      <c r="C12">
        <f t="shared" si="0"/>
        <v>2.0381047734334738E-5</v>
      </c>
      <c r="D12">
        <f t="shared" si="1"/>
        <v>-10.800905121563037</v>
      </c>
      <c r="G12">
        <v>6</v>
      </c>
      <c r="H12">
        <v>-19473.084142330856</v>
      </c>
      <c r="I12">
        <v>6</v>
      </c>
    </row>
    <row r="13" spans="1:11" x14ac:dyDescent="0.2">
      <c r="A13">
        <v>7</v>
      </c>
      <c r="B13">
        <f>'Ejercicio 2 A'!N10*(EXTRA!$C$1-1)/$C$2</f>
        <v>16.685324114283983</v>
      </c>
      <c r="C13">
        <f t="shared" si="0"/>
        <v>2.3257907898384339E-5</v>
      </c>
      <c r="D13">
        <f t="shared" si="1"/>
        <v>-10.668865359098497</v>
      </c>
      <c r="G13">
        <v>7</v>
      </c>
      <c r="H13">
        <v>-17700.113672435044</v>
      </c>
      <c r="I13">
        <v>7</v>
      </c>
    </row>
    <row r="14" spans="1:11" x14ac:dyDescent="0.2">
      <c r="A14">
        <v>8</v>
      </c>
      <c r="B14">
        <f>'Ejercicio 2 A'!N11*(EXTRA!$C$1-1)/$C$2</f>
        <v>19.490034284291717</v>
      </c>
      <c r="C14">
        <f t="shared" si="0"/>
        <v>5.2941542827194512E-6</v>
      </c>
      <c r="D14">
        <f t="shared" si="1"/>
        <v>-12.148907311644939</v>
      </c>
      <c r="G14">
        <v>8</v>
      </c>
      <c r="H14">
        <v>-16176.021537820778</v>
      </c>
      <c r="I14">
        <v>8</v>
      </c>
    </row>
    <row r="15" spans="1:11" x14ac:dyDescent="0.2">
      <c r="A15">
        <v>9</v>
      </c>
      <c r="B15">
        <f>'Ejercicio 2 A'!N12*(EXTRA!$C$1-1)/$C$2</f>
        <v>13.87537079536204</v>
      </c>
      <c r="C15">
        <f t="shared" si="0"/>
        <v>1.0394157219435541E-4</v>
      </c>
      <c r="D15">
        <f t="shared" si="1"/>
        <v>-9.171681622518431</v>
      </c>
      <c r="G15">
        <v>9</v>
      </c>
      <c r="H15">
        <v>-14865.503107406772</v>
      </c>
      <c r="I15">
        <v>9</v>
      </c>
    </row>
    <row r="16" spans="1:11" x14ac:dyDescent="0.2">
      <c r="A16">
        <v>10</v>
      </c>
      <c r="B16">
        <f>'Ejercicio 2 A'!N13*(EXTRA!$C$1-1)/$C$2</f>
        <v>22.545775376602677</v>
      </c>
      <c r="C16">
        <f t="shared" si="0"/>
        <v>1.0681310987237822E-6</v>
      </c>
      <c r="D16">
        <f t="shared" si="1"/>
        <v>-13.749600073345606</v>
      </c>
      <c r="G16">
        <v>10</v>
      </c>
      <c r="H16">
        <v>-13742.005150666066</v>
      </c>
      <c r="I16">
        <v>10</v>
      </c>
    </row>
    <row r="17" spans="1:9" x14ac:dyDescent="0.2">
      <c r="A17">
        <v>11</v>
      </c>
      <c r="B17">
        <f>'Ejercicio 2 A'!N14*(EXTRA!$C$1-1)/$C$2</f>
        <v>21.04805909561232</v>
      </c>
      <c r="C17">
        <f t="shared" si="0"/>
        <v>2.3376316495474833E-6</v>
      </c>
      <c r="D17">
        <f t="shared" si="1"/>
        <v>-12.966372256707492</v>
      </c>
      <c r="G17">
        <v>11</v>
      </c>
      <c r="H17">
        <v>-12784.835827221194</v>
      </c>
      <c r="I17">
        <v>11</v>
      </c>
    </row>
    <row r="18" spans="1:9" x14ac:dyDescent="0.2">
      <c r="A18">
        <v>12</v>
      </c>
      <c r="B18">
        <f>'Ejercicio 2 A'!N15*(EXTRA!$C$1-1)/$C$2</f>
        <v>16.909763356758855</v>
      </c>
      <c r="C18">
        <f t="shared" si="0"/>
        <v>2.0650608000826406E-5</v>
      </c>
      <c r="D18">
        <f t="shared" si="1"/>
        <v>-10.78776579585138</v>
      </c>
      <c r="G18">
        <v>12</v>
      </c>
      <c r="H18">
        <v>-11977.419417453948</v>
      </c>
      <c r="I18">
        <v>12</v>
      </c>
    </row>
    <row r="19" spans="1:9" x14ac:dyDescent="0.2">
      <c r="A19">
        <v>13</v>
      </c>
      <c r="B19">
        <f>'Ejercicio 2 A'!N16*(EXTRA!$C$1-1)/$C$2</f>
        <v>18.313858255671978</v>
      </c>
      <c r="C19">
        <f t="shared" si="0"/>
        <v>9.8336863047440082E-6</v>
      </c>
      <c r="D19">
        <f t="shared" si="1"/>
        <v>-11.529696688533138</v>
      </c>
      <c r="G19">
        <v>13</v>
      </c>
      <c r="H19">
        <v>-11306.180633422035</v>
      </c>
      <c r="I19">
        <v>13</v>
      </c>
    </row>
    <row r="20" spans="1:9" x14ac:dyDescent="0.2">
      <c r="A20">
        <v>14</v>
      </c>
      <c r="B20">
        <f>'Ejercicio 2 A'!N17*(EXTRA!$C$1-1)/$C$2</f>
        <v>29.25642987082961</v>
      </c>
      <c r="C20">
        <f t="shared" si="0"/>
        <v>3.2722492361304277E-8</v>
      </c>
      <c r="D20">
        <f t="shared" si="1"/>
        <v>-17.235203155701335</v>
      </c>
      <c r="G20">
        <v>14</v>
      </c>
      <c r="H20">
        <v>-10759.798354623723</v>
      </c>
      <c r="I20">
        <v>14</v>
      </c>
    </row>
    <row r="21" spans="1:9" x14ac:dyDescent="0.2">
      <c r="A21">
        <v>15</v>
      </c>
      <c r="B21">
        <f>'Ejercicio 2 A'!N18*(EXTRA!$C$1-1)/$C$2</f>
        <v>13.583786343399085</v>
      </c>
      <c r="C21">
        <f t="shared" si="0"/>
        <v>1.2153963245197423E-4</v>
      </c>
      <c r="D21">
        <f t="shared" si="1"/>
        <v>-9.0152701553526846</v>
      </c>
      <c r="G21">
        <v>15</v>
      </c>
      <c r="H21">
        <v>-10328.687693612404</v>
      </c>
      <c r="I21">
        <v>15</v>
      </c>
    </row>
    <row r="22" spans="1:9" x14ac:dyDescent="0.2">
      <c r="A22">
        <v>16</v>
      </c>
      <c r="B22">
        <f>'Ejercicio 2 A'!N19*(EXTRA!$C$1-1)/$C$2</f>
        <v>15.172665261614059</v>
      </c>
      <c r="C22">
        <f t="shared" si="0"/>
        <v>5.1960907578981489E-5</v>
      </c>
      <c r="D22">
        <f t="shared" si="1"/>
        <v>-9.8650188994364072</v>
      </c>
      <c r="G22">
        <v>16</v>
      </c>
      <c r="H22">
        <v>-10004.629331275237</v>
      </c>
      <c r="I22">
        <v>16</v>
      </c>
    </row>
    <row r="23" spans="1:9" x14ac:dyDescent="0.2">
      <c r="A23">
        <v>17</v>
      </c>
      <c r="B23">
        <f>'Ejercicio 2 A'!N20*(EXTRA!$C$1-1)/$C$2</f>
        <v>24.441917582618132</v>
      </c>
      <c r="C23">
        <f t="shared" si="0"/>
        <v>3.9750945358139605E-7</v>
      </c>
      <c r="D23">
        <f t="shared" si="1"/>
        <v>-14.738047120540118</v>
      </c>
      <c r="G23">
        <v>17</v>
      </c>
      <c r="H23">
        <v>-9780.4972847248318</v>
      </c>
      <c r="I23">
        <v>17</v>
      </c>
    </row>
    <row r="24" spans="1:9" x14ac:dyDescent="0.2">
      <c r="A24">
        <v>18</v>
      </c>
      <c r="B24">
        <f>'Ejercicio 2 A'!N21*(EXTRA!$C$1-1)/$C$2</f>
        <v>13.732072873307313</v>
      </c>
      <c r="C24">
        <f t="shared" si="0"/>
        <v>1.1224326186627645E-4</v>
      </c>
      <c r="D24">
        <f t="shared" si="1"/>
        <v>-9.0948420610610174</v>
      </c>
      <c r="G24">
        <v>18</v>
      </c>
      <c r="H24">
        <v>-9650.0544858003614</v>
      </c>
      <c r="I24">
        <v>18</v>
      </c>
    </row>
    <row r="25" spans="1:9" x14ac:dyDescent="0.2">
      <c r="A25">
        <v>19</v>
      </c>
      <c r="B25">
        <f>'Ejercicio 2 A'!N22*(EXTRA!$C$1-1)/$C$2</f>
        <v>13.193100612460245</v>
      </c>
      <c r="C25">
        <f t="shared" si="0"/>
        <v>1.4993092866723431E-4</v>
      </c>
      <c r="D25">
        <f t="shared" si="1"/>
        <v>-8.8053358454712143</v>
      </c>
      <c r="G25">
        <v>19</v>
      </c>
      <c r="H25">
        <v>-9607.7963046992154</v>
      </c>
      <c r="I25">
        <v>19</v>
      </c>
    </row>
    <row r="26" spans="1:9" x14ac:dyDescent="0.2">
      <c r="A26">
        <v>20</v>
      </c>
      <c r="B26">
        <f>'Ejercicio 2 A'!N23*(EXTRA!$C$1-1)/$C$2</f>
        <v>20.336599841144452</v>
      </c>
      <c r="C26">
        <f t="shared" si="0"/>
        <v>3.3941759227453438E-6</v>
      </c>
      <c r="D26">
        <f t="shared" si="1"/>
        <v>-12.593449559040819</v>
      </c>
      <c r="G26">
        <v>20</v>
      </c>
      <c r="H26">
        <v>-9648.8287472946031</v>
      </c>
      <c r="I26">
        <v>20</v>
      </c>
    </row>
    <row r="27" spans="1:9" x14ac:dyDescent="0.2">
      <c r="A27">
        <v>21</v>
      </c>
      <c r="B27">
        <f>'Ejercicio 2 A'!N24*(EXTRA!$C$1-1)/$C$2</f>
        <v>11.784821109126669</v>
      </c>
      <c r="C27">
        <f t="shared" si="0"/>
        <v>3.2077992362882104E-4</v>
      </c>
      <c r="D27">
        <f t="shared" si="1"/>
        <v>-8.0447552661346862</v>
      </c>
      <c r="G27">
        <v>21</v>
      </c>
      <c r="H27">
        <v>-9768.7722300042878</v>
      </c>
      <c r="I27">
        <v>21</v>
      </c>
    </row>
    <row r="28" spans="1:9" x14ac:dyDescent="0.2">
      <c r="A28">
        <v>22</v>
      </c>
      <c r="B28">
        <f>'Ejercicio 2 A'!N25*(EXTRA!$C$1-1)/$C$2</f>
        <v>11.156207535483974</v>
      </c>
      <c r="C28">
        <f t="shared" si="0"/>
        <v>4.5145252629841552E-4</v>
      </c>
      <c r="D28">
        <f t="shared" si="1"/>
        <v>-7.7030403372614069</v>
      </c>
      <c r="G28">
        <v>22</v>
      </c>
      <c r="H28">
        <v>-9963.6845557623565</v>
      </c>
      <c r="I28">
        <v>22</v>
      </c>
    </row>
    <row r="29" spans="1:9" x14ac:dyDescent="0.2">
      <c r="A29">
        <v>23</v>
      </c>
      <c r="B29">
        <f>'Ejercicio 2 A'!N26*(EXTRA!$C$1-1)/$C$2</f>
        <v>20.046135251075906</v>
      </c>
      <c r="C29">
        <f t="shared" si="0"/>
        <v>3.9530451636756754E-6</v>
      </c>
      <c r="D29">
        <f t="shared" si="1"/>
        <v>-12.441024348550389</v>
      </c>
      <c r="G29">
        <v>23</v>
      </c>
      <c r="H29">
        <v>-10229.998530980321</v>
      </c>
      <c r="I29">
        <v>23</v>
      </c>
    </row>
    <row r="30" spans="1:9" x14ac:dyDescent="0.2">
      <c r="A30">
        <v>24</v>
      </c>
      <c r="B30">
        <f>'Ejercicio 2 A'!N27*(EXTRA!$C$1-1)/$C$2</f>
        <v>22.749062280030799</v>
      </c>
      <c r="C30">
        <f t="shared" si="0"/>
        <v>9.6057705293485877E-7</v>
      </c>
      <c r="D30">
        <f t="shared" si="1"/>
        <v>-13.855731636263707</v>
      </c>
      <c r="G30">
        <v>24</v>
      </c>
      <c r="H30">
        <v>-10564.470903643069</v>
      </c>
      <c r="I30">
        <v>24</v>
      </c>
    </row>
    <row r="31" spans="1:9" x14ac:dyDescent="0.2">
      <c r="A31">
        <v>25</v>
      </c>
      <c r="B31">
        <f>'Ejercicio 2 A'!N28*(EXTRA!$C$1-1)/$C$2</f>
        <v>18.499810667603825</v>
      </c>
      <c r="C31">
        <f t="shared" si="0"/>
        <v>8.9154563769357374E-6</v>
      </c>
      <c r="D31">
        <f t="shared" si="1"/>
        <v>-11.627724115930752</v>
      </c>
      <c r="G31">
        <v>25</v>
      </c>
      <c r="H31">
        <v>-10964.140166573532</v>
      </c>
      <c r="I31">
        <v>25</v>
      </c>
    </row>
    <row r="32" spans="1:9" x14ac:dyDescent="0.2">
      <c r="A32">
        <v>26</v>
      </c>
      <c r="B32">
        <f>'Ejercicio 2 A'!N29*(EXTRA!$C$1-1)/$C$2</f>
        <v>12.857794148629644</v>
      </c>
      <c r="C32">
        <f t="shared" si="0"/>
        <v>1.7959420019513363E-4</v>
      </c>
      <c r="D32">
        <f t="shared" si="1"/>
        <v>-8.6248106955177484</v>
      </c>
      <c r="G32">
        <v>26</v>
      </c>
      <c r="H32">
        <v>-11426.291382492702</v>
      </c>
      <c r="I32">
        <v>26</v>
      </c>
    </row>
    <row r="33" spans="1:9" x14ac:dyDescent="0.2">
      <c r="A33">
        <v>27</v>
      </c>
      <c r="B33">
        <f>'Ejercicio 2 A'!N30*(EXTRA!$C$1-1)/$C$2</f>
        <v>15.614304895470609</v>
      </c>
      <c r="C33">
        <f t="shared" si="0"/>
        <v>4.1071967783678161E-5</v>
      </c>
      <c r="D33">
        <f t="shared" si="1"/>
        <v>-10.100184718222286</v>
      </c>
      <c r="G33">
        <v>27</v>
      </c>
      <c r="H33">
        <v>-11948.426628983885</v>
      </c>
      <c r="I33">
        <v>27</v>
      </c>
    </row>
    <row r="34" spans="1:9" x14ac:dyDescent="0.2">
      <c r="A34">
        <v>28</v>
      </c>
      <c r="B34">
        <f>'Ejercicio 2 A'!N31*(EXTRA!$C$1-1)/$C$2</f>
        <v>15.195945256218767</v>
      </c>
      <c r="C34">
        <f t="shared" si="0"/>
        <v>5.1320233018969981E-5</v>
      </c>
      <c r="D34">
        <f t="shared" si="1"/>
        <v>-9.8774254777172086</v>
      </c>
      <c r="G34">
        <v>28</v>
      </c>
      <c r="H34">
        <v>-12528.239984362865</v>
      </c>
      <c r="I34">
        <v>28</v>
      </c>
    </row>
    <row r="35" spans="1:9" x14ac:dyDescent="0.2">
      <c r="A35">
        <v>29</v>
      </c>
      <c r="B35">
        <f>'Ejercicio 2 A'!N32*(EXTRA!$C$1-1)/$C$2</f>
        <v>11.033185621406302</v>
      </c>
      <c r="C35">
        <f t="shared" si="0"/>
        <v>4.8276278813440195E-4</v>
      </c>
      <c r="D35">
        <f t="shared" si="1"/>
        <v>-7.6359851468264948</v>
      </c>
      <c r="G35">
        <v>29</v>
      </c>
      <c r="H35">
        <v>-13163.596214802679</v>
      </c>
      <c r="I35">
        <v>29</v>
      </c>
    </row>
    <row r="36" spans="1:9" x14ac:dyDescent="0.2">
      <c r="A36">
        <v>30</v>
      </c>
      <c r="B36">
        <f>'Ejercicio 2 A'!N33*(EXTRA!$C$1-1)/$C$2</f>
        <v>28.577898446873522</v>
      </c>
      <c r="C36">
        <f t="shared" si="0"/>
        <v>4.6481819681703641E-8</v>
      </c>
      <c r="D36">
        <f t="shared" si="1"/>
        <v>-16.884204575390612</v>
      </c>
      <c r="G36">
        <v>30</v>
      </c>
      <c r="H36">
        <v>-13852.512502694241</v>
      </c>
      <c r="I36">
        <v>30</v>
      </c>
    </row>
    <row r="37" spans="1:9" x14ac:dyDescent="0.2">
      <c r="A37">
        <v>31</v>
      </c>
      <c r="B37">
        <f>'Ejercicio 2 A'!N34*(EXTRA!$C$1-1)/$C$2</f>
        <v>21.150137714464019</v>
      </c>
      <c r="C37">
        <f t="shared" si="0"/>
        <v>2.2159472382130888E-6</v>
      </c>
      <c r="D37">
        <f t="shared" si="1"/>
        <v>-13.019830598833314</v>
      </c>
      <c r="G37">
        <v>31</v>
      </c>
      <c r="H37">
        <v>-14593.142692567902</v>
      </c>
      <c r="I37">
        <v>31</v>
      </c>
    </row>
    <row r="38" spans="1:9" x14ac:dyDescent="0.2">
      <c r="A38">
        <v>32</v>
      </c>
      <c r="B38">
        <f>'Ejercicio 2 A'!N35*(EXTRA!$C$1-1)/$C$2</f>
        <v>16.762065237764034</v>
      </c>
      <c r="C38">
        <f t="shared" si="0"/>
        <v>2.2331098309953392E-5</v>
      </c>
      <c r="D38">
        <f t="shared" si="1"/>
        <v>-10.709530307923051</v>
      </c>
      <c r="G38">
        <v>32</v>
      </c>
      <c r="H38">
        <v>-15383.763635486503</v>
      </c>
      <c r="I38">
        <v>32</v>
      </c>
    </row>
    <row r="39" spans="1:9" x14ac:dyDescent="0.2">
      <c r="A39">
        <v>33</v>
      </c>
      <c r="B39">
        <f>'Ejercicio 2 A'!N36*(EXTRA!$C$1-1)/$C$2</f>
        <v>17.017942562721366</v>
      </c>
      <c r="C39">
        <f t="shared" si="0"/>
        <v>1.9501017178962885E-5</v>
      </c>
      <c r="D39">
        <f t="shared" si="1"/>
        <v>-10.845043930731279</v>
      </c>
      <c r="G39">
        <v>33</v>
      </c>
      <c r="H39">
        <v>-16222.763293829032</v>
      </c>
      <c r="I39">
        <v>33</v>
      </c>
    </row>
    <row r="40" spans="1:9" x14ac:dyDescent="0.2">
      <c r="A40">
        <v>34</v>
      </c>
      <c r="B40">
        <f>'Ejercicio 2 A'!N37*(EXTRA!$C$1-1)/$C$2</f>
        <v>20.564371779535527</v>
      </c>
      <c r="C40">
        <f t="shared" si="0"/>
        <v>3.012005416986961E-6</v>
      </c>
      <c r="D40">
        <f t="shared" si="1"/>
        <v>-12.712904449559797</v>
      </c>
      <c r="G40">
        <v>34</v>
      </c>
      <c r="H40">
        <v>-17108.630331691409</v>
      </c>
      <c r="I40">
        <v>34</v>
      </c>
    </row>
    <row r="41" spans="1:9" x14ac:dyDescent="0.2">
      <c r="A41">
        <v>35</v>
      </c>
      <c r="B41">
        <f>'Ejercicio 2 A'!N38*(EXTRA!$C$1-1)/$C$2</f>
        <v>10.953984761614201</v>
      </c>
      <c r="C41">
        <f t="shared" si="0"/>
        <v>5.0407647684649047E-4</v>
      </c>
      <c r="D41">
        <f t="shared" si="1"/>
        <v>-7.5927825616294378</v>
      </c>
      <c r="G41">
        <v>35</v>
      </c>
      <c r="H41">
        <v>-18039.944966034207</v>
      </c>
      <c r="I41">
        <v>35</v>
      </c>
    </row>
    <row r="42" spans="1:9" x14ac:dyDescent="0.2">
      <c r="A42">
        <v>36</v>
      </c>
      <c r="B42">
        <f>'Ejercicio 2 A'!N39*(EXTRA!$C$1-1)/$C$2</f>
        <v>14.677683022231317</v>
      </c>
      <c r="C42">
        <f t="shared" si="0"/>
        <v>6.7664821695329774E-5</v>
      </c>
      <c r="D42">
        <f t="shared" si="1"/>
        <v>-9.6009441335485697</v>
      </c>
      <c r="G42">
        <v>36</v>
      </c>
      <c r="H42">
        <v>-19015.370893345687</v>
      </c>
      <c r="I42">
        <v>36</v>
      </c>
    </row>
    <row r="43" spans="1:9" x14ac:dyDescent="0.2">
      <c r="A43">
        <v>37</v>
      </c>
      <c r="B43">
        <f>'Ejercicio 2 A'!N40*(EXTRA!$C$1-1)/$C$2</f>
        <v>17.374862770857582</v>
      </c>
      <c r="C43">
        <f t="shared" si="0"/>
        <v>1.6145290426150447E-5</v>
      </c>
      <c r="D43">
        <f t="shared" si="1"/>
        <v>-11.033882165303227</v>
      </c>
      <c r="G43">
        <v>37</v>
      </c>
      <c r="H43">
        <v>-20033.648138308257</v>
      </c>
      <c r="I43">
        <v>37</v>
      </c>
    </row>
    <row r="44" spans="1:9" x14ac:dyDescent="0.2">
      <c r="A44">
        <v>38</v>
      </c>
      <c r="B44">
        <f>'Ejercicio 2 A'!N41*(EXTRA!$C$1-1)/$C$2</f>
        <v>18.995211755871026</v>
      </c>
      <c r="C44">
        <f t="shared" si="0"/>
        <v>6.8679981903534801E-6</v>
      </c>
      <c r="D44">
        <f t="shared" si="1"/>
        <v>-11.888637878418672</v>
      </c>
      <c r="G44">
        <v>38</v>
      </c>
      <c r="H44">
        <v>-21093.586696519684</v>
      </c>
      <c r="I44">
        <v>38</v>
      </c>
    </row>
    <row r="45" spans="1:9" x14ac:dyDescent="0.2">
      <c r="A45">
        <v>39</v>
      </c>
      <c r="B45">
        <f>'Ejercicio 2 A'!N42*(EXTRA!$C$1-1)/$C$2</f>
        <v>22.501255302868177</v>
      </c>
      <c r="C45">
        <f t="shared" si="0"/>
        <v>1.0932542774236361E-6</v>
      </c>
      <c r="D45">
        <f t="shared" si="1"/>
        <v>-13.726351734085105</v>
      </c>
      <c r="G45">
        <v>39</v>
      </c>
      <c r="H45">
        <v>-22194.060864046729</v>
      </c>
      <c r="I45">
        <v>39</v>
      </c>
    </row>
    <row r="46" spans="1:9" x14ac:dyDescent="0.2">
      <c r="A46">
        <v>40</v>
      </c>
      <c r="B46">
        <f>'Ejercicio 2 A'!N43*(EXTRA!$C$1-1)/$C$2</f>
        <v>16.920151201517371</v>
      </c>
      <c r="C46">
        <f t="shared" si="0"/>
        <v>2.0537321230846434E-5</v>
      </c>
      <c r="D46">
        <f t="shared" si="1"/>
        <v>-10.793266779162378</v>
      </c>
      <c r="G46">
        <v>40</v>
      </c>
      <c r="H46">
        <v>-23334.004163504709</v>
      </c>
      <c r="I46">
        <v>40</v>
      </c>
    </row>
    <row r="47" spans="1:9" x14ac:dyDescent="0.2">
      <c r="A47">
        <v>41</v>
      </c>
      <c r="B47">
        <f>'Ejercicio 2 A'!N44*(EXTRA!$C$1-1)/$C$2</f>
        <v>14.330059967698425</v>
      </c>
      <c r="C47">
        <f t="shared" si="0"/>
        <v>8.1480385910813572E-5</v>
      </c>
      <c r="D47">
        <f t="shared" si="1"/>
        <v>-9.4151482303526048</v>
      </c>
      <c r="G47">
        <v>41</v>
      </c>
      <c r="H47">
        <v>-24512.404790241315</v>
      </c>
      <c r="I47">
        <v>41</v>
      </c>
    </row>
    <row r="48" spans="1:9" x14ac:dyDescent="0.2">
      <c r="A48">
        <v>42</v>
      </c>
      <c r="B48">
        <f>'Ejercicio 2 A'!N45*(EXTRA!$C$1-1)/$C$2</f>
        <v>15.59339525912908</v>
      </c>
      <c r="C48">
        <f t="shared" si="0"/>
        <v>4.1531437613352361E-5</v>
      </c>
      <c r="D48">
        <f t="shared" si="1"/>
        <v>-10.089059884658946</v>
      </c>
      <c r="G48">
        <v>42</v>
      </c>
      <c r="H48">
        <v>-25728.301513652266</v>
      </c>
      <c r="I48">
        <v>42</v>
      </c>
    </row>
    <row r="49" spans="1:9" x14ac:dyDescent="0.2">
      <c r="A49">
        <v>43</v>
      </c>
      <c r="B49">
        <f>'Ejercicio 2 A'!N46*(EXTRA!$C$1-1)/$C$2</f>
        <v>11.336944214105712</v>
      </c>
      <c r="C49">
        <f t="shared" si="0"/>
        <v>4.0914373373901437E-4</v>
      </c>
      <c r="D49">
        <f t="shared" si="1"/>
        <v>-7.8014440364228053</v>
      </c>
      <c r="G49">
        <v>43</v>
      </c>
      <c r="H49">
        <v>-26980.77997816011</v>
      </c>
      <c r="I49">
        <v>43</v>
      </c>
    </row>
    <row r="50" spans="1:9" x14ac:dyDescent="0.2">
      <c r="A50">
        <v>44</v>
      </c>
      <c r="B50">
        <f>'Ejercicio 2 A'!N47*(EXTRA!$C$1-1)/$C$2</f>
        <v>14.63479367858443</v>
      </c>
      <c r="C50">
        <f t="shared" si="0"/>
        <v>6.9232767847125242E-5</v>
      </c>
      <c r="D50">
        <f t="shared" si="1"/>
        <v>-9.5780362836152779</v>
      </c>
      <c r="G50">
        <v>44</v>
      </c>
      <c r="H50">
        <v>-28268.969356308102</v>
      </c>
      <c r="I50">
        <v>44</v>
      </c>
    </row>
    <row r="51" spans="1:9" x14ac:dyDescent="0.2">
      <c r="A51">
        <v>45</v>
      </c>
      <c r="B51">
        <f>'Ejercicio 2 A'!N48*(EXTRA!$C$1-1)/$C$2</f>
        <v>48.110213133102427</v>
      </c>
      <c r="C51">
        <f t="shared" si="0"/>
        <v>2.0549032637959387E-12</v>
      </c>
      <c r="D51">
        <f t="shared" si="1"/>
        <v>-26.910792342666966</v>
      </c>
      <c r="G51">
        <v>45</v>
      </c>
      <c r="H51">
        <v>-29592.039313046564</v>
      </c>
      <c r="I51">
        <v>45</v>
      </c>
    </row>
    <row r="52" spans="1:9" x14ac:dyDescent="0.2">
      <c r="A52">
        <v>46</v>
      </c>
      <c r="B52">
        <f>'Ejercicio 2 A'!N49*(EXTRA!$C$1-1)/$C$2</f>
        <v>16.173849505264887</v>
      </c>
      <c r="C52">
        <f t="shared" si="0"/>
        <v>3.0506794130333062E-5</v>
      </c>
      <c r="D52">
        <f t="shared" si="1"/>
        <v>-10.397561140786294</v>
      </c>
      <c r="G52">
        <v>46</v>
      </c>
      <c r="H52">
        <v>-30949.197245868661</v>
      </c>
      <c r="I52">
        <v>46</v>
      </c>
    </row>
    <row r="53" spans="1:9" x14ac:dyDescent="0.2">
      <c r="A53">
        <v>47</v>
      </c>
      <c r="B53">
        <f>'Ejercicio 2 A'!N50*(EXTRA!$C$1-1)/$C$2</f>
        <v>19.355655556243295</v>
      </c>
      <c r="C53">
        <f t="shared" si="0"/>
        <v>5.6817081596114153E-6</v>
      </c>
      <c r="D53">
        <f t="shared" si="1"/>
        <v>-12.078258638116163</v>
      </c>
      <c r="G53">
        <v>47</v>
      </c>
      <c r="H53">
        <v>-32339.685770163273</v>
      </c>
      <c r="I53">
        <v>47</v>
      </c>
    </row>
    <row r="54" spans="1:9" x14ac:dyDescent="0.2">
      <c r="A54">
        <v>48</v>
      </c>
      <c r="B54">
        <f>'Ejercicio 2 A'!N51*(EXTRA!$C$1-1)/$C$2</f>
        <v>18.974088006652241</v>
      </c>
      <c r="C54">
        <f t="shared" si="0"/>
        <v>6.944784122260564E-6</v>
      </c>
      <c r="D54">
        <f t="shared" si="1"/>
        <v>-11.877519666148848</v>
      </c>
      <c r="G54">
        <v>48</v>
      </c>
      <c r="H54">
        <v>-33762.780423141739</v>
      </c>
      <c r="I54">
        <v>48</v>
      </c>
    </row>
    <row r="55" spans="1:9" x14ac:dyDescent="0.2">
      <c r="A55">
        <v>49</v>
      </c>
      <c r="B55">
        <f>'Ejercicio 2 A'!N52*(EXTRA!$C$1-1)/$C$2</f>
        <v>20.224114697982831</v>
      </c>
      <c r="C55">
        <f t="shared" si="0"/>
        <v>3.6005147851141036E-6</v>
      </c>
      <c r="D55">
        <f t="shared" si="1"/>
        <v>-12.534433726860115</v>
      </c>
      <c r="G55">
        <v>49</v>
      </c>
      <c r="H55">
        <v>-35217.787563099235</v>
      </c>
      <c r="I55">
        <v>49</v>
      </c>
    </row>
    <row r="56" spans="1:9" x14ac:dyDescent="0.2">
      <c r="A56">
        <v>50</v>
      </c>
      <c r="B56">
        <f>'Ejercicio 2 A'!N53*(EXTRA!$C$1-1)/$C$2</f>
        <v>22.214176225968252</v>
      </c>
      <c r="C56">
        <f t="shared" si="0"/>
        <v>1.2701291457492875E-6</v>
      </c>
      <c r="D56">
        <f t="shared" si="1"/>
        <v>-13.57639197309744</v>
      </c>
      <c r="G56">
        <v>50</v>
      </c>
      <c r="H56">
        <v>-36704.042443671147</v>
      </c>
      <c r="I56">
        <v>50</v>
      </c>
    </row>
    <row r="57" spans="1:9" x14ac:dyDescent="0.2">
      <c r="A57">
        <v>51</v>
      </c>
      <c r="B57">
        <f>'Ejercicio 2 A'!N54*(EXTRA!$C$1-1)/$C$2</f>
        <v>27.221929835329018</v>
      </c>
      <c r="C57">
        <f t="shared" si="0"/>
        <v>9.3817456290292033E-8</v>
      </c>
      <c r="D57">
        <f t="shared" si="1"/>
        <v>-16.181914897073085</v>
      </c>
    </row>
    <row r="58" spans="1:9" x14ac:dyDescent="0.2">
      <c r="A58">
        <v>52</v>
      </c>
      <c r="B58">
        <f>'Ejercicio 2 A'!N55*(EXTRA!$C$1-1)/$C$2</f>
        <v>11.818244695477295</v>
      </c>
      <c r="C58">
        <f t="shared" si="0"/>
        <v>3.150172590646648E-4</v>
      </c>
      <c r="D58">
        <f t="shared" si="1"/>
        <v>-8.0628831299581201</v>
      </c>
    </row>
    <row r="59" spans="1:9" x14ac:dyDescent="0.2">
      <c r="A59">
        <v>53</v>
      </c>
      <c r="B59">
        <f>'Ejercicio 2 A'!N56*(EXTRA!$C$1-1)/$C$2</f>
        <v>30.576239229626729</v>
      </c>
      <c r="C59">
        <f t="shared" si="0"/>
        <v>1.6545200886837975E-8</v>
      </c>
      <c r="D59">
        <f t="shared" si="1"/>
        <v>-17.917169753800795</v>
      </c>
    </row>
    <row r="60" spans="1:9" x14ac:dyDescent="0.2">
      <c r="A60">
        <v>54</v>
      </c>
      <c r="B60">
        <f>'Ejercicio 2 A'!N57*(EXTRA!$C$1-1)/$C$2</f>
        <v>15.885095227870361</v>
      </c>
      <c r="C60">
        <f t="shared" si="0"/>
        <v>3.5563996063026478E-5</v>
      </c>
      <c r="D60">
        <f t="shared" si="1"/>
        <v>-10.244176778406477</v>
      </c>
    </row>
    <row r="61" spans="1:9" x14ac:dyDescent="0.2">
      <c r="A61">
        <v>55</v>
      </c>
      <c r="B61">
        <f>'Ejercicio 2 A'!N58*(EXTRA!$C$1-1)/$C$2</f>
        <v>20.265804883571036</v>
      </c>
      <c r="C61">
        <f t="shared" si="0"/>
        <v>3.5226096556506729E-6</v>
      </c>
      <c r="D61">
        <f t="shared" si="1"/>
        <v>-12.556308463594041</v>
      </c>
    </row>
    <row r="62" spans="1:9" x14ac:dyDescent="0.2">
      <c r="A62">
        <v>56</v>
      </c>
      <c r="B62">
        <f>'Ejercicio 2 A'!N59*(EXTRA!$C$1-1)/$C$2</f>
        <v>30.623644277057579</v>
      </c>
      <c r="C62">
        <f t="shared" si="0"/>
        <v>1.6145138222979178E-8</v>
      </c>
      <c r="D62">
        <f t="shared" si="1"/>
        <v>-17.941646871423846</v>
      </c>
    </row>
    <row r="63" spans="1:9" x14ac:dyDescent="0.2">
      <c r="A63">
        <v>57</v>
      </c>
      <c r="B63">
        <f>'Ejercicio 2 A'!N60*(EXTRA!$C$1-1)/$C$2</f>
        <v>19.781323535910708</v>
      </c>
      <c r="C63">
        <f t="shared" si="0"/>
        <v>4.5427889899584361E-6</v>
      </c>
      <c r="D63">
        <f t="shared" si="1"/>
        <v>-12.301969419556398</v>
      </c>
    </row>
    <row r="64" spans="1:9" x14ac:dyDescent="0.2">
      <c r="A64">
        <v>58</v>
      </c>
      <c r="B64">
        <f>'Ejercicio 2 A'!N61*(EXTRA!$C$1-1)/$C$2</f>
        <v>13.841629095211768</v>
      </c>
      <c r="C64">
        <f t="shared" si="0"/>
        <v>1.0583879672458564E-4</v>
      </c>
      <c r="D64">
        <f t="shared" si="1"/>
        <v>-9.153593407037528</v>
      </c>
    </row>
    <row r="65" spans="1:4" x14ac:dyDescent="0.2">
      <c r="A65">
        <v>59</v>
      </c>
      <c r="B65">
        <f>'Ejercicio 2 A'!N62*(EXTRA!$C$1-1)/$C$2</f>
        <v>18.06832641756316</v>
      </c>
      <c r="C65">
        <f t="shared" si="0"/>
        <v>1.1193447630749405E-5</v>
      </c>
      <c r="D65">
        <f t="shared" si="1"/>
        <v>-11.40018198383059</v>
      </c>
    </row>
    <row r="66" spans="1:4" x14ac:dyDescent="0.2">
      <c r="A66">
        <v>60</v>
      </c>
      <c r="B66">
        <f>'Ejercicio 2 A'!N63*(EXTRA!$C$1-1)/$C$2</f>
        <v>17.874695256089918</v>
      </c>
      <c r="C66">
        <f t="shared" si="0"/>
        <v>1.239795298095585E-5</v>
      </c>
      <c r="D66">
        <f t="shared" si="1"/>
        <v>-11.297979181161827</v>
      </c>
    </row>
    <row r="67" spans="1:4" x14ac:dyDescent="0.2">
      <c r="A67">
        <v>61</v>
      </c>
      <c r="B67">
        <f>'Ejercicio 2 A'!N64*(EXTRA!$C$1-1)/$C$2</f>
        <v>15.719701992988272</v>
      </c>
      <c r="C67">
        <f t="shared" si="0"/>
        <v>3.8832736435090044E-5</v>
      </c>
      <c r="D67">
        <f t="shared" si="1"/>
        <v>-10.156246944514974</v>
      </c>
    </row>
    <row r="68" spans="1:4" x14ac:dyDescent="0.2">
      <c r="A68">
        <v>62</v>
      </c>
      <c r="B68">
        <f>'Ejercicio 2 A'!N65*(EXTRA!$C$1-1)/$C$2</f>
        <v>20.28342116815093</v>
      </c>
      <c r="C68">
        <f t="shared" si="0"/>
        <v>3.4902016367180125E-6</v>
      </c>
      <c r="D68">
        <f t="shared" si="1"/>
        <v>-12.565551047854981</v>
      </c>
    </row>
    <row r="69" spans="1:4" x14ac:dyDescent="0.2">
      <c r="A69">
        <v>63</v>
      </c>
      <c r="B69">
        <f>'Ejercicio 2 A'!N66*(EXTRA!$C$1-1)/$C$2</f>
        <v>8.0380868898100957</v>
      </c>
      <c r="C69">
        <f t="shared" si="0"/>
        <v>2.5286302373130919E-3</v>
      </c>
      <c r="D69">
        <f t="shared" si="1"/>
        <v>-5.9800775310336798</v>
      </c>
    </row>
    <row r="70" spans="1:4" x14ac:dyDescent="0.2">
      <c r="A70">
        <v>64</v>
      </c>
      <c r="B70">
        <f>'Ejercicio 2 A'!N67*(EXTRA!$C$1-1)/$C$2</f>
        <v>19.527092590767541</v>
      </c>
      <c r="C70">
        <f t="shared" si="0"/>
        <v>5.1920276085901996E-6</v>
      </c>
      <c r="D70">
        <f t="shared" si="1"/>
        <v>-12.168386261051547</v>
      </c>
    </row>
    <row r="71" spans="1:4" x14ac:dyDescent="0.2">
      <c r="A71">
        <v>65</v>
      </c>
      <c r="B71">
        <f>'Ejercicio 2 A'!N68*(EXTRA!$C$1-1)/$C$2</f>
        <v>21.76248896171543</v>
      </c>
      <c r="C71">
        <f t="shared" si="0"/>
        <v>1.6083899457971376E-6</v>
      </c>
      <c r="D71">
        <f t="shared" si="1"/>
        <v>-13.34027691300156</v>
      </c>
    </row>
    <row r="72" spans="1:4" x14ac:dyDescent="0.2">
      <c r="A72">
        <v>66</v>
      </c>
      <c r="B72">
        <f>'Ejercicio 2 A'!N69*(EXTRA!$C$1-1)/$C$2</f>
        <v>20.91498187168958</v>
      </c>
      <c r="C72">
        <f t="shared" ref="C72:C135" si="2">_xlfn.CHISQ.DIST(B72,$C$3,FALSE)</f>
        <v>2.5064019028412343E-6</v>
      </c>
      <c r="D72">
        <f t="shared" ref="D72:D135" si="3">LN(C72)</f>
        <v>-12.896662338115757</v>
      </c>
    </row>
    <row r="73" spans="1:4" x14ac:dyDescent="0.2">
      <c r="A73">
        <v>67</v>
      </c>
      <c r="B73">
        <f>'Ejercicio 2 A'!N70*(EXTRA!$C$1-1)/$C$2</f>
        <v>43.069479912216593</v>
      </c>
      <c r="C73">
        <f t="shared" si="2"/>
        <v>2.7002658248941065E-11</v>
      </c>
      <c r="D73">
        <f t="shared" si="3"/>
        <v>-24.335085801105979</v>
      </c>
    </row>
    <row r="74" spans="1:4" x14ac:dyDescent="0.2">
      <c r="A74">
        <v>68</v>
      </c>
      <c r="B74">
        <f>'Ejercicio 2 A'!N71*(EXTRA!$C$1-1)/$C$2</f>
        <v>22.40395577778682</v>
      </c>
      <c r="C74">
        <f t="shared" si="2"/>
        <v>1.1502454629245074E-6</v>
      </c>
      <c r="D74">
        <f t="shared" si="3"/>
        <v>-13.675535192344165</v>
      </c>
    </row>
    <row r="75" spans="1:4" x14ac:dyDescent="0.2">
      <c r="A75">
        <v>69</v>
      </c>
      <c r="B75">
        <f>'Ejercicio 2 A'!N72*(EXTRA!$C$1-1)/$C$2</f>
        <v>27.227108832700797</v>
      </c>
      <c r="C75">
        <f t="shared" si="2"/>
        <v>9.35659303066506E-8</v>
      </c>
      <c r="D75">
        <f t="shared" si="3"/>
        <v>-16.184599512174511</v>
      </c>
    </row>
    <row r="76" spans="1:4" x14ac:dyDescent="0.2">
      <c r="A76">
        <v>70</v>
      </c>
      <c r="B76">
        <f>'Ejercicio 2 A'!N73*(EXTRA!$C$1-1)/$C$2</f>
        <v>20.920784745568064</v>
      </c>
      <c r="C76">
        <f t="shared" si="2"/>
        <v>2.4987936536120095E-6</v>
      </c>
      <c r="D76">
        <f t="shared" si="3"/>
        <v>-12.899702481104509</v>
      </c>
    </row>
    <row r="77" spans="1:4" x14ac:dyDescent="0.2">
      <c r="A77">
        <v>71</v>
      </c>
      <c r="B77">
        <f>'Ejercicio 2 A'!N74*(EXTRA!$C$1-1)/$C$2</f>
        <v>23.42294168854739</v>
      </c>
      <c r="C77">
        <f t="shared" si="2"/>
        <v>6.7586846682767149E-7</v>
      </c>
      <c r="D77">
        <f t="shared" si="3"/>
        <v>-14.207267355534466</v>
      </c>
    </row>
    <row r="78" spans="1:4" x14ac:dyDescent="0.2">
      <c r="A78">
        <v>72</v>
      </c>
      <c r="B78">
        <f>'Ejercicio 2 A'!N75*(EXTRA!$C$1-1)/$C$2</f>
        <v>10.562936182455838</v>
      </c>
      <c r="C78">
        <f t="shared" si="2"/>
        <v>6.2417344715262016E-4</v>
      </c>
      <c r="D78">
        <f t="shared" si="3"/>
        <v>-7.3790822680381396</v>
      </c>
    </row>
    <row r="79" spans="1:4" x14ac:dyDescent="0.2">
      <c r="A79">
        <v>73</v>
      </c>
      <c r="B79">
        <f>'Ejercicio 2 A'!N76*(EXTRA!$C$1-1)/$C$2</f>
        <v>17.974271347776586</v>
      </c>
      <c r="C79">
        <f t="shared" si="2"/>
        <v>1.1763078294676717E-5</v>
      </c>
      <c r="D79">
        <f t="shared" si="3"/>
        <v>-11.350544889995478</v>
      </c>
    </row>
    <row r="80" spans="1:4" x14ac:dyDescent="0.2">
      <c r="A80">
        <v>74</v>
      </c>
      <c r="B80">
        <f>'Ejercicio 2 A'!N77*(EXTRA!$C$1-1)/$C$2</f>
        <v>25.623036413249675</v>
      </c>
      <c r="C80">
        <f t="shared" si="2"/>
        <v>2.150914300424732E-7</v>
      </c>
      <c r="D80">
        <f t="shared" si="3"/>
        <v>-15.352202643202956</v>
      </c>
    </row>
    <row r="81" spans="1:4" x14ac:dyDescent="0.2">
      <c r="A81">
        <v>75</v>
      </c>
      <c r="B81">
        <f>'Ejercicio 2 A'!N78*(EXTRA!$C$1-1)/$C$2</f>
        <v>15.442091781927644</v>
      </c>
      <c r="C81">
        <f t="shared" si="2"/>
        <v>4.5014183411589552E-5</v>
      </c>
      <c r="D81">
        <f t="shared" si="3"/>
        <v>-10.008532930930706</v>
      </c>
    </row>
    <row r="82" spans="1:4" x14ac:dyDescent="0.2">
      <c r="A82">
        <v>76</v>
      </c>
      <c r="B82">
        <f>'Ejercicio 2 A'!N79*(EXTRA!$C$1-1)/$C$2</f>
        <v>26.926727151939225</v>
      </c>
      <c r="C82">
        <f t="shared" si="2"/>
        <v>1.0933363117693891E-7</v>
      </c>
      <c r="D82">
        <f t="shared" si="3"/>
        <v>-16.028861793054769</v>
      </c>
    </row>
    <row r="83" spans="1:4" x14ac:dyDescent="0.2">
      <c r="A83">
        <v>77</v>
      </c>
      <c r="B83">
        <f>'Ejercicio 2 A'!N80*(EXTRA!$C$1-1)/$C$2</f>
        <v>19.653795287220309</v>
      </c>
      <c r="C83">
        <f t="shared" si="2"/>
        <v>4.8575740621551951E-6</v>
      </c>
      <c r="D83">
        <f t="shared" si="3"/>
        <v>-12.234971408841375</v>
      </c>
    </row>
    <row r="84" spans="1:4" x14ac:dyDescent="0.2">
      <c r="A84">
        <v>78</v>
      </c>
      <c r="B84">
        <f>'Ejercicio 2 A'!N81*(EXTRA!$C$1-1)/$C$2</f>
        <v>12.096372308859003</v>
      </c>
      <c r="C84">
        <f t="shared" si="2"/>
        <v>2.709496664838162E-4</v>
      </c>
      <c r="D84">
        <f t="shared" si="3"/>
        <v>-8.2135774868670399</v>
      </c>
    </row>
    <row r="85" spans="1:4" x14ac:dyDescent="0.2">
      <c r="A85">
        <v>79</v>
      </c>
      <c r="B85">
        <f>'Ejercicio 2 A'!N82*(EXTRA!$C$1-1)/$C$2</f>
        <v>20.858353152434415</v>
      </c>
      <c r="C85">
        <f t="shared" si="2"/>
        <v>2.581880989855077E-6</v>
      </c>
      <c r="D85">
        <f t="shared" si="3"/>
        <v>-12.866992358834839</v>
      </c>
    </row>
    <row r="86" spans="1:4" x14ac:dyDescent="0.2">
      <c r="A86">
        <v>80</v>
      </c>
      <c r="B86">
        <f>'Ejercicio 2 A'!N83*(EXTRA!$C$1-1)/$C$2</f>
        <v>14.956571265588241</v>
      </c>
      <c r="C86">
        <f t="shared" si="2"/>
        <v>5.8306350510613759E-5</v>
      </c>
      <c r="D86">
        <f t="shared" si="3"/>
        <v>-9.7497995423991792</v>
      </c>
    </row>
    <row r="87" spans="1:4" x14ac:dyDescent="0.2">
      <c r="A87">
        <v>81</v>
      </c>
      <c r="B87">
        <f>'Ejercicio 2 A'!N84*(EXTRA!$C$1-1)/$C$2</f>
        <v>16.675533693121341</v>
      </c>
      <c r="C87">
        <f t="shared" si="2"/>
        <v>2.3378899382433639E-5</v>
      </c>
      <c r="D87">
        <f t="shared" si="3"/>
        <v>-10.663676678202346</v>
      </c>
    </row>
    <row r="88" spans="1:4" x14ac:dyDescent="0.2">
      <c r="A88">
        <v>82</v>
      </c>
      <c r="B88">
        <f>'Ejercicio 2 A'!N85*(EXTRA!$C$1-1)/$C$2</f>
        <v>16.963406800074907</v>
      </c>
      <c r="C88">
        <f t="shared" si="2"/>
        <v>2.0072272463980262E-5</v>
      </c>
      <c r="D88">
        <f t="shared" si="3"/>
        <v>-10.816171174660864</v>
      </c>
    </row>
    <row r="89" spans="1:4" x14ac:dyDescent="0.2">
      <c r="A89">
        <v>83</v>
      </c>
      <c r="B89">
        <f>'Ejercicio 2 A'!N86*(EXTRA!$C$1-1)/$C$2</f>
        <v>13.660124033684191</v>
      </c>
      <c r="C89">
        <f t="shared" si="2"/>
        <v>1.1666067890588836E-4</v>
      </c>
      <c r="D89">
        <f t="shared" si="3"/>
        <v>-9.0562410171298424</v>
      </c>
    </row>
    <row r="90" spans="1:4" x14ac:dyDescent="0.2">
      <c r="A90">
        <v>84</v>
      </c>
      <c r="B90">
        <f>'Ejercicio 2 A'!N87*(EXTRA!$C$1-1)/$C$2</f>
        <v>14.343153751091521</v>
      </c>
      <c r="C90">
        <f t="shared" si="2"/>
        <v>8.0911727808725761E-5</v>
      </c>
      <c r="D90">
        <f t="shared" si="3"/>
        <v>-9.422151777673168</v>
      </c>
    </row>
    <row r="91" spans="1:4" x14ac:dyDescent="0.2">
      <c r="A91">
        <v>85</v>
      </c>
      <c r="B91">
        <f>'Ejercicio 2 A'!N88*(EXTRA!$C$1-1)/$C$2</f>
        <v>11.092519188325586</v>
      </c>
      <c r="C91">
        <f t="shared" si="2"/>
        <v>4.6739604648294273E-4</v>
      </c>
      <c r="D91">
        <f t="shared" si="3"/>
        <v>-7.6683335944255795</v>
      </c>
    </row>
    <row r="92" spans="1:4" x14ac:dyDescent="0.2">
      <c r="A92">
        <v>86</v>
      </c>
      <c r="B92">
        <f>'Ejercicio 2 A'!N89*(EXTRA!$C$1-1)/$C$2</f>
        <v>19.538072453349645</v>
      </c>
      <c r="C92">
        <f t="shared" si="2"/>
        <v>5.1621507274977309E-6</v>
      </c>
      <c r="D92">
        <f t="shared" si="3"/>
        <v>-12.174157257656384</v>
      </c>
    </row>
    <row r="93" spans="1:4" x14ac:dyDescent="0.2">
      <c r="A93">
        <v>87</v>
      </c>
      <c r="B93">
        <f>'Ejercicio 2 A'!N90*(EXTRA!$C$1-1)/$C$2</f>
        <v>17.357183478552138</v>
      </c>
      <c r="C93">
        <f t="shared" si="2"/>
        <v>1.6296935083708237E-5</v>
      </c>
      <c r="D93">
        <f t="shared" si="3"/>
        <v>-11.02453349950607</v>
      </c>
    </row>
    <row r="94" spans="1:4" x14ac:dyDescent="0.2">
      <c r="A94">
        <v>88</v>
      </c>
      <c r="B94">
        <f>'Ejercicio 2 A'!N91*(EXTRA!$C$1-1)/$C$2</f>
        <v>25.739308501681258</v>
      </c>
      <c r="C94">
        <f t="shared" si="2"/>
        <v>2.0248450890095326E-7</v>
      </c>
      <c r="D94">
        <f t="shared" si="3"/>
        <v>-15.412602452580586</v>
      </c>
    </row>
    <row r="95" spans="1:4" x14ac:dyDescent="0.2">
      <c r="A95">
        <v>89</v>
      </c>
      <c r="B95">
        <f>'Ejercicio 2 A'!N92*(EXTRA!$C$1-1)/$C$2</f>
        <v>20.06459589352697</v>
      </c>
      <c r="C95">
        <f t="shared" si="2"/>
        <v>3.9149229407557662E-6</v>
      </c>
      <c r="D95">
        <f t="shared" si="3"/>
        <v>-12.450714911791655</v>
      </c>
    </row>
    <row r="96" spans="1:4" x14ac:dyDescent="0.2">
      <c r="A96">
        <v>90</v>
      </c>
      <c r="B96">
        <f>'Ejercicio 2 A'!N93*(EXTRA!$C$1-1)/$C$2</f>
        <v>7.8612323375163049</v>
      </c>
      <c r="C96">
        <f t="shared" si="2"/>
        <v>2.7933145095310093E-3</v>
      </c>
      <c r="D96">
        <f t="shared" si="3"/>
        <v>-5.8805263920103421</v>
      </c>
    </row>
    <row r="97" spans="1:4" x14ac:dyDescent="0.2">
      <c r="A97">
        <v>91</v>
      </c>
      <c r="B97">
        <f>'Ejercicio 2 A'!N94*(EXTRA!$C$1-1)/$C$2</f>
        <v>12.820820714855108</v>
      </c>
      <c r="C97">
        <f t="shared" si="2"/>
        <v>1.8320879036866328E-4</v>
      </c>
      <c r="D97">
        <f t="shared" si="3"/>
        <v>-8.6048841245136618</v>
      </c>
    </row>
    <row r="98" spans="1:4" x14ac:dyDescent="0.2">
      <c r="A98">
        <v>92</v>
      </c>
      <c r="B98">
        <f>'Ejercicio 2 A'!N95*(EXTRA!$C$1-1)/$C$2</f>
        <v>18.968318779663853</v>
      </c>
      <c r="C98">
        <f t="shared" si="2"/>
        <v>6.9659051626085876E-6</v>
      </c>
      <c r="D98">
        <f t="shared" si="3"/>
        <v>-11.874483000438637</v>
      </c>
    </row>
    <row r="99" spans="1:4" x14ac:dyDescent="0.2">
      <c r="A99">
        <v>93</v>
      </c>
      <c r="B99">
        <f>'Ejercicio 2 A'!N96*(EXTRA!$C$1-1)/$C$2</f>
        <v>8.4385743419801731</v>
      </c>
      <c r="C99">
        <f t="shared" si="2"/>
        <v>2.0200512573783826E-3</v>
      </c>
      <c r="D99">
        <f t="shared" si="3"/>
        <v>-6.2046323929511686</v>
      </c>
    </row>
    <row r="100" spans="1:4" x14ac:dyDescent="0.2">
      <c r="A100">
        <v>94</v>
      </c>
      <c r="B100">
        <f>'Ejercicio 2 A'!N97*(EXTRA!$C$1-1)/$C$2</f>
        <v>37.638405072570791</v>
      </c>
      <c r="C100">
        <f t="shared" si="2"/>
        <v>4.3653457254076014E-10</v>
      </c>
      <c r="D100">
        <f t="shared" si="3"/>
        <v>-21.552153539797366</v>
      </c>
    </row>
    <row r="101" spans="1:4" x14ac:dyDescent="0.2">
      <c r="A101">
        <v>95</v>
      </c>
      <c r="B101">
        <f>'Ejercicio 2 A'!N98*(EXTRA!$C$1-1)/$C$2</f>
        <v>15.257166877217205</v>
      </c>
      <c r="C101">
        <f t="shared" si="2"/>
        <v>4.9673118436230479E-5</v>
      </c>
      <c r="D101">
        <f t="shared" si="3"/>
        <v>-9.9100466477227673</v>
      </c>
    </row>
    <row r="102" spans="1:4" x14ac:dyDescent="0.2">
      <c r="A102">
        <v>96</v>
      </c>
      <c r="B102">
        <f>'Ejercicio 2 A'!N99*(EXTRA!$C$1-1)/$C$2</f>
        <v>17.371229833832817</v>
      </c>
      <c r="C102">
        <f t="shared" si="2"/>
        <v>1.61763357461139E-5</v>
      </c>
      <c r="D102">
        <f t="shared" si="3"/>
        <v>-11.031961140083437</v>
      </c>
    </row>
    <row r="103" spans="1:4" x14ac:dyDescent="0.2">
      <c r="A103">
        <v>97</v>
      </c>
      <c r="B103">
        <f>'Ejercicio 2 A'!N100*(EXTRA!$C$1-1)/$C$2</f>
        <v>29.049289918448171</v>
      </c>
      <c r="C103">
        <f t="shared" si="2"/>
        <v>3.6422449343094402E-8</v>
      </c>
      <c r="D103">
        <f t="shared" si="3"/>
        <v>-17.12808051221489</v>
      </c>
    </row>
    <row r="104" spans="1:4" x14ac:dyDescent="0.2">
      <c r="A104">
        <v>98</v>
      </c>
      <c r="B104">
        <f>'Ejercicio 2 A'!N101*(EXTRA!$C$1-1)/$C$2</f>
        <v>17.677222178493317</v>
      </c>
      <c r="C104">
        <f t="shared" si="2"/>
        <v>1.3760779372999154E-5</v>
      </c>
      <c r="D104">
        <f t="shared" si="3"/>
        <v>-11.193688086583498</v>
      </c>
    </row>
    <row r="105" spans="1:4" x14ac:dyDescent="0.2">
      <c r="A105">
        <v>99</v>
      </c>
      <c r="B105">
        <f>'Ejercicio 2 A'!N102*(EXTRA!$C$1-1)/$C$2</f>
        <v>25.064929504182746</v>
      </c>
      <c r="C105">
        <f t="shared" si="2"/>
        <v>2.8747265209200822E-7</v>
      </c>
      <c r="D105">
        <f t="shared" si="3"/>
        <v>-15.062138104391734</v>
      </c>
    </row>
    <row r="106" spans="1:4" x14ac:dyDescent="0.2">
      <c r="A106">
        <v>100</v>
      </c>
      <c r="B106">
        <f>'Ejercicio 2 A'!N103*(EXTRA!$C$1-1)/$C$2</f>
        <v>13.978422422803142</v>
      </c>
      <c r="C106">
        <f t="shared" si="2"/>
        <v>9.8356965978905987E-5</v>
      </c>
      <c r="D106">
        <f t="shared" si="3"/>
        <v>-9.2269071871787958</v>
      </c>
    </row>
    <row r="107" spans="1:4" x14ac:dyDescent="0.2">
      <c r="A107">
        <v>101</v>
      </c>
      <c r="B107">
        <f>'Ejercicio 2 A'!N104*(EXTRA!$C$1-1)/$C$2</f>
        <v>16.911735350572105</v>
      </c>
      <c r="C107">
        <f t="shared" si="2"/>
        <v>2.0629053768918363E-5</v>
      </c>
      <c r="D107">
        <f t="shared" si="3"/>
        <v>-10.788810098684438</v>
      </c>
    </row>
    <row r="108" spans="1:4" x14ac:dyDescent="0.2">
      <c r="A108">
        <v>102</v>
      </c>
      <c r="B108">
        <f>'Ejercicio 2 A'!N105*(EXTRA!$C$1-1)/$C$2</f>
        <v>29.605975111705732</v>
      </c>
      <c r="C108">
        <f t="shared" si="2"/>
        <v>2.7312695930001412E-8</v>
      </c>
      <c r="D108">
        <f t="shared" si="3"/>
        <v>-17.415914190477839</v>
      </c>
    </row>
    <row r="109" spans="1:4" x14ac:dyDescent="0.2">
      <c r="A109">
        <v>103</v>
      </c>
      <c r="B109">
        <f>'Ejercicio 2 A'!N106*(EXTRA!$C$1-1)/$C$2</f>
        <v>29.464286101582029</v>
      </c>
      <c r="C109">
        <f t="shared" si="2"/>
        <v>2.9388246288360731E-8</v>
      </c>
      <c r="D109">
        <f t="shared" si="3"/>
        <v>-17.342671028647725</v>
      </c>
    </row>
    <row r="110" spans="1:4" x14ac:dyDescent="0.2">
      <c r="A110">
        <v>104</v>
      </c>
      <c r="B110">
        <f>'Ejercicio 2 A'!N107*(EXTRA!$C$1-1)/$C$2</f>
        <v>21.773427245752877</v>
      </c>
      <c r="C110">
        <f t="shared" si="2"/>
        <v>1.5992155944734504E-6</v>
      </c>
      <c r="D110">
        <f t="shared" si="3"/>
        <v>-13.345997302386149</v>
      </c>
    </row>
    <row r="111" spans="1:4" x14ac:dyDescent="0.2">
      <c r="A111">
        <v>105</v>
      </c>
      <c r="B111">
        <f>'Ejercicio 2 A'!N108*(EXTRA!$C$1-1)/$C$2</f>
        <v>16.919732019352441</v>
      </c>
      <c r="C111">
        <f t="shared" si="2"/>
        <v>2.0541880576622262E-5</v>
      </c>
      <c r="D111">
        <f t="shared" si="3"/>
        <v>-10.793044800857352</v>
      </c>
    </row>
    <row r="112" spans="1:4" x14ac:dyDescent="0.2">
      <c r="A112">
        <v>106</v>
      </c>
      <c r="B112">
        <f>'Ejercicio 2 A'!N109*(EXTRA!$C$1-1)/$C$2</f>
        <v>11.986772383422061</v>
      </c>
      <c r="C112">
        <f t="shared" si="2"/>
        <v>2.875175675337485E-4</v>
      </c>
      <c r="D112">
        <f t="shared" si="3"/>
        <v>-8.154226595128458</v>
      </c>
    </row>
    <row r="113" spans="1:4" x14ac:dyDescent="0.2">
      <c r="A113">
        <v>107</v>
      </c>
      <c r="B113">
        <f>'Ejercicio 2 A'!N110*(EXTRA!$C$1-1)/$C$2</f>
        <v>19.136611091877057</v>
      </c>
      <c r="C113">
        <f t="shared" si="2"/>
        <v>6.3755146877401541E-6</v>
      </c>
      <c r="D113">
        <f t="shared" si="3"/>
        <v>-11.963045734846917</v>
      </c>
    </row>
    <row r="114" spans="1:4" x14ac:dyDescent="0.2">
      <c r="A114">
        <v>108</v>
      </c>
      <c r="B114">
        <f>'Ejercicio 2 A'!N111*(EXTRA!$C$1-1)/$C$2</f>
        <v>19.643225745958805</v>
      </c>
      <c r="C114">
        <f t="shared" si="2"/>
        <v>4.8846267989054365E-6</v>
      </c>
      <c r="D114">
        <f t="shared" si="3"/>
        <v>-12.229417672746106</v>
      </c>
    </row>
    <row r="115" spans="1:4" x14ac:dyDescent="0.2">
      <c r="A115">
        <v>109</v>
      </c>
      <c r="B115">
        <f>'Ejercicio 2 A'!N112*(EXTRA!$C$1-1)/$C$2</f>
        <v>12.102507387320893</v>
      </c>
      <c r="C115">
        <f t="shared" si="2"/>
        <v>2.7005131715760047E-4</v>
      </c>
      <c r="D115">
        <f t="shared" si="3"/>
        <v>-8.2168985534790178</v>
      </c>
    </row>
    <row r="116" spans="1:4" x14ac:dyDescent="0.2">
      <c r="A116">
        <v>110</v>
      </c>
      <c r="B116">
        <f>'Ejercicio 2 A'!N113*(EXTRA!$C$1-1)/$C$2</f>
        <v>24.930372132575183</v>
      </c>
      <c r="C116">
        <f t="shared" si="2"/>
        <v>3.0830755045212199E-7</v>
      </c>
      <c r="D116">
        <f t="shared" si="3"/>
        <v>-14.992168011753735</v>
      </c>
    </row>
    <row r="117" spans="1:4" x14ac:dyDescent="0.2">
      <c r="A117">
        <v>111</v>
      </c>
      <c r="B117">
        <f>'Ejercicio 2 A'!N114*(EXTRA!$C$1-1)/$C$2</f>
        <v>17.643591995597788</v>
      </c>
      <c r="C117">
        <f t="shared" si="2"/>
        <v>1.4007455143078208E-5</v>
      </c>
      <c r="D117">
        <f t="shared" si="3"/>
        <v>-11.175920859862396</v>
      </c>
    </row>
    <row r="118" spans="1:4" x14ac:dyDescent="0.2">
      <c r="A118">
        <v>112</v>
      </c>
      <c r="B118">
        <f>'Ejercicio 2 A'!N115*(EXTRA!$C$1-1)/$C$2</f>
        <v>13.285394872988983</v>
      </c>
      <c r="C118">
        <f t="shared" si="2"/>
        <v>1.4267109373280516E-4</v>
      </c>
      <c r="D118">
        <f t="shared" si="3"/>
        <v>-8.8549686206946134</v>
      </c>
    </row>
    <row r="119" spans="1:4" x14ac:dyDescent="0.2">
      <c r="A119">
        <v>113</v>
      </c>
      <c r="B119">
        <f>'Ejercicio 2 A'!N116*(EXTRA!$C$1-1)/$C$2</f>
        <v>11.310508311777976</v>
      </c>
      <c r="C119">
        <f t="shared" si="2"/>
        <v>4.1507189763007702E-4</v>
      </c>
      <c r="D119">
        <f t="shared" si="3"/>
        <v>-7.7870588054377663</v>
      </c>
    </row>
    <row r="120" spans="1:4" x14ac:dyDescent="0.2">
      <c r="A120">
        <v>114</v>
      </c>
      <c r="B120">
        <f>'Ejercicio 2 A'!N117*(EXTRA!$C$1-1)/$C$2</f>
        <v>21.884154604793636</v>
      </c>
      <c r="C120">
        <f t="shared" si="2"/>
        <v>1.5092506990991544E-6</v>
      </c>
      <c r="D120">
        <f t="shared" si="3"/>
        <v>-13.40389725606034</v>
      </c>
    </row>
    <row r="121" spans="1:4" x14ac:dyDescent="0.2">
      <c r="A121">
        <v>115</v>
      </c>
      <c r="B121">
        <f>'Ejercicio 2 A'!N118*(EXTRA!$C$1-1)/$C$2</f>
        <v>12.399867286052194</v>
      </c>
      <c r="C121">
        <f t="shared" si="2"/>
        <v>2.2993473247982622E-4</v>
      </c>
      <c r="D121">
        <f t="shared" si="3"/>
        <v>-8.3777150611387654</v>
      </c>
    </row>
    <row r="122" spans="1:4" x14ac:dyDescent="0.2">
      <c r="A122">
        <v>116</v>
      </c>
      <c r="B122">
        <f>'Ejercicio 2 A'!N119*(EXTRA!$C$1-1)/$C$2</f>
        <v>19.676995557517408</v>
      </c>
      <c r="C122">
        <f t="shared" si="2"/>
        <v>4.7987196291113377E-6</v>
      </c>
      <c r="D122">
        <f t="shared" si="3"/>
        <v>-12.247161419568059</v>
      </c>
    </row>
    <row r="123" spans="1:4" x14ac:dyDescent="0.2">
      <c r="A123">
        <v>117</v>
      </c>
      <c r="B123">
        <f>'Ejercicio 2 A'!N120*(EXTRA!$C$1-1)/$C$2</f>
        <v>7.2291097919708145</v>
      </c>
      <c r="C123">
        <f t="shared" si="2"/>
        <v>3.9956405288099194E-3</v>
      </c>
      <c r="D123">
        <f t="shared" si="3"/>
        <v>-5.5225513799975472</v>
      </c>
    </row>
    <row r="124" spans="1:4" x14ac:dyDescent="0.2">
      <c r="A124">
        <v>118</v>
      </c>
      <c r="B124">
        <f>'Ejercicio 2 A'!N121*(EXTRA!$C$1-1)/$C$2</f>
        <v>26.661775277805493</v>
      </c>
      <c r="C124">
        <f t="shared" si="2"/>
        <v>1.2543958067830812E-7</v>
      </c>
      <c r="D124">
        <f t="shared" si="3"/>
        <v>-15.891441623156755</v>
      </c>
    </row>
    <row r="125" spans="1:4" x14ac:dyDescent="0.2">
      <c r="A125">
        <v>119</v>
      </c>
      <c r="B125">
        <f>'Ejercicio 2 A'!N122*(EXTRA!$C$1-1)/$C$2</f>
        <v>10.101383520106285</v>
      </c>
      <c r="C125">
        <f t="shared" si="2"/>
        <v>8.0395561817390559E-4</v>
      </c>
      <c r="D125">
        <f t="shared" si="3"/>
        <v>-7.1259664915851912</v>
      </c>
    </row>
    <row r="126" spans="1:4" x14ac:dyDescent="0.2">
      <c r="A126">
        <v>120</v>
      </c>
      <c r="B126">
        <f>'Ejercicio 2 A'!N123*(EXTRA!$C$1-1)/$C$2</f>
        <v>27.681275795611178</v>
      </c>
      <c r="C126">
        <f t="shared" si="2"/>
        <v>7.394423999962143E-8</v>
      </c>
      <c r="D126">
        <f t="shared" si="3"/>
        <v>-16.419954541294874</v>
      </c>
    </row>
    <row r="127" spans="1:4" x14ac:dyDescent="0.2">
      <c r="A127">
        <v>121</v>
      </c>
      <c r="B127">
        <f>'Ejercicio 2 A'!N124*(EXTRA!$C$1-1)/$C$2</f>
        <v>15.550308642380704</v>
      </c>
      <c r="C127">
        <f t="shared" si="2"/>
        <v>4.249461917053478E-5</v>
      </c>
      <c r="D127">
        <f t="shared" si="3"/>
        <v>-10.066133097801464</v>
      </c>
    </row>
    <row r="128" spans="1:4" x14ac:dyDescent="0.2">
      <c r="A128">
        <v>122</v>
      </c>
      <c r="B128">
        <f>'Ejercicio 2 A'!N125*(EXTRA!$C$1-1)/$C$2</f>
        <v>10.777526122785194</v>
      </c>
      <c r="C128">
        <f t="shared" si="2"/>
        <v>5.5506067807536063E-4</v>
      </c>
      <c r="D128">
        <f t="shared" si="3"/>
        <v>-7.4964331203283994</v>
      </c>
    </row>
    <row r="129" spans="1:4" x14ac:dyDescent="0.2">
      <c r="A129">
        <v>123</v>
      </c>
      <c r="B129">
        <f>'Ejercicio 2 A'!N126*(EXTRA!$C$1-1)/$C$2</f>
        <v>20.327534404503741</v>
      </c>
      <c r="C129">
        <f t="shared" si="2"/>
        <v>3.410355887560999E-6</v>
      </c>
      <c r="D129">
        <f t="shared" si="3"/>
        <v>-12.58869390626092</v>
      </c>
    </row>
    <row r="130" spans="1:4" x14ac:dyDescent="0.2">
      <c r="A130">
        <v>124</v>
      </c>
      <c r="B130">
        <f>'Ejercicio 2 A'!N127*(EXTRA!$C$1-1)/$C$2</f>
        <v>15.892519041038391</v>
      </c>
      <c r="C130">
        <f t="shared" si="2"/>
        <v>3.5423953904300557E-5</v>
      </c>
      <c r="D130">
        <f t="shared" si="3"/>
        <v>-10.248122302695089</v>
      </c>
    </row>
    <row r="131" spans="1:4" x14ac:dyDescent="0.2">
      <c r="A131">
        <v>125</v>
      </c>
      <c r="B131">
        <f>'Ejercicio 2 A'!N128*(EXTRA!$C$1-1)/$C$2</f>
        <v>30.650750791530786</v>
      </c>
      <c r="C131">
        <f t="shared" si="2"/>
        <v>1.5920750624940717E-8</v>
      </c>
      <c r="D131">
        <f t="shared" si="3"/>
        <v>-17.955642507833858</v>
      </c>
    </row>
    <row r="132" spans="1:4" x14ac:dyDescent="0.2">
      <c r="A132">
        <v>126</v>
      </c>
      <c r="B132">
        <f>'Ejercicio 2 A'!N129*(EXTRA!$C$1-1)/$C$2</f>
        <v>16.853911571189354</v>
      </c>
      <c r="C132">
        <f t="shared" si="2"/>
        <v>2.1270579076446172E-5</v>
      </c>
      <c r="D132">
        <f t="shared" si="3"/>
        <v>-10.758185704089993</v>
      </c>
    </row>
    <row r="133" spans="1:4" x14ac:dyDescent="0.2">
      <c r="A133">
        <v>127</v>
      </c>
      <c r="B133">
        <f>'Ejercicio 2 A'!N130*(EXTRA!$C$1-1)/$C$2</f>
        <v>18.850435244621401</v>
      </c>
      <c r="C133">
        <f t="shared" si="2"/>
        <v>7.4118969165619686E-6</v>
      </c>
      <c r="D133">
        <f t="shared" si="3"/>
        <v>-11.812424157279269</v>
      </c>
    </row>
    <row r="134" spans="1:4" x14ac:dyDescent="0.2">
      <c r="A134">
        <v>128</v>
      </c>
      <c r="B134">
        <f>'Ejercicio 2 A'!N131*(EXTRA!$C$1-1)/$C$2</f>
        <v>11.966339455561242</v>
      </c>
      <c r="C134">
        <f t="shared" si="2"/>
        <v>2.9071792452191471E-4</v>
      </c>
      <c r="D134">
        <f t="shared" si="3"/>
        <v>-8.1431570924382282</v>
      </c>
    </row>
    <row r="135" spans="1:4" x14ac:dyDescent="0.2">
      <c r="A135">
        <v>129</v>
      </c>
      <c r="B135">
        <f>'Ejercicio 2 A'!N132*(EXTRA!$C$1-1)/$C$2</f>
        <v>33.308771507545906</v>
      </c>
      <c r="C135">
        <f t="shared" si="2"/>
        <v>4.0431785987896057E-9</v>
      </c>
      <c r="D135">
        <f t="shared" si="3"/>
        <v>-19.326234672445349</v>
      </c>
    </row>
    <row r="136" spans="1:4" x14ac:dyDescent="0.2">
      <c r="A136">
        <v>130</v>
      </c>
      <c r="B136">
        <f>'Ejercicio 2 A'!N133*(EXTRA!$C$1-1)/$C$2</f>
        <v>15.197656579872168</v>
      </c>
      <c r="C136">
        <f t="shared" ref="C136:C199" si="4">_xlfn.CHISQ.DIST(B136,$C$3,FALSE)</f>
        <v>5.1273451983445952E-5</v>
      </c>
      <c r="D136">
        <f t="shared" ref="D136:D199" si="5">LN(C136)</f>
        <v>-9.8783374449355659</v>
      </c>
    </row>
    <row r="137" spans="1:4" x14ac:dyDescent="0.2">
      <c r="A137">
        <v>131</v>
      </c>
      <c r="B137">
        <f>'Ejercicio 2 A'!N134*(EXTRA!$C$1-1)/$C$2</f>
        <v>15.07209904499369</v>
      </c>
      <c r="C137">
        <f t="shared" si="4"/>
        <v>5.4822454168365335E-5</v>
      </c>
      <c r="D137">
        <f t="shared" si="5"/>
        <v>-9.8114107003360189</v>
      </c>
    </row>
    <row r="138" spans="1:4" x14ac:dyDescent="0.2">
      <c r="A138">
        <v>132</v>
      </c>
      <c r="B138">
        <f>'Ejercicio 2 A'!N135*(EXTRA!$C$1-1)/$C$2</f>
        <v>32.293634899741733</v>
      </c>
      <c r="C138">
        <f t="shared" si="4"/>
        <v>6.8214685557485007E-9</v>
      </c>
      <c r="D138">
        <f t="shared" si="5"/>
        <v>-18.803191057516468</v>
      </c>
    </row>
    <row r="139" spans="1:4" x14ac:dyDescent="0.2">
      <c r="A139">
        <v>133</v>
      </c>
      <c r="B139">
        <f>'Ejercicio 2 A'!N136*(EXTRA!$C$1-1)/$C$2</f>
        <v>19.149399531564409</v>
      </c>
      <c r="C139">
        <f t="shared" si="4"/>
        <v>6.3327626556569311E-6</v>
      </c>
      <c r="D139">
        <f t="shared" si="5"/>
        <v>-11.96977397852736</v>
      </c>
    </row>
    <row r="140" spans="1:4" x14ac:dyDescent="0.2">
      <c r="A140">
        <v>134</v>
      </c>
      <c r="B140">
        <f>'Ejercicio 2 A'!N137*(EXTRA!$C$1-1)/$C$2</f>
        <v>10.748640311217169</v>
      </c>
      <c r="C140">
        <f t="shared" si="4"/>
        <v>5.6389171433396021E-4</v>
      </c>
      <c r="D140">
        <f t="shared" si="5"/>
        <v>-7.4806483207615528</v>
      </c>
    </row>
    <row r="141" spans="1:4" x14ac:dyDescent="0.2">
      <c r="A141">
        <v>135</v>
      </c>
      <c r="B141">
        <f>'Ejercicio 2 A'!N138*(EXTRA!$C$1-1)/$C$2</f>
        <v>17.230709783748644</v>
      </c>
      <c r="C141">
        <f t="shared" si="4"/>
        <v>1.7424382365617292E-5</v>
      </c>
      <c r="D141">
        <f t="shared" si="5"/>
        <v>-10.957640047247621</v>
      </c>
    </row>
    <row r="142" spans="1:4" x14ac:dyDescent="0.2">
      <c r="A142">
        <v>136</v>
      </c>
      <c r="B142">
        <f>'Ejercicio 2 A'!N139*(EXTRA!$C$1-1)/$C$2</f>
        <v>16.98132698569195</v>
      </c>
      <c r="C142">
        <f t="shared" si="4"/>
        <v>1.9882727063187691E-5</v>
      </c>
      <c r="D142">
        <f t="shared" si="5"/>
        <v>-10.825659189926958</v>
      </c>
    </row>
    <row r="143" spans="1:4" x14ac:dyDescent="0.2">
      <c r="A143">
        <v>137</v>
      </c>
      <c r="B143">
        <f>'Ejercicio 2 A'!N140*(EXTRA!$C$1-1)/$C$2</f>
        <v>15.346159439231348</v>
      </c>
      <c r="C143">
        <f t="shared" si="4"/>
        <v>4.7373342855111728E-5</v>
      </c>
      <c r="D143">
        <f t="shared" si="5"/>
        <v>-9.9574508744850991</v>
      </c>
    </row>
    <row r="144" spans="1:4" x14ac:dyDescent="0.2">
      <c r="A144">
        <v>138</v>
      </c>
      <c r="B144">
        <f>'Ejercicio 2 A'!N141*(EXTRA!$C$1-1)/$C$2</f>
        <v>24.757461846914406</v>
      </c>
      <c r="C144">
        <f t="shared" si="4"/>
        <v>3.37320296642016E-7</v>
      </c>
      <c r="D144">
        <f t="shared" si="5"/>
        <v>-14.902232922832033</v>
      </c>
    </row>
    <row r="145" spans="1:4" x14ac:dyDescent="0.2">
      <c r="A145">
        <v>139</v>
      </c>
      <c r="B145">
        <f>'Ejercicio 2 A'!N142*(EXTRA!$C$1-1)/$C$2</f>
        <v>9.7205104024760978</v>
      </c>
      <c r="C145">
        <f t="shared" si="4"/>
        <v>9.9147899206618101E-4</v>
      </c>
      <c r="D145">
        <f t="shared" si="5"/>
        <v>-6.9163127982609849</v>
      </c>
    </row>
    <row r="146" spans="1:4" x14ac:dyDescent="0.2">
      <c r="A146">
        <v>140</v>
      </c>
      <c r="B146">
        <f>'Ejercicio 2 A'!N143*(EXTRA!$C$1-1)/$C$2</f>
        <v>30.333109582838389</v>
      </c>
      <c r="C146">
        <f t="shared" si="4"/>
        <v>1.8758605208871214E-8</v>
      </c>
      <c r="D146">
        <f t="shared" si="5"/>
        <v>-17.791613245339665</v>
      </c>
    </row>
    <row r="147" spans="1:4" x14ac:dyDescent="0.2">
      <c r="A147">
        <v>141</v>
      </c>
      <c r="B147">
        <f>'Ejercicio 2 A'!N144*(EXTRA!$C$1-1)/$C$2</f>
        <v>34.374117665292601</v>
      </c>
      <c r="C147">
        <f t="shared" si="4"/>
        <v>2.3364122522121962E-9</v>
      </c>
      <c r="D147">
        <f t="shared" si="5"/>
        <v>-19.874649309720247</v>
      </c>
    </row>
    <row r="148" spans="1:4" x14ac:dyDescent="0.2">
      <c r="A148">
        <v>142</v>
      </c>
      <c r="B148">
        <f>'Ejercicio 2 A'!N145*(EXTRA!$C$1-1)/$C$2</f>
        <v>27.801009709058253</v>
      </c>
      <c r="C148">
        <f t="shared" si="4"/>
        <v>6.9497187140924094E-8</v>
      </c>
      <c r="D148">
        <f t="shared" si="5"/>
        <v>-16.48197955798717</v>
      </c>
    </row>
    <row r="149" spans="1:4" x14ac:dyDescent="0.2">
      <c r="A149">
        <v>143</v>
      </c>
      <c r="B149">
        <f>'Ejercicio 2 A'!N146*(EXTRA!$C$1-1)/$C$2</f>
        <v>28.569913691747562</v>
      </c>
      <c r="C149">
        <f t="shared" si="4"/>
        <v>4.6674284514656315E-8</v>
      </c>
      <c r="D149">
        <f t="shared" si="5"/>
        <v>-16.880072476727573</v>
      </c>
    </row>
    <row r="150" spans="1:4" x14ac:dyDescent="0.2">
      <c r="A150">
        <v>144</v>
      </c>
      <c r="B150">
        <f>'Ejercicio 2 A'!N147*(EXTRA!$C$1-1)/$C$2</f>
        <v>25.832856650395264</v>
      </c>
      <c r="C150">
        <f t="shared" si="4"/>
        <v>1.9288137852447747E-7</v>
      </c>
      <c r="D150">
        <f t="shared" si="5"/>
        <v>-15.461190456041397</v>
      </c>
    </row>
    <row r="151" spans="1:4" x14ac:dyDescent="0.2">
      <c r="A151">
        <v>145</v>
      </c>
      <c r="B151">
        <f>'Ejercicio 2 A'!N148*(EXTRA!$C$1-1)/$C$2</f>
        <v>11.211252606194586</v>
      </c>
      <c r="C151">
        <f t="shared" si="4"/>
        <v>4.3811732342379184E-4</v>
      </c>
      <c r="D151">
        <f t="shared" si="5"/>
        <v>-7.7330238217582128</v>
      </c>
    </row>
    <row r="152" spans="1:4" x14ac:dyDescent="0.2">
      <c r="A152">
        <v>146</v>
      </c>
      <c r="B152">
        <f>'Ejercicio 2 A'!N149*(EXTRA!$C$1-1)/$C$2</f>
        <v>17.157406069710078</v>
      </c>
      <c r="C152">
        <f t="shared" si="4"/>
        <v>1.811343683279885E-5</v>
      </c>
      <c r="D152">
        <f t="shared" si="5"/>
        <v>-10.918856528657196</v>
      </c>
    </row>
    <row r="153" spans="1:4" x14ac:dyDescent="0.2">
      <c r="A153">
        <v>147</v>
      </c>
      <c r="B153">
        <f>'Ejercicio 2 A'!N150*(EXTRA!$C$1-1)/$C$2</f>
        <v>17.460856022897804</v>
      </c>
      <c r="C153">
        <f t="shared" si="4"/>
        <v>1.5427678862289828E-5</v>
      </c>
      <c r="D153">
        <f t="shared" si="5"/>
        <v>-11.079347333087084</v>
      </c>
    </row>
    <row r="154" spans="1:4" x14ac:dyDescent="0.2">
      <c r="A154">
        <v>148</v>
      </c>
      <c r="B154">
        <f>'Ejercicio 2 A'!N151*(EXTRA!$C$1-1)/$C$2</f>
        <v>8.1572771417910932</v>
      </c>
      <c r="C154">
        <f t="shared" si="4"/>
        <v>2.364869782178335E-3</v>
      </c>
      <c r="D154">
        <f t="shared" si="5"/>
        <v>-6.0470323189438302</v>
      </c>
    </row>
    <row r="155" spans="1:4" x14ac:dyDescent="0.2">
      <c r="A155">
        <v>149</v>
      </c>
      <c r="B155">
        <f>'Ejercicio 2 A'!N152*(EXTRA!$C$1-1)/$C$2</f>
        <v>26.008046472127621</v>
      </c>
      <c r="C155">
        <f t="shared" si="4"/>
        <v>1.7610864095575627E-7</v>
      </c>
      <c r="D155">
        <f t="shared" si="5"/>
        <v>-15.55216475418835</v>
      </c>
    </row>
    <row r="156" spans="1:4" x14ac:dyDescent="0.2">
      <c r="A156">
        <v>150</v>
      </c>
      <c r="B156">
        <f>'Ejercicio 2 A'!N153*(EXTRA!$C$1-1)/$C$2</f>
        <v>9.6066958557810267</v>
      </c>
      <c r="C156">
        <f t="shared" si="4"/>
        <v>1.0557365212142474E-3</v>
      </c>
      <c r="D156">
        <f t="shared" si="5"/>
        <v>-6.853516631255876</v>
      </c>
    </row>
    <row r="157" spans="1:4" x14ac:dyDescent="0.2">
      <c r="A157">
        <v>151</v>
      </c>
      <c r="B157">
        <f>'Ejercicio 2 A'!N154*(EXTRA!$C$1-1)/$C$2</f>
        <v>17.512884254754201</v>
      </c>
      <c r="C157">
        <f t="shared" si="4"/>
        <v>1.5009171848423312E-5</v>
      </c>
      <c r="D157">
        <f t="shared" si="5"/>
        <v>-11.106849087163905</v>
      </c>
    </row>
    <row r="158" spans="1:4" x14ac:dyDescent="0.2">
      <c r="A158">
        <v>152</v>
      </c>
      <c r="B158">
        <f>'Ejercicio 2 A'!N155*(EXTRA!$C$1-1)/$C$2</f>
        <v>19.478454403915169</v>
      </c>
      <c r="C158">
        <f t="shared" si="4"/>
        <v>5.3264786117859112E-6</v>
      </c>
      <c r="D158">
        <f t="shared" si="5"/>
        <v>-12.142820211338138</v>
      </c>
    </row>
    <row r="159" spans="1:4" x14ac:dyDescent="0.2">
      <c r="A159">
        <v>153</v>
      </c>
      <c r="B159">
        <f>'Ejercicio 2 A'!N156*(EXTRA!$C$1-1)/$C$2</f>
        <v>16.091660917868698</v>
      </c>
      <c r="C159">
        <f t="shared" si="4"/>
        <v>3.1867636805994606E-5</v>
      </c>
      <c r="D159">
        <f t="shared" si="5"/>
        <v>-10.353919583335669</v>
      </c>
    </row>
    <row r="160" spans="1:4" x14ac:dyDescent="0.2">
      <c r="A160">
        <v>154</v>
      </c>
      <c r="B160">
        <f>'Ejercicio 2 A'!N157*(EXTRA!$C$1-1)/$C$2</f>
        <v>18.995763782184806</v>
      </c>
      <c r="C160">
        <f t="shared" si="4"/>
        <v>6.8660030271800725E-6</v>
      </c>
      <c r="D160">
        <f t="shared" si="5"/>
        <v>-11.888928422034599</v>
      </c>
    </row>
    <row r="161" spans="1:4" x14ac:dyDescent="0.2">
      <c r="A161">
        <v>155</v>
      </c>
      <c r="B161">
        <f>'Ejercicio 2 A'!N158*(EXTRA!$C$1-1)/$C$2</f>
        <v>16.172729441892219</v>
      </c>
      <c r="C161">
        <f t="shared" si="4"/>
        <v>3.0524940653889424E-5</v>
      </c>
      <c r="D161">
        <f t="shared" si="5"/>
        <v>-10.396966482149923</v>
      </c>
    </row>
    <row r="162" spans="1:4" x14ac:dyDescent="0.2">
      <c r="A162">
        <v>156</v>
      </c>
      <c r="B162">
        <f>'Ejercicio 2 A'!N159*(EXTRA!$C$1-1)/$C$2</f>
        <v>20.555831610060473</v>
      </c>
      <c r="C162">
        <f t="shared" si="4"/>
        <v>3.0255227336435569E-6</v>
      </c>
      <c r="D162">
        <f t="shared" si="5"/>
        <v>-12.708426676900181</v>
      </c>
    </row>
    <row r="163" spans="1:4" x14ac:dyDescent="0.2">
      <c r="A163">
        <v>157</v>
      </c>
      <c r="B163">
        <f>'Ejercicio 2 A'!N160*(EXTRA!$C$1-1)/$C$2</f>
        <v>15.940673845893009</v>
      </c>
      <c r="C163">
        <f t="shared" si="4"/>
        <v>3.4528950898861949E-5</v>
      </c>
      <c r="D163">
        <f t="shared" si="5"/>
        <v>-10.273712429333164</v>
      </c>
    </row>
    <row r="164" spans="1:4" x14ac:dyDescent="0.2">
      <c r="A164">
        <v>158</v>
      </c>
      <c r="B164">
        <f>'Ejercicio 2 A'!N161*(EXTRA!$C$1-1)/$C$2</f>
        <v>32.834875480006524</v>
      </c>
      <c r="C164">
        <f t="shared" si="4"/>
        <v>5.161070143118356E-9</v>
      </c>
      <c r="D164">
        <f t="shared" si="5"/>
        <v>-19.082121886878504</v>
      </c>
    </row>
    <row r="165" spans="1:4" x14ac:dyDescent="0.2">
      <c r="A165">
        <v>159</v>
      </c>
      <c r="B165">
        <f>'Ejercicio 2 A'!N162*(EXTRA!$C$1-1)/$C$2</f>
        <v>32.344038479485228</v>
      </c>
      <c r="C165">
        <f t="shared" si="4"/>
        <v>6.6465186278883715E-9</v>
      </c>
      <c r="D165">
        <f t="shared" si="5"/>
        <v>-18.829172633963516</v>
      </c>
    </row>
    <row r="166" spans="1:4" x14ac:dyDescent="0.2">
      <c r="A166">
        <v>160</v>
      </c>
      <c r="B166">
        <f>'Ejercicio 2 A'!N163*(EXTRA!$C$1-1)/$C$2</f>
        <v>21.832730790418164</v>
      </c>
      <c r="C166">
        <f t="shared" si="4"/>
        <v>1.5503822314212649E-6</v>
      </c>
      <c r="D166">
        <f t="shared" si="5"/>
        <v>-13.377009056517181</v>
      </c>
    </row>
    <row r="167" spans="1:4" x14ac:dyDescent="0.2">
      <c r="A167">
        <v>161</v>
      </c>
      <c r="B167">
        <f>'Ejercicio 2 A'!N164*(EXTRA!$C$1-1)/$C$2</f>
        <v>20.933559911508897</v>
      </c>
      <c r="C167">
        <f t="shared" si="4"/>
        <v>2.4821255376463587E-6</v>
      </c>
      <c r="D167">
        <f t="shared" si="5"/>
        <v>-12.906395293231952</v>
      </c>
    </row>
    <row r="168" spans="1:4" x14ac:dyDescent="0.2">
      <c r="A168">
        <v>162</v>
      </c>
      <c r="B168">
        <f>'Ejercicio 2 A'!N165*(EXTRA!$C$1-1)/$C$2</f>
        <v>12.718835134147993</v>
      </c>
      <c r="C168">
        <f t="shared" si="4"/>
        <v>1.9356482505670754E-4</v>
      </c>
      <c r="D168">
        <f t="shared" si="5"/>
        <v>-8.5498980883858753</v>
      </c>
    </row>
    <row r="169" spans="1:4" x14ac:dyDescent="0.2">
      <c r="A169">
        <v>163</v>
      </c>
      <c r="B169">
        <f>'Ejercicio 2 A'!N166*(EXTRA!$C$1-1)/$C$2</f>
        <v>15.629379638257557</v>
      </c>
      <c r="C169">
        <f t="shared" si="4"/>
        <v>4.0743893635928595E-5</v>
      </c>
      <c r="D169">
        <f t="shared" si="5"/>
        <v>-10.108204578931014</v>
      </c>
    </row>
    <row r="170" spans="1:4" x14ac:dyDescent="0.2">
      <c r="A170">
        <v>164</v>
      </c>
      <c r="B170">
        <f>'Ejercicio 2 A'!N167*(EXTRA!$C$1-1)/$C$2</f>
        <v>12.59418693713079</v>
      </c>
      <c r="C170">
        <f t="shared" si="4"/>
        <v>2.0702941394882483E-4</v>
      </c>
      <c r="D170">
        <f t="shared" si="5"/>
        <v>-8.4826496784225043</v>
      </c>
    </row>
    <row r="171" spans="1:4" x14ac:dyDescent="0.2">
      <c r="A171">
        <v>165</v>
      </c>
      <c r="B171">
        <f>'Ejercicio 2 A'!N168*(EXTRA!$C$1-1)/$C$2</f>
        <v>18.16421793773463</v>
      </c>
      <c r="C171">
        <f t="shared" si="4"/>
        <v>1.0641231823988051E-5</v>
      </c>
      <c r="D171">
        <f t="shared" si="5"/>
        <v>-11.450774307820737</v>
      </c>
    </row>
    <row r="172" spans="1:4" x14ac:dyDescent="0.2">
      <c r="A172">
        <v>166</v>
      </c>
      <c r="B172">
        <f>'Ejercicio 2 A'!N169*(EXTRA!$C$1-1)/$C$2</f>
        <v>18.265487530995809</v>
      </c>
      <c r="C172">
        <f t="shared" si="4"/>
        <v>1.0087747647895344E-5</v>
      </c>
      <c r="D172">
        <f t="shared" si="5"/>
        <v>-11.504188974692319</v>
      </c>
    </row>
    <row r="173" spans="1:4" x14ac:dyDescent="0.2">
      <c r="A173">
        <v>167</v>
      </c>
      <c r="B173">
        <f>'Ejercicio 2 A'!N170*(EXTRA!$C$1-1)/$C$2</f>
        <v>29.523333250572435</v>
      </c>
      <c r="C173">
        <f t="shared" si="4"/>
        <v>2.8504735298009767E-8</v>
      </c>
      <c r="D173">
        <f t="shared" si="5"/>
        <v>-17.373195612665963</v>
      </c>
    </row>
    <row r="174" spans="1:4" x14ac:dyDescent="0.2">
      <c r="A174">
        <v>168</v>
      </c>
      <c r="B174">
        <f>'Ejercicio 2 A'!N171*(EXTRA!$C$1-1)/$C$2</f>
        <v>18.152173426992249</v>
      </c>
      <c r="C174">
        <f t="shared" si="4"/>
        <v>1.0709060517287892E-5</v>
      </c>
      <c r="D174">
        <f t="shared" si="5"/>
        <v>-11.44442039749344</v>
      </c>
    </row>
    <row r="175" spans="1:4" x14ac:dyDescent="0.2">
      <c r="A175">
        <v>169</v>
      </c>
      <c r="B175">
        <f>'Ejercicio 2 A'!N172*(EXTRA!$C$1-1)/$C$2</f>
        <v>19.479613487777087</v>
      </c>
      <c r="C175">
        <f t="shared" si="4"/>
        <v>5.3232342087239672E-6</v>
      </c>
      <c r="D175">
        <f t="shared" si="5"/>
        <v>-12.143429505357046</v>
      </c>
    </row>
    <row r="176" spans="1:4" x14ac:dyDescent="0.2">
      <c r="A176">
        <v>170</v>
      </c>
      <c r="B176">
        <f>'Ejercicio 2 A'!N173*(EXTRA!$C$1-1)/$C$2</f>
        <v>18.931656192088088</v>
      </c>
      <c r="C176">
        <f t="shared" si="4"/>
        <v>7.1016432636312613E-6</v>
      </c>
      <c r="D176">
        <f t="shared" si="5"/>
        <v>-11.855184355114533</v>
      </c>
    </row>
    <row r="177" spans="1:4" x14ac:dyDescent="0.2">
      <c r="A177">
        <v>171</v>
      </c>
      <c r="B177">
        <f>'Ejercicio 2 A'!N174*(EXTRA!$C$1-1)/$C$2</f>
        <v>16.244147017241939</v>
      </c>
      <c r="C177">
        <f t="shared" si="4"/>
        <v>2.9389344773064101E-5</v>
      </c>
      <c r="D177">
        <f t="shared" si="5"/>
        <v>-10.434878371995506</v>
      </c>
    </row>
    <row r="178" spans="1:4" x14ac:dyDescent="0.2">
      <c r="A178">
        <v>172</v>
      </c>
      <c r="B178">
        <f>'Ejercicio 2 A'!N175*(EXTRA!$C$1-1)/$C$2</f>
        <v>10.056030572908323</v>
      </c>
      <c r="C178">
        <f t="shared" si="4"/>
        <v>8.2424719803222057E-4</v>
      </c>
      <c r="D178">
        <f t="shared" si="5"/>
        <v>-7.1010400754331702</v>
      </c>
    </row>
    <row r="179" spans="1:4" x14ac:dyDescent="0.2">
      <c r="A179">
        <v>173</v>
      </c>
      <c r="B179">
        <f>'Ejercicio 2 A'!N176*(EXTRA!$C$1-1)/$C$2</f>
        <v>20.66750316338533</v>
      </c>
      <c r="C179">
        <f t="shared" si="4"/>
        <v>2.8534795874738417E-6</v>
      </c>
      <c r="D179">
        <f t="shared" si="5"/>
        <v>-12.766971400500109</v>
      </c>
    </row>
    <row r="180" spans="1:4" x14ac:dyDescent="0.2">
      <c r="A180">
        <v>174</v>
      </c>
      <c r="B180">
        <f>'Ejercicio 2 A'!N177*(EXTRA!$C$1-1)/$C$2</f>
        <v>20.418785831696638</v>
      </c>
      <c r="C180">
        <f t="shared" si="4"/>
        <v>3.2509635629482644E-6</v>
      </c>
      <c r="D180">
        <f t="shared" si="5"/>
        <v>-12.636559124657248</v>
      </c>
    </row>
    <row r="181" spans="1:4" x14ac:dyDescent="0.2">
      <c r="A181">
        <v>175</v>
      </c>
      <c r="B181">
        <f>'Ejercicio 2 A'!N178*(EXTRA!$C$1-1)/$C$2</f>
        <v>14.653756603077817</v>
      </c>
      <c r="C181">
        <f t="shared" si="4"/>
        <v>6.8535054590349379E-5</v>
      </c>
      <c r="D181">
        <f t="shared" si="5"/>
        <v>-9.5881651977488271</v>
      </c>
    </row>
    <row r="182" spans="1:4" x14ac:dyDescent="0.2">
      <c r="A182">
        <v>176</v>
      </c>
      <c r="B182">
        <f>'Ejercicio 2 A'!N179*(EXTRA!$C$1-1)/$C$2</f>
        <v>6.9783972406077757</v>
      </c>
      <c r="C182">
        <f t="shared" si="4"/>
        <v>4.609910724093772E-3</v>
      </c>
      <c r="D182">
        <f t="shared" si="5"/>
        <v>-5.3795467878674375</v>
      </c>
    </row>
    <row r="183" spans="1:4" x14ac:dyDescent="0.2">
      <c r="A183">
        <v>177</v>
      </c>
      <c r="B183">
        <f>'Ejercicio 2 A'!N180*(EXTRA!$C$1-1)/$C$2</f>
        <v>22.282974289296241</v>
      </c>
      <c r="C183">
        <f t="shared" si="4"/>
        <v>1.2252849498539715E-6</v>
      </c>
      <c r="D183">
        <f t="shared" si="5"/>
        <v>-13.612337128891898</v>
      </c>
    </row>
    <row r="184" spans="1:4" x14ac:dyDescent="0.2">
      <c r="A184">
        <v>178</v>
      </c>
      <c r="B184">
        <f>'Ejercicio 2 A'!N181*(EXTRA!$C$1-1)/$C$2</f>
        <v>23.189436212920693</v>
      </c>
      <c r="C184">
        <f t="shared" si="4"/>
        <v>7.633836918947336E-7</v>
      </c>
      <c r="D184">
        <f t="shared" si="5"/>
        <v>-14.085505059327788</v>
      </c>
    </row>
    <row r="185" spans="1:4" x14ac:dyDescent="0.2">
      <c r="A185">
        <v>179</v>
      </c>
      <c r="B185">
        <f>'Ejercicio 2 A'!N182*(EXTRA!$C$1-1)/$C$2</f>
        <v>20.283267981329686</v>
      </c>
      <c r="C185">
        <f t="shared" si="4"/>
        <v>3.4904821540413993E-6</v>
      </c>
      <c r="D185">
        <f t="shared" si="5"/>
        <v>-12.56547067827173</v>
      </c>
    </row>
    <row r="186" spans="1:4" x14ac:dyDescent="0.2">
      <c r="A186">
        <v>180</v>
      </c>
      <c r="B186">
        <f>'Ejercicio 2 A'!N183*(EXTRA!$C$1-1)/$C$2</f>
        <v>22.527385963037936</v>
      </c>
      <c r="C186">
        <f t="shared" si="4"/>
        <v>1.0784374433114162E-6</v>
      </c>
      <c r="D186">
        <f t="shared" si="5"/>
        <v>-13.739997376219568</v>
      </c>
    </row>
    <row r="187" spans="1:4" x14ac:dyDescent="0.2">
      <c r="A187">
        <v>181</v>
      </c>
      <c r="B187">
        <f>'Ejercicio 2 A'!N184*(EXTRA!$C$1-1)/$C$2</f>
        <v>19.181767352752775</v>
      </c>
      <c r="C187">
        <f t="shared" si="4"/>
        <v>6.225839190442306E-6</v>
      </c>
      <c r="D187">
        <f t="shared" si="5"/>
        <v>-11.986802314989907</v>
      </c>
    </row>
    <row r="188" spans="1:4" x14ac:dyDescent="0.2">
      <c r="A188">
        <v>182</v>
      </c>
      <c r="B188">
        <f>'Ejercicio 2 A'!N185*(EXTRA!$C$1-1)/$C$2</f>
        <v>17.236513518690195</v>
      </c>
      <c r="C188">
        <f t="shared" si="4"/>
        <v>1.7370967167973271E-5</v>
      </c>
      <c r="D188">
        <f t="shared" si="5"/>
        <v>-10.960710298894442</v>
      </c>
    </row>
    <row r="189" spans="1:4" x14ac:dyDescent="0.2">
      <c r="A189">
        <v>183</v>
      </c>
      <c r="B189">
        <f>'Ejercicio 2 A'!N186*(EXTRA!$C$1-1)/$C$2</f>
        <v>10.221626915159211</v>
      </c>
      <c r="C189">
        <f t="shared" si="4"/>
        <v>7.5257878321993894E-4</v>
      </c>
      <c r="D189">
        <f t="shared" si="5"/>
        <v>-7.192004871512526</v>
      </c>
    </row>
    <row r="190" spans="1:4" x14ac:dyDescent="0.2">
      <c r="A190">
        <v>184</v>
      </c>
      <c r="B190">
        <f>'Ejercicio 2 A'!N187*(EXTRA!$C$1-1)/$C$2</f>
        <v>15.482849292910444</v>
      </c>
      <c r="C190">
        <f t="shared" si="4"/>
        <v>4.4048042852880785E-5</v>
      </c>
      <c r="D190">
        <f t="shared" si="5"/>
        <v>-10.030229636696697</v>
      </c>
    </row>
    <row r="191" spans="1:4" x14ac:dyDescent="0.2">
      <c r="A191">
        <v>185</v>
      </c>
      <c r="B191">
        <f>'Ejercicio 2 A'!N188*(EXTRA!$C$1-1)/$C$2</f>
        <v>11.652953643310269</v>
      </c>
      <c r="C191">
        <f t="shared" si="4"/>
        <v>3.4457623694985603E-4</v>
      </c>
      <c r="D191">
        <f t="shared" si="5"/>
        <v>-7.9731951946061157</v>
      </c>
    </row>
    <row r="192" spans="1:4" x14ac:dyDescent="0.2">
      <c r="A192">
        <v>186</v>
      </c>
      <c r="B192">
        <f>'Ejercicio 2 A'!N189*(EXTRA!$C$1-1)/$C$2</f>
        <v>16.666557644353443</v>
      </c>
      <c r="C192">
        <f t="shared" si="4"/>
        <v>2.3490383270949795E-5</v>
      </c>
      <c r="D192">
        <f t="shared" si="5"/>
        <v>-10.658919443081318</v>
      </c>
    </row>
    <row r="193" spans="1:4" x14ac:dyDescent="0.2">
      <c r="A193">
        <v>187</v>
      </c>
      <c r="B193">
        <f>'Ejercicio 2 A'!N190*(EXTRA!$C$1-1)/$C$2</f>
        <v>13.761564583176613</v>
      </c>
      <c r="C193">
        <f t="shared" si="4"/>
        <v>1.104817078642227E-4</v>
      </c>
      <c r="D193">
        <f t="shared" si="5"/>
        <v>-9.1106605903999665</v>
      </c>
    </row>
    <row r="194" spans="1:4" x14ac:dyDescent="0.2">
      <c r="A194">
        <v>188</v>
      </c>
      <c r="B194">
        <f>'Ejercicio 2 A'!N191*(EXTRA!$C$1-1)/$C$2</f>
        <v>6.4417044651069988</v>
      </c>
      <c r="C194">
        <f t="shared" si="4"/>
        <v>6.2749651199435139E-3</v>
      </c>
      <c r="D194">
        <f t="shared" si="5"/>
        <v>-5.0711873525544773</v>
      </c>
    </row>
    <row r="195" spans="1:4" x14ac:dyDescent="0.2">
      <c r="A195">
        <v>189</v>
      </c>
      <c r="B195">
        <f>'Ejercicio 2 A'!N192*(EXTRA!$C$1-1)/$C$2</f>
        <v>17.130080503099961</v>
      </c>
      <c r="C195">
        <f t="shared" si="4"/>
        <v>1.837725515841193E-5</v>
      </c>
      <c r="D195">
        <f t="shared" si="5"/>
        <v>-10.904396790686556</v>
      </c>
    </row>
    <row r="196" spans="1:4" x14ac:dyDescent="0.2">
      <c r="A196">
        <v>190</v>
      </c>
      <c r="B196">
        <f>'Ejercicio 2 A'!N193*(EXTRA!$C$1-1)/$C$2</f>
        <v>13.176173842331181</v>
      </c>
      <c r="C196">
        <f t="shared" si="4"/>
        <v>1.5130232844538474E-4</v>
      </c>
      <c r="D196">
        <f t="shared" si="5"/>
        <v>-8.7962305476956217</v>
      </c>
    </row>
    <row r="197" spans="1:4" x14ac:dyDescent="0.2">
      <c r="A197">
        <v>191</v>
      </c>
      <c r="B197">
        <f>'Ejercicio 2 A'!N194*(EXTRA!$C$1-1)/$C$2</f>
        <v>19.156088718299248</v>
      </c>
      <c r="C197">
        <f t="shared" si="4"/>
        <v>6.310515435372316E-6</v>
      </c>
      <c r="D197">
        <f t="shared" si="5"/>
        <v>-11.973293199268257</v>
      </c>
    </row>
    <row r="198" spans="1:4" x14ac:dyDescent="0.2">
      <c r="A198">
        <v>192</v>
      </c>
      <c r="B198">
        <f>'Ejercicio 2 A'!N195*(EXTRA!$C$1-1)/$C$2</f>
        <v>26.489711530007227</v>
      </c>
      <c r="C198">
        <f t="shared" si="4"/>
        <v>1.3715248444358114E-7</v>
      </c>
      <c r="D198">
        <f t="shared" si="5"/>
        <v>-15.802172504935903</v>
      </c>
    </row>
    <row r="199" spans="1:4" x14ac:dyDescent="0.2">
      <c r="A199">
        <v>193</v>
      </c>
      <c r="B199">
        <f>'Ejercicio 2 A'!N196*(EXTRA!$C$1-1)/$C$2</f>
        <v>15.422496637489637</v>
      </c>
      <c r="C199">
        <f t="shared" si="4"/>
        <v>4.5486249613064781E-5</v>
      </c>
      <c r="D199">
        <f t="shared" si="5"/>
        <v>-9.9981004839871659</v>
      </c>
    </row>
    <row r="200" spans="1:4" x14ac:dyDescent="0.2">
      <c r="A200">
        <v>194</v>
      </c>
      <c r="B200">
        <f>'Ejercicio 2 A'!N197*(EXTRA!$C$1-1)/$C$2</f>
        <v>25.391890115902594</v>
      </c>
      <c r="C200">
        <f t="shared" ref="C200:C263" si="6">_xlfn.CHISQ.DIST(B200,$C$3,FALSE)</f>
        <v>2.4254016551632107E-7</v>
      </c>
      <c r="D200">
        <f t="shared" ref="D200:D263" si="7">LN(C200)</f>
        <v>-15.232098509289033</v>
      </c>
    </row>
    <row r="201" spans="1:4" x14ac:dyDescent="0.2">
      <c r="A201">
        <v>195</v>
      </c>
      <c r="B201">
        <f>'Ejercicio 2 A'!N198*(EXTRA!$C$1-1)/$C$2</f>
        <v>35.815414478245351</v>
      </c>
      <c r="C201">
        <f t="shared" si="6"/>
        <v>1.113413896960121E-9</v>
      </c>
      <c r="D201">
        <f t="shared" si="7"/>
        <v>-20.615834958704923</v>
      </c>
    </row>
    <row r="202" spans="1:4" x14ac:dyDescent="0.2">
      <c r="A202">
        <v>196</v>
      </c>
      <c r="B202">
        <f>'Ejercicio 2 A'!N199*(EXTRA!$C$1-1)/$C$2</f>
        <v>26.176533326686148</v>
      </c>
      <c r="C202">
        <f t="shared" si="6"/>
        <v>1.6135856056617784E-7</v>
      </c>
      <c r="D202">
        <f t="shared" si="7"/>
        <v>-15.639636863976227</v>
      </c>
    </row>
    <row r="203" spans="1:4" x14ac:dyDescent="0.2">
      <c r="A203">
        <v>197</v>
      </c>
      <c r="B203">
        <f>'Ejercicio 2 A'!N200*(EXTRA!$C$1-1)/$C$2</f>
        <v>31.10220735134628</v>
      </c>
      <c r="C203">
        <f t="shared" si="6"/>
        <v>1.2611186427241466E-8</v>
      </c>
      <c r="D203">
        <f t="shared" si="7"/>
        <v>-18.188681605174839</v>
      </c>
    </row>
    <row r="204" spans="1:4" x14ac:dyDescent="0.2">
      <c r="A204">
        <v>198</v>
      </c>
      <c r="B204">
        <f>'Ejercicio 2 A'!N201*(EXTRA!$C$1-1)/$C$2</f>
        <v>20.216399858791871</v>
      </c>
      <c r="C204">
        <f t="shared" si="6"/>
        <v>3.6151198939921682E-6</v>
      </c>
      <c r="D204">
        <f t="shared" si="7"/>
        <v>-12.530385537207204</v>
      </c>
    </row>
    <row r="205" spans="1:4" x14ac:dyDescent="0.2">
      <c r="A205">
        <v>199</v>
      </c>
      <c r="B205">
        <f>'Ejercicio 2 A'!N202*(EXTRA!$C$1-1)/$C$2</f>
        <v>18.341352325221685</v>
      </c>
      <c r="C205">
        <f t="shared" si="6"/>
        <v>9.6921546753696445E-6</v>
      </c>
      <c r="D205">
        <f t="shared" si="7"/>
        <v>-11.544193796060819</v>
      </c>
    </row>
    <row r="206" spans="1:4" x14ac:dyDescent="0.2">
      <c r="A206">
        <v>200</v>
      </c>
      <c r="B206">
        <f>'Ejercicio 2 A'!N203*(EXTRA!$C$1-1)/$C$2</f>
        <v>39.765939050564427</v>
      </c>
      <c r="C206">
        <f t="shared" si="6"/>
        <v>1.4658532555008484E-10</v>
      </c>
      <c r="D206">
        <f t="shared" si="7"/>
        <v>-22.643413430053144</v>
      </c>
    </row>
    <row r="207" spans="1:4" x14ac:dyDescent="0.2">
      <c r="A207">
        <v>201</v>
      </c>
      <c r="B207">
        <f>'Ejercicio 2 A'!N204*(EXTRA!$C$1-1)/$C$2</f>
        <v>20.042209691748596</v>
      </c>
      <c r="C207">
        <f t="shared" si="6"/>
        <v>3.961199612284189E-6</v>
      </c>
      <c r="D207">
        <f t="shared" si="7"/>
        <v>-12.43896364617764</v>
      </c>
    </row>
    <row r="208" spans="1:4" x14ac:dyDescent="0.2">
      <c r="A208">
        <v>202</v>
      </c>
      <c r="B208">
        <f>'Ejercicio 2 A'!N205*(EXTRA!$C$1-1)/$C$2</f>
        <v>20.084046446896938</v>
      </c>
      <c r="C208">
        <f t="shared" si="6"/>
        <v>3.8751559451698398E-6</v>
      </c>
      <c r="D208">
        <f t="shared" si="7"/>
        <v>-12.460924652053931</v>
      </c>
    </row>
    <row r="209" spans="1:4" x14ac:dyDescent="0.2">
      <c r="A209">
        <v>203</v>
      </c>
      <c r="B209">
        <f>'Ejercicio 2 A'!N206*(EXTRA!$C$1-1)/$C$2</f>
        <v>15.428647697627117</v>
      </c>
      <c r="C209">
        <f t="shared" si="6"/>
        <v>4.533752995115558E-5</v>
      </c>
      <c r="D209">
        <f t="shared" si="7"/>
        <v>-10.001375392728935</v>
      </c>
    </row>
    <row r="210" spans="1:4" x14ac:dyDescent="0.2">
      <c r="A210">
        <v>204</v>
      </c>
      <c r="B210">
        <f>'Ejercicio 2 A'!N207*(EXTRA!$C$1-1)/$C$2</f>
        <v>27.068934932930649</v>
      </c>
      <c r="C210">
        <f t="shared" si="6"/>
        <v>1.015616962160079E-7</v>
      </c>
      <c r="D210">
        <f t="shared" si="7"/>
        <v>-16.102599378634515</v>
      </c>
    </row>
    <row r="211" spans="1:4" x14ac:dyDescent="0.2">
      <c r="A211">
        <v>205</v>
      </c>
      <c r="B211">
        <f>'Ejercicio 2 A'!N208*(EXTRA!$C$1-1)/$C$2</f>
        <v>34.246132171798152</v>
      </c>
      <c r="C211">
        <f t="shared" si="6"/>
        <v>2.4954632999365836E-9</v>
      </c>
      <c r="D211">
        <f t="shared" si="7"/>
        <v>-19.808791433624087</v>
      </c>
    </row>
    <row r="212" spans="1:4" x14ac:dyDescent="0.2">
      <c r="A212">
        <v>206</v>
      </c>
      <c r="B212">
        <f>'Ejercicio 2 A'!N209*(EXTRA!$C$1-1)/$C$2</f>
        <v>21.235571565160107</v>
      </c>
      <c r="C212">
        <f t="shared" si="6"/>
        <v>2.1190066178593472E-6</v>
      </c>
      <c r="D212">
        <f t="shared" si="7"/>
        <v>-13.064563155578059</v>
      </c>
    </row>
    <row r="213" spans="1:4" x14ac:dyDescent="0.2">
      <c r="A213">
        <v>207</v>
      </c>
      <c r="B213">
        <f>'Ejercicio 2 A'!N210*(EXTRA!$C$1-1)/$C$2</f>
        <v>15.5283877126584</v>
      </c>
      <c r="C213">
        <f t="shared" si="6"/>
        <v>4.2993255791965625E-5</v>
      </c>
      <c r="D213">
        <f t="shared" si="7"/>
        <v>-10.054467296619023</v>
      </c>
    </row>
    <row r="214" spans="1:4" x14ac:dyDescent="0.2">
      <c r="A214">
        <v>208</v>
      </c>
      <c r="B214">
        <f>'Ejercicio 2 A'!N211*(EXTRA!$C$1-1)/$C$2</f>
        <v>11.254581768090762</v>
      </c>
      <c r="C214">
        <f t="shared" si="6"/>
        <v>4.279016946090818E-4</v>
      </c>
      <c r="D214">
        <f t="shared" si="7"/>
        <v>-7.7566170742570293</v>
      </c>
    </row>
    <row r="215" spans="1:4" x14ac:dyDescent="0.2">
      <c r="A215">
        <v>209</v>
      </c>
      <c r="B215">
        <f>'Ejercicio 2 A'!N212*(EXTRA!$C$1-1)/$C$2</f>
        <v>26.411235340054773</v>
      </c>
      <c r="C215">
        <f t="shared" si="6"/>
        <v>1.428528219863489E-7</v>
      </c>
      <c r="D215">
        <f t="shared" si="7"/>
        <v>-15.761450953572567</v>
      </c>
    </row>
    <row r="216" spans="1:4" x14ac:dyDescent="0.2">
      <c r="A216">
        <v>210</v>
      </c>
      <c r="B216">
        <f>'Ejercicio 2 A'!N213*(EXTRA!$C$1-1)/$C$2</f>
        <v>17.991594542976873</v>
      </c>
      <c r="C216">
        <f t="shared" si="6"/>
        <v>1.1656015675927992E-5</v>
      </c>
      <c r="D216">
        <f t="shared" si="7"/>
        <v>-11.359688144191699</v>
      </c>
    </row>
    <row r="217" spans="1:4" x14ac:dyDescent="0.2">
      <c r="A217">
        <v>211</v>
      </c>
      <c r="B217">
        <f>'Ejercicio 2 A'!N214*(EXTRA!$C$1-1)/$C$2</f>
        <v>16.027661243957873</v>
      </c>
      <c r="C217">
        <f t="shared" si="6"/>
        <v>3.296951590684781E-5</v>
      </c>
      <c r="D217">
        <f t="shared" si="7"/>
        <v>-10.319927183825923</v>
      </c>
    </row>
    <row r="218" spans="1:4" x14ac:dyDescent="0.2">
      <c r="A218">
        <v>212</v>
      </c>
      <c r="B218">
        <f>'Ejercicio 2 A'!N215*(EXTRA!$C$1-1)/$C$2</f>
        <v>18.257031021097553</v>
      </c>
      <c r="C218">
        <f t="shared" si="6"/>
        <v>1.0132837428591668E-5</v>
      </c>
      <c r="D218">
        <f t="shared" si="7"/>
        <v>-11.499729177385637</v>
      </c>
    </row>
    <row r="219" spans="1:4" x14ac:dyDescent="0.2">
      <c r="A219">
        <v>213</v>
      </c>
      <c r="B219">
        <f>'Ejercicio 2 A'!N216*(EXTRA!$C$1-1)/$C$2</f>
        <v>29.772315702841183</v>
      </c>
      <c r="C219">
        <f t="shared" si="6"/>
        <v>2.506268215552216E-8</v>
      </c>
      <c r="D219">
        <f t="shared" si="7"/>
        <v>-17.501885863855275</v>
      </c>
    </row>
    <row r="220" spans="1:4" x14ac:dyDescent="0.2">
      <c r="A220">
        <v>214</v>
      </c>
      <c r="B220">
        <f>'Ejercicio 2 A'!N217*(EXTRA!$C$1-1)/$C$2</f>
        <v>17.307001828326165</v>
      </c>
      <c r="C220">
        <f t="shared" si="6"/>
        <v>1.6735220922559148E-5</v>
      </c>
      <c r="D220">
        <f t="shared" si="7"/>
        <v>-10.997995022159607</v>
      </c>
    </row>
    <row r="221" spans="1:4" x14ac:dyDescent="0.2">
      <c r="A221">
        <v>215</v>
      </c>
      <c r="B221">
        <f>'Ejercicio 2 A'!N218*(EXTRA!$C$1-1)/$C$2</f>
        <v>12.390051120677773</v>
      </c>
      <c r="C221">
        <f t="shared" si="6"/>
        <v>2.3115755946571454E-4</v>
      </c>
      <c r="D221">
        <f t="shared" si="7"/>
        <v>-8.3724110043411759</v>
      </c>
    </row>
    <row r="222" spans="1:4" x14ac:dyDescent="0.2">
      <c r="A222">
        <v>216</v>
      </c>
      <c r="B222">
        <f>'Ejercicio 2 A'!N219*(EXTRA!$C$1-1)/$C$2</f>
        <v>11.024385948420326</v>
      </c>
      <c r="C222">
        <f t="shared" si="6"/>
        <v>4.8508502691694752E-4</v>
      </c>
      <c r="D222">
        <f t="shared" si="7"/>
        <v>-7.63118636916154</v>
      </c>
    </row>
    <row r="223" spans="1:4" x14ac:dyDescent="0.2">
      <c r="A223">
        <v>217</v>
      </c>
      <c r="B223">
        <f>'Ejercicio 2 A'!N220*(EXTRA!$C$1-1)/$C$2</f>
        <v>14.709457760439328</v>
      </c>
      <c r="C223">
        <f t="shared" si="6"/>
        <v>6.6526329960711308E-5</v>
      </c>
      <c r="D223">
        <f t="shared" si="7"/>
        <v>-9.6179127494069139</v>
      </c>
    </row>
    <row r="224" spans="1:4" x14ac:dyDescent="0.2">
      <c r="A224">
        <v>218</v>
      </c>
      <c r="B224">
        <f>'Ejercicio 2 A'!N221*(EXTRA!$C$1-1)/$C$2</f>
        <v>12.209711426992394</v>
      </c>
      <c r="C224">
        <f t="shared" si="6"/>
        <v>2.5483097555417764E-4</v>
      </c>
      <c r="D224">
        <f t="shared" si="7"/>
        <v>-8.274910073546053</v>
      </c>
    </row>
    <row r="225" spans="1:4" x14ac:dyDescent="0.2">
      <c r="A225">
        <v>219</v>
      </c>
      <c r="B225">
        <f>'Ejercicio 2 A'!N222*(EXTRA!$C$1-1)/$C$2</f>
        <v>17.14280652997823</v>
      </c>
      <c r="C225">
        <f t="shared" si="6"/>
        <v>1.8253912472710302E-5</v>
      </c>
      <c r="D225">
        <f t="shared" si="7"/>
        <v>-10.911131118846008</v>
      </c>
    </row>
    <row r="226" spans="1:4" x14ac:dyDescent="0.2">
      <c r="A226">
        <v>220</v>
      </c>
      <c r="B226">
        <f>'Ejercicio 2 A'!N223*(EXTRA!$C$1-1)/$C$2</f>
        <v>23.700028531739367</v>
      </c>
      <c r="C226">
        <f t="shared" si="6"/>
        <v>5.8497839321026395E-7</v>
      </c>
      <c r="D226">
        <f t="shared" si="7"/>
        <v>-14.351690925079966</v>
      </c>
    </row>
    <row r="227" spans="1:4" x14ac:dyDescent="0.2">
      <c r="A227">
        <v>221</v>
      </c>
      <c r="B227">
        <f>'Ejercicio 2 A'!N224*(EXTRA!$C$1-1)/$C$2</f>
        <v>27.912936251975978</v>
      </c>
      <c r="C227">
        <f t="shared" si="6"/>
        <v>6.5582838572413676E-8</v>
      </c>
      <c r="D227">
        <f t="shared" si="7"/>
        <v>-16.539951782349323</v>
      </c>
    </row>
    <row r="228" spans="1:4" x14ac:dyDescent="0.2">
      <c r="A228">
        <v>222</v>
      </c>
      <c r="B228">
        <f>'Ejercicio 2 A'!N225*(EXTRA!$C$1-1)/$C$2</f>
        <v>21.24240264438275</v>
      </c>
      <c r="C228">
        <f t="shared" si="6"/>
        <v>2.1114418348102596E-6</v>
      </c>
      <c r="D228">
        <f t="shared" si="7"/>
        <v>-13.068139509809395</v>
      </c>
    </row>
    <row r="229" spans="1:4" x14ac:dyDescent="0.2">
      <c r="A229">
        <v>223</v>
      </c>
      <c r="B229">
        <f>'Ejercicio 2 A'!N226*(EXTRA!$C$1-1)/$C$2</f>
        <v>17.760341351004062</v>
      </c>
      <c r="C229">
        <f t="shared" si="6"/>
        <v>1.3169682010312078E-5</v>
      </c>
      <c r="D229">
        <f t="shared" si="7"/>
        <v>-11.237593187503458</v>
      </c>
    </row>
    <row r="230" spans="1:4" x14ac:dyDescent="0.2">
      <c r="A230">
        <v>224</v>
      </c>
      <c r="B230">
        <f>'Ejercicio 2 A'!N227*(EXTRA!$C$1-1)/$C$2</f>
        <v>25.499550950877811</v>
      </c>
      <c r="C230">
        <f t="shared" si="6"/>
        <v>2.2934362097986179E-7</v>
      </c>
      <c r="D230">
        <f t="shared" si="7"/>
        <v>-15.288044429763493</v>
      </c>
    </row>
    <row r="231" spans="1:4" x14ac:dyDescent="0.2">
      <c r="A231">
        <v>225</v>
      </c>
      <c r="B231">
        <f>'Ejercicio 2 A'!N228*(EXTRA!$C$1-1)/$C$2</f>
        <v>10.506826918777465</v>
      </c>
      <c r="C231">
        <f t="shared" si="6"/>
        <v>6.436441112420276E-4</v>
      </c>
      <c r="D231">
        <f t="shared" si="7"/>
        <v>-7.3483646069068875</v>
      </c>
    </row>
    <row r="232" spans="1:4" x14ac:dyDescent="0.2">
      <c r="A232">
        <v>226</v>
      </c>
      <c r="B232">
        <f>'Ejercicio 2 A'!N229*(EXTRA!$C$1-1)/$C$2</f>
        <v>11.965145745417338</v>
      </c>
      <c r="C232">
        <f t="shared" si="6"/>
        <v>2.9090600290475625E-4</v>
      </c>
      <c r="D232">
        <f t="shared" si="7"/>
        <v>-8.1425103570460671</v>
      </c>
    </row>
    <row r="233" spans="1:4" x14ac:dyDescent="0.2">
      <c r="A233">
        <v>227</v>
      </c>
      <c r="B233">
        <f>'Ejercicio 2 A'!N230*(EXTRA!$C$1-1)/$C$2</f>
        <v>18.722649252695334</v>
      </c>
      <c r="C233">
        <f t="shared" si="6"/>
        <v>7.9278383569546844E-6</v>
      </c>
      <c r="D233">
        <f t="shared" si="7"/>
        <v>-11.745130150025034</v>
      </c>
    </row>
    <row r="234" spans="1:4" x14ac:dyDescent="0.2">
      <c r="A234">
        <v>228</v>
      </c>
      <c r="B234">
        <f>'Ejercicio 2 A'!N231*(EXTRA!$C$1-1)/$C$2</f>
        <v>30.936450603729398</v>
      </c>
      <c r="C234">
        <f t="shared" si="6"/>
        <v>1.3737570366543089E-8</v>
      </c>
      <c r="D234">
        <f t="shared" si="7"/>
        <v>-18.103131395006454</v>
      </c>
    </row>
    <row r="235" spans="1:4" x14ac:dyDescent="0.2">
      <c r="A235">
        <v>229</v>
      </c>
      <c r="B235">
        <f>'Ejercicio 2 A'!N232*(EXTRA!$C$1-1)/$C$2</f>
        <v>14.108643940676522</v>
      </c>
      <c r="C235">
        <f t="shared" si="6"/>
        <v>9.1730618941684937E-5</v>
      </c>
      <c r="D235">
        <f t="shared" si="7"/>
        <v>-9.2966543310362262</v>
      </c>
    </row>
    <row r="236" spans="1:4" x14ac:dyDescent="0.2">
      <c r="A236">
        <v>230</v>
      </c>
      <c r="B236">
        <f>'Ejercicio 2 A'!N233*(EXTRA!$C$1-1)/$C$2</f>
        <v>15.670093753463362</v>
      </c>
      <c r="C236">
        <f t="shared" si="6"/>
        <v>3.9870955574318494E-5</v>
      </c>
      <c r="D236">
        <f t="shared" si="7"/>
        <v>-10.129862429606691</v>
      </c>
    </row>
    <row r="237" spans="1:4" x14ac:dyDescent="0.2">
      <c r="A237">
        <v>231</v>
      </c>
      <c r="B237">
        <f>'Ejercicio 2 A'!N234*(EXTRA!$C$1-1)/$C$2</f>
        <v>15.834433433704113</v>
      </c>
      <c r="C237">
        <f t="shared" si="6"/>
        <v>3.6534676764346142E-5</v>
      </c>
      <c r="D237">
        <f t="shared" si="7"/>
        <v>-10.217248700047868</v>
      </c>
    </row>
    <row r="238" spans="1:4" x14ac:dyDescent="0.2">
      <c r="A238">
        <v>232</v>
      </c>
      <c r="B238">
        <f>'Ejercicio 2 A'!N235*(EXTRA!$C$1-1)/$C$2</f>
        <v>12.747700092935395</v>
      </c>
      <c r="C238">
        <f t="shared" si="6"/>
        <v>1.9057513820216405E-4</v>
      </c>
      <c r="D238">
        <f t="shared" si="7"/>
        <v>-8.5654640149050287</v>
      </c>
    </row>
    <row r="239" spans="1:4" x14ac:dyDescent="0.2">
      <c r="A239">
        <v>233</v>
      </c>
      <c r="B239">
        <f>'Ejercicio 2 A'!N236*(EXTRA!$C$1-1)/$C$2</f>
        <v>24.857888125477178</v>
      </c>
      <c r="C239">
        <f t="shared" si="6"/>
        <v>3.2015193344090912E-7</v>
      </c>
      <c r="D239">
        <f t="shared" si="7"/>
        <v>-14.954470161827857</v>
      </c>
    </row>
    <row r="240" spans="1:4" x14ac:dyDescent="0.2">
      <c r="A240">
        <v>234</v>
      </c>
      <c r="B240">
        <f>'Ejercicio 2 A'!N237*(EXTRA!$C$1-1)/$C$2</f>
        <v>18.660121027517548</v>
      </c>
      <c r="C240">
        <f t="shared" si="6"/>
        <v>8.193303467583781E-6</v>
      </c>
      <c r="D240">
        <f t="shared" si="7"/>
        <v>-11.712193387629236</v>
      </c>
    </row>
    <row r="241" spans="1:4" x14ac:dyDescent="0.2">
      <c r="A241">
        <v>235</v>
      </c>
      <c r="B241">
        <f>'Ejercicio 2 A'!N238*(EXTRA!$C$1-1)/$C$2</f>
        <v>11.198202089278119</v>
      </c>
      <c r="C241">
        <f t="shared" si="6"/>
        <v>4.4124238984320329E-4</v>
      </c>
      <c r="D241">
        <f t="shared" si="7"/>
        <v>-7.7259161966797656</v>
      </c>
    </row>
    <row r="242" spans="1:4" x14ac:dyDescent="0.2">
      <c r="A242">
        <v>236</v>
      </c>
      <c r="B242">
        <f>'Ejercicio 2 A'!N239*(EXTRA!$C$1-1)/$C$2</f>
        <v>14.55033706540376</v>
      </c>
      <c r="C242">
        <f t="shared" si="6"/>
        <v>7.2428249690251119E-5</v>
      </c>
      <c r="D242">
        <f t="shared" si="7"/>
        <v>-9.5329141455847051</v>
      </c>
    </row>
    <row r="243" spans="1:4" x14ac:dyDescent="0.2">
      <c r="A243">
        <v>237</v>
      </c>
      <c r="B243">
        <f>'Ejercicio 2 A'!N240*(EXTRA!$C$1-1)/$C$2</f>
        <v>20.301870676391072</v>
      </c>
      <c r="C243">
        <f t="shared" si="6"/>
        <v>3.4565817592436478E-6</v>
      </c>
      <c r="D243">
        <f t="shared" si="7"/>
        <v>-12.575230388074413</v>
      </c>
    </row>
    <row r="244" spans="1:4" x14ac:dyDescent="0.2">
      <c r="A244">
        <v>238</v>
      </c>
      <c r="B244">
        <f>'Ejercicio 2 A'!N241*(EXTRA!$C$1-1)/$C$2</f>
        <v>17.095018699465754</v>
      </c>
      <c r="C244">
        <f t="shared" si="6"/>
        <v>1.8721434858822294E-5</v>
      </c>
      <c r="D244">
        <f t="shared" si="7"/>
        <v>-10.885841441410808</v>
      </c>
    </row>
    <row r="245" spans="1:4" x14ac:dyDescent="0.2">
      <c r="A245">
        <v>239</v>
      </c>
      <c r="B245">
        <f>'Ejercicio 2 A'!N242*(EXTRA!$C$1-1)/$C$2</f>
        <v>18.315820927679404</v>
      </c>
      <c r="C245">
        <f t="shared" si="6"/>
        <v>9.8235145153579844E-6</v>
      </c>
      <c r="D245">
        <f t="shared" si="7"/>
        <v>-11.530731606005569</v>
      </c>
    </row>
    <row r="246" spans="1:4" x14ac:dyDescent="0.2">
      <c r="A246">
        <v>240</v>
      </c>
      <c r="B246">
        <f>'Ejercicio 2 A'!N243*(EXTRA!$C$1-1)/$C$2</f>
        <v>11.760527981851443</v>
      </c>
      <c r="C246">
        <f t="shared" si="6"/>
        <v>3.250352424942553E-4</v>
      </c>
      <c r="D246">
        <f t="shared" si="7"/>
        <v>-8.0315769430696964</v>
      </c>
    </row>
    <row r="247" spans="1:4" x14ac:dyDescent="0.2">
      <c r="A247">
        <v>241</v>
      </c>
      <c r="B247">
        <f>'Ejercicio 2 A'!N244*(EXTRA!$C$1-1)/$C$2</f>
        <v>22.173222542888976</v>
      </c>
      <c r="C247">
        <f t="shared" si="6"/>
        <v>1.2976021597210759E-6</v>
      </c>
      <c r="D247">
        <f t="shared" si="7"/>
        <v>-13.554992489190012</v>
      </c>
    </row>
    <row r="248" spans="1:4" x14ac:dyDescent="0.2">
      <c r="A248">
        <v>242</v>
      </c>
      <c r="B248">
        <f>'Ejercicio 2 A'!N245*(EXTRA!$C$1-1)/$C$2</f>
        <v>12.232021109957751</v>
      </c>
      <c r="C248">
        <f t="shared" si="6"/>
        <v>2.5177425500769434E-4</v>
      </c>
      <c r="D248">
        <f t="shared" si="7"/>
        <v>-8.2869776853950459</v>
      </c>
    </row>
    <row r="249" spans="1:4" x14ac:dyDescent="0.2">
      <c r="A249">
        <v>243</v>
      </c>
      <c r="B249">
        <f>'Ejercicio 2 A'!N246*(EXTRA!$C$1-1)/$C$2</f>
        <v>11.57652558706558</v>
      </c>
      <c r="C249">
        <f t="shared" si="6"/>
        <v>3.591785201467109E-4</v>
      </c>
      <c r="D249">
        <f t="shared" si="7"/>
        <v>-7.9316910224703978</v>
      </c>
    </row>
    <row r="250" spans="1:4" x14ac:dyDescent="0.2">
      <c r="A250">
        <v>244</v>
      </c>
      <c r="B250">
        <f>'Ejercicio 2 A'!N247*(EXTRA!$C$1-1)/$C$2</f>
        <v>18.005229706386672</v>
      </c>
      <c r="C250">
        <f t="shared" si="6"/>
        <v>1.1572435774796226E-5</v>
      </c>
      <c r="D250">
        <f t="shared" si="7"/>
        <v>-11.366884513868767</v>
      </c>
    </row>
    <row r="251" spans="1:4" x14ac:dyDescent="0.2">
      <c r="A251">
        <v>245</v>
      </c>
      <c r="B251">
        <f>'Ejercicio 2 A'!N248*(EXTRA!$C$1-1)/$C$2</f>
        <v>14.730199345766337</v>
      </c>
      <c r="C251">
        <f t="shared" si="6"/>
        <v>6.5793593477428495E-5</v>
      </c>
      <c r="D251">
        <f t="shared" si="7"/>
        <v>-9.6289880879380583</v>
      </c>
    </row>
    <row r="252" spans="1:4" x14ac:dyDescent="0.2">
      <c r="A252">
        <v>246</v>
      </c>
      <c r="B252">
        <f>'Ejercicio 2 A'!N249*(EXTRA!$C$1-1)/$C$2</f>
        <v>20.723815351494618</v>
      </c>
      <c r="C252">
        <f t="shared" si="6"/>
        <v>2.7704855108057148E-6</v>
      </c>
      <c r="D252">
        <f t="shared" si="7"/>
        <v>-12.796487978464732</v>
      </c>
    </row>
    <row r="253" spans="1:4" x14ac:dyDescent="0.2">
      <c r="A253">
        <v>247</v>
      </c>
      <c r="B253">
        <f>'Ejercicio 2 A'!N250*(EXTRA!$C$1-1)/$C$2</f>
        <v>31.801916443012892</v>
      </c>
      <c r="C253">
        <f t="shared" si="6"/>
        <v>8.7899217148621438E-9</v>
      </c>
      <c r="D253">
        <f t="shared" si="7"/>
        <v>-18.549660031448013</v>
      </c>
    </row>
    <row r="254" spans="1:4" x14ac:dyDescent="0.2">
      <c r="A254">
        <v>248</v>
      </c>
      <c r="B254">
        <f>'Ejercicio 2 A'!N251*(EXTRA!$C$1-1)/$C$2</f>
        <v>10.682079457331954</v>
      </c>
      <c r="C254">
        <f t="shared" si="6"/>
        <v>5.8478750149382978E-4</v>
      </c>
      <c r="D254">
        <f t="shared" si="7"/>
        <v>-7.4442620220316682</v>
      </c>
    </row>
    <row r="255" spans="1:4" x14ac:dyDescent="0.2">
      <c r="A255">
        <v>249</v>
      </c>
      <c r="B255">
        <f>'Ejercicio 2 A'!N252*(EXTRA!$C$1-1)/$C$2</f>
        <v>8.2807091183822994</v>
      </c>
      <c r="C255">
        <f t="shared" si="6"/>
        <v>2.2066993295076086E-3</v>
      </c>
      <c r="D255">
        <f t="shared" si="7"/>
        <v>-6.1162573959192112</v>
      </c>
    </row>
    <row r="256" spans="1:4" x14ac:dyDescent="0.2">
      <c r="A256">
        <v>250</v>
      </c>
      <c r="B256">
        <f>'Ejercicio 2 A'!N253*(EXTRA!$C$1-1)/$C$2</f>
        <v>29.857602465896068</v>
      </c>
      <c r="C256">
        <f t="shared" si="6"/>
        <v>2.3982066517614294E-8</v>
      </c>
      <c r="D256">
        <f t="shared" si="7"/>
        <v>-17.545959514345519</v>
      </c>
    </row>
    <row r="257" spans="1:4" x14ac:dyDescent="0.2">
      <c r="A257">
        <v>251</v>
      </c>
      <c r="B257">
        <f>'Ejercicio 2 A'!N254*(EXTRA!$C$1-1)/$C$2</f>
        <v>20.370296870065204</v>
      </c>
      <c r="C257">
        <f t="shared" si="6"/>
        <v>3.3347065607574513E-6</v>
      </c>
      <c r="D257">
        <f t="shared" si="7"/>
        <v>-12.611125870246713</v>
      </c>
    </row>
    <row r="258" spans="1:4" x14ac:dyDescent="0.2">
      <c r="A258">
        <v>252</v>
      </c>
      <c r="B258">
        <f>'Ejercicio 2 A'!N255*(EXTRA!$C$1-1)/$C$2</f>
        <v>9.5240916145995129</v>
      </c>
      <c r="C258">
        <f t="shared" si="6"/>
        <v>1.1050147292492982E-3</v>
      </c>
      <c r="D258">
        <f t="shared" si="7"/>
        <v>-6.8078966144638855</v>
      </c>
    </row>
    <row r="259" spans="1:4" x14ac:dyDescent="0.2">
      <c r="A259">
        <v>253</v>
      </c>
      <c r="B259">
        <f>'Ejercicio 2 A'!N256*(EXTRA!$C$1-1)/$C$2</f>
        <v>33.191654455915874</v>
      </c>
      <c r="C259">
        <f t="shared" si="6"/>
        <v>4.2945674469529983E-9</v>
      </c>
      <c r="D259">
        <f t="shared" si="7"/>
        <v>-19.265914997419355</v>
      </c>
    </row>
    <row r="260" spans="1:4" x14ac:dyDescent="0.2">
      <c r="A260">
        <v>254</v>
      </c>
      <c r="B260">
        <f>'Ejercicio 2 A'!N257*(EXTRA!$C$1-1)/$C$2</f>
        <v>15.015229958487099</v>
      </c>
      <c r="C260">
        <f t="shared" si="6"/>
        <v>5.6510391253426107E-5</v>
      </c>
      <c r="D260">
        <f t="shared" si="7"/>
        <v>-9.7810860207325092</v>
      </c>
    </row>
    <row r="261" spans="1:4" x14ac:dyDescent="0.2">
      <c r="A261">
        <v>255</v>
      </c>
      <c r="B261">
        <f>'Ejercicio 2 A'!N258*(EXTRA!$C$1-1)/$C$2</f>
        <v>23.766184689845396</v>
      </c>
      <c r="C261">
        <f t="shared" si="6"/>
        <v>5.6515672344523062E-7</v>
      </c>
      <c r="D261">
        <f t="shared" si="7"/>
        <v>-14.386162757635802</v>
      </c>
    </row>
    <row r="262" spans="1:4" x14ac:dyDescent="0.2">
      <c r="A262">
        <v>256</v>
      </c>
      <c r="B262">
        <f>'Ejercicio 2 A'!N259*(EXTRA!$C$1-1)/$C$2</f>
        <v>21.03468096647601</v>
      </c>
      <c r="C262">
        <f t="shared" si="6"/>
        <v>2.3540688734381084E-6</v>
      </c>
      <c r="D262">
        <f t="shared" si="7"/>
        <v>-12.959365291509121</v>
      </c>
    </row>
    <row r="263" spans="1:4" x14ac:dyDescent="0.2">
      <c r="A263">
        <v>257</v>
      </c>
      <c r="B263">
        <f>'Ejercicio 2 A'!N260*(EXTRA!$C$1-1)/$C$2</f>
        <v>20.865980635534708</v>
      </c>
      <c r="C263">
        <f t="shared" si="6"/>
        <v>2.571582970159387E-6</v>
      </c>
      <c r="D263">
        <f t="shared" si="7"/>
        <v>-12.870988906975116</v>
      </c>
    </row>
    <row r="264" spans="1:4" x14ac:dyDescent="0.2">
      <c r="A264">
        <v>258</v>
      </c>
      <c r="B264">
        <f>'Ejercicio 2 A'!N261*(EXTRA!$C$1-1)/$C$2</f>
        <v>16.988199852794878</v>
      </c>
      <c r="C264">
        <f t="shared" ref="C264:C327" si="8">_xlfn.CHISQ.DIST(B264,$C$3,FALSE)</f>
        <v>1.9810510099908864E-5</v>
      </c>
      <c r="D264">
        <f t="shared" ref="D264:D327" si="9">LN(C264)</f>
        <v>-10.829297947968527</v>
      </c>
    </row>
    <row r="265" spans="1:4" x14ac:dyDescent="0.2">
      <c r="A265">
        <v>259</v>
      </c>
      <c r="B265">
        <f>'Ejercicio 2 A'!N262*(EXTRA!$C$1-1)/$C$2</f>
        <v>25.952983235731338</v>
      </c>
      <c r="C265">
        <f t="shared" si="8"/>
        <v>1.8121649181821385E-7</v>
      </c>
      <c r="D265">
        <f t="shared" si="9"/>
        <v>-15.523573433029792</v>
      </c>
    </row>
    <row r="266" spans="1:4" x14ac:dyDescent="0.2">
      <c r="A266">
        <v>260</v>
      </c>
      <c r="B266">
        <f>'Ejercicio 2 A'!N263*(EXTRA!$C$1-1)/$C$2</f>
        <v>12.292653118035966</v>
      </c>
      <c r="C266">
        <f t="shared" si="8"/>
        <v>2.436528770924409E-4</v>
      </c>
      <c r="D266">
        <f t="shared" si="9"/>
        <v>-8.3197659804438775</v>
      </c>
    </row>
    <row r="267" spans="1:4" x14ac:dyDescent="0.2">
      <c r="A267">
        <v>261</v>
      </c>
      <c r="B267">
        <f>'Ejercicio 2 A'!N264*(EXTRA!$C$1-1)/$C$2</f>
        <v>33.06841861340245</v>
      </c>
      <c r="C267">
        <f t="shared" si="8"/>
        <v>4.5760155114002742E-9</v>
      </c>
      <c r="D267">
        <f t="shared" si="9"/>
        <v>-19.202437193145578</v>
      </c>
    </row>
    <row r="268" spans="1:4" x14ac:dyDescent="0.2">
      <c r="A268">
        <v>262</v>
      </c>
      <c r="B268">
        <f>'Ejercicio 2 A'!N265*(EXTRA!$C$1-1)/$C$2</f>
        <v>31.870698240820104</v>
      </c>
      <c r="C268">
        <f t="shared" si="8"/>
        <v>8.4835981056333309E-9</v>
      </c>
      <c r="D268">
        <f t="shared" si="9"/>
        <v>-18.58513117222488</v>
      </c>
    </row>
    <row r="269" spans="1:4" x14ac:dyDescent="0.2">
      <c r="A269">
        <v>263</v>
      </c>
      <c r="B269">
        <f>'Ejercicio 2 A'!N266*(EXTRA!$C$1-1)/$C$2</f>
        <v>20.342604434072332</v>
      </c>
      <c r="C269">
        <f t="shared" si="8"/>
        <v>3.383501412110079E-6</v>
      </c>
      <c r="D269">
        <f t="shared" si="9"/>
        <v>-12.59659946392234</v>
      </c>
    </row>
    <row r="270" spans="1:4" x14ac:dyDescent="0.2">
      <c r="A270">
        <v>264</v>
      </c>
      <c r="B270">
        <f>'Ejercicio 2 A'!N267*(EXTRA!$C$1-1)/$C$2</f>
        <v>16.40133865665635</v>
      </c>
      <c r="C270">
        <f t="shared" si="8"/>
        <v>2.7037403387069037E-5</v>
      </c>
      <c r="D270">
        <f t="shared" si="9"/>
        <v>-10.518289339985275</v>
      </c>
    </row>
    <row r="271" spans="1:4" x14ac:dyDescent="0.2">
      <c r="A271">
        <v>265</v>
      </c>
      <c r="B271">
        <f>'Ejercicio 2 A'!N268*(EXTRA!$C$1-1)/$C$2</f>
        <v>17.335806209058447</v>
      </c>
      <c r="C271">
        <f t="shared" si="8"/>
        <v>1.6482214284976369E-5</v>
      </c>
      <c r="D271">
        <f t="shared" si="9"/>
        <v>-11.013228680556258</v>
      </c>
    </row>
    <row r="272" spans="1:4" x14ac:dyDescent="0.2">
      <c r="A272">
        <v>266</v>
      </c>
      <c r="B272">
        <f>'Ejercicio 2 A'!N269*(EXTRA!$C$1-1)/$C$2</f>
        <v>7.8646773921202984</v>
      </c>
      <c r="C272">
        <f t="shared" si="8"/>
        <v>2.7878962829423109E-3</v>
      </c>
      <c r="D272">
        <f t="shared" si="9"/>
        <v>-5.8824679880160469</v>
      </c>
    </row>
    <row r="273" spans="1:4" x14ac:dyDescent="0.2">
      <c r="A273">
        <v>267</v>
      </c>
      <c r="B273">
        <f>'Ejercicio 2 A'!N270*(EXTRA!$C$1-1)/$C$2</f>
        <v>11.210967728621952</v>
      </c>
      <c r="C273">
        <f t="shared" si="8"/>
        <v>4.3818529994089743E-4</v>
      </c>
      <c r="D273">
        <f t="shared" si="9"/>
        <v>-7.7328686778263576</v>
      </c>
    </row>
    <row r="274" spans="1:4" x14ac:dyDescent="0.2">
      <c r="A274">
        <v>268</v>
      </c>
      <c r="B274">
        <f>'Ejercicio 2 A'!N271*(EXTRA!$C$1-1)/$C$2</f>
        <v>18.29511801821997</v>
      </c>
      <c r="C274">
        <f t="shared" si="8"/>
        <v>9.9313447415851461E-6</v>
      </c>
      <c r="D274">
        <f t="shared" si="9"/>
        <v>-11.519814666962631</v>
      </c>
    </row>
    <row r="275" spans="1:4" x14ac:dyDescent="0.2">
      <c r="A275">
        <v>269</v>
      </c>
      <c r="B275">
        <f>'Ejercicio 2 A'!N272*(EXTRA!$C$1-1)/$C$2</f>
        <v>12.844797247465337</v>
      </c>
      <c r="C275">
        <f t="shared" si="8"/>
        <v>1.8085651427731623E-4</v>
      </c>
      <c r="D275">
        <f t="shared" si="9"/>
        <v>-8.6178065798813694</v>
      </c>
    </row>
    <row r="276" spans="1:4" x14ac:dyDescent="0.2">
      <c r="A276">
        <v>270</v>
      </c>
      <c r="B276">
        <f>'Ejercicio 2 A'!N273*(EXTRA!$C$1-1)/$C$2</f>
        <v>21.463945500690244</v>
      </c>
      <c r="C276">
        <f t="shared" si="8"/>
        <v>1.8802636143409108E-6</v>
      </c>
      <c r="D276">
        <f t="shared" si="9"/>
        <v>-13.184098570558275</v>
      </c>
    </row>
    <row r="277" spans="1:4" x14ac:dyDescent="0.2">
      <c r="A277">
        <v>271</v>
      </c>
      <c r="B277">
        <f>'Ejercicio 2 A'!N274*(EXTRA!$C$1-1)/$C$2</f>
        <v>26.412117251761959</v>
      </c>
      <c r="C277">
        <f t="shared" si="8"/>
        <v>1.4278746015816482E-7</v>
      </c>
      <c r="D277">
        <f t="shared" si="9"/>
        <v>-15.761908604915257</v>
      </c>
    </row>
    <row r="278" spans="1:4" x14ac:dyDescent="0.2">
      <c r="A278">
        <v>272</v>
      </c>
      <c r="B278">
        <f>'Ejercicio 2 A'!N275*(EXTRA!$C$1-1)/$C$2</f>
        <v>16.84707303292727</v>
      </c>
      <c r="C278">
        <f t="shared" si="8"/>
        <v>2.1347764801666331E-5</v>
      </c>
      <c r="D278">
        <f t="shared" si="9"/>
        <v>-10.754563516900731</v>
      </c>
    </row>
    <row r="279" spans="1:4" x14ac:dyDescent="0.2">
      <c r="A279">
        <v>273</v>
      </c>
      <c r="B279">
        <f>'Ejercicio 2 A'!N276*(EXTRA!$C$1-1)/$C$2</f>
        <v>20.991160907990608</v>
      </c>
      <c r="C279">
        <f t="shared" si="8"/>
        <v>2.4083475556611763E-6</v>
      </c>
      <c r="D279">
        <f t="shared" si="9"/>
        <v>-12.936569707186477</v>
      </c>
    </row>
    <row r="280" spans="1:4" x14ac:dyDescent="0.2">
      <c r="A280">
        <v>274</v>
      </c>
      <c r="B280">
        <f>'Ejercicio 2 A'!N277*(EXTRA!$C$1-1)/$C$2</f>
        <v>22.66275660746593</v>
      </c>
      <c r="C280">
        <f t="shared" si="8"/>
        <v>1.0048439657717091E-6</v>
      </c>
      <c r="D280">
        <f t="shared" si="9"/>
        <v>-13.810678286445594</v>
      </c>
    </row>
    <row r="281" spans="1:4" x14ac:dyDescent="0.2">
      <c r="A281">
        <v>275</v>
      </c>
      <c r="B281">
        <f>'Ejercicio 2 A'!N278*(EXTRA!$C$1-1)/$C$2</f>
        <v>20.496277391823064</v>
      </c>
      <c r="C281">
        <f t="shared" si="8"/>
        <v>3.121493862582666E-6</v>
      </c>
      <c r="D281">
        <f t="shared" si="9"/>
        <v>-12.677198868622209</v>
      </c>
    </row>
    <row r="282" spans="1:4" x14ac:dyDescent="0.2">
      <c r="A282">
        <v>276</v>
      </c>
      <c r="B282">
        <f>'Ejercicio 2 A'!N279*(EXTRA!$C$1-1)/$C$2</f>
        <v>23.494994529767627</v>
      </c>
      <c r="C282">
        <f t="shared" si="8"/>
        <v>6.5095228135580731E-7</v>
      </c>
      <c r="D282">
        <f t="shared" si="9"/>
        <v>-14.244829497953171</v>
      </c>
    </row>
    <row r="283" spans="1:4" x14ac:dyDescent="0.2">
      <c r="A283">
        <v>277</v>
      </c>
      <c r="B283">
        <f>'Ejercicio 2 A'!N280*(EXTRA!$C$1-1)/$C$2</f>
        <v>12.579913445636851</v>
      </c>
      <c r="C283">
        <f t="shared" si="8"/>
        <v>2.0863047324276674E-4</v>
      </c>
      <c r="D283">
        <f t="shared" si="9"/>
        <v>-8.4749459414898922</v>
      </c>
    </row>
    <row r="284" spans="1:4" x14ac:dyDescent="0.2">
      <c r="A284">
        <v>278</v>
      </c>
      <c r="B284">
        <f>'Ejercicio 2 A'!N281*(EXTRA!$C$1-1)/$C$2</f>
        <v>16.101803719920238</v>
      </c>
      <c r="C284">
        <f t="shared" si="8"/>
        <v>3.1696444566112611E-5</v>
      </c>
      <c r="D284">
        <f t="shared" si="9"/>
        <v>-10.359306042169017</v>
      </c>
    </row>
    <row r="285" spans="1:4" x14ac:dyDescent="0.2">
      <c r="A285">
        <v>279</v>
      </c>
      <c r="B285">
        <f>'Ejercicio 2 A'!N282*(EXTRA!$C$1-1)/$C$2</f>
        <v>20.7372731420135</v>
      </c>
      <c r="C285">
        <f t="shared" si="8"/>
        <v>2.7510126926882341E-6</v>
      </c>
      <c r="D285">
        <f t="shared" si="9"/>
        <v>-12.803541462187248</v>
      </c>
    </row>
    <row r="286" spans="1:4" x14ac:dyDescent="0.2">
      <c r="A286">
        <v>280</v>
      </c>
      <c r="B286">
        <f>'Ejercicio 2 A'!N283*(EXTRA!$C$1-1)/$C$2</f>
        <v>22.67586817284705</v>
      </c>
      <c r="C286">
        <f t="shared" si="8"/>
        <v>9.9798932099723097E-7</v>
      </c>
      <c r="D286">
        <f t="shared" si="9"/>
        <v>-13.817523261095774</v>
      </c>
    </row>
    <row r="287" spans="1:4" x14ac:dyDescent="0.2">
      <c r="A287">
        <v>281</v>
      </c>
      <c r="B287">
        <f>'Ejercicio 2 A'!N284*(EXTRA!$C$1-1)/$C$2</f>
        <v>34.982009016289929</v>
      </c>
      <c r="C287">
        <f t="shared" si="8"/>
        <v>1.7089956264190716E-9</v>
      </c>
      <c r="D287">
        <f t="shared" si="9"/>
        <v>-20.187359991962474</v>
      </c>
    </row>
    <row r="288" spans="1:4" x14ac:dyDescent="0.2">
      <c r="A288">
        <v>282</v>
      </c>
      <c r="B288">
        <f>'Ejercicio 2 A'!N285*(EXTRA!$C$1-1)/$C$2</f>
        <v>28.668018498839949</v>
      </c>
      <c r="C288">
        <f t="shared" si="8"/>
        <v>4.4363939792518863E-8</v>
      </c>
      <c r="D288">
        <f t="shared" si="9"/>
        <v>-16.930838864329559</v>
      </c>
    </row>
    <row r="289" spans="1:4" x14ac:dyDescent="0.2">
      <c r="A289">
        <v>283</v>
      </c>
      <c r="B289">
        <f>'Ejercicio 2 A'!N286*(EXTRA!$C$1-1)/$C$2</f>
        <v>12.557400917518802</v>
      </c>
      <c r="C289">
        <f t="shared" si="8"/>
        <v>2.1118118524430054E-4</v>
      </c>
      <c r="D289">
        <f t="shared" si="9"/>
        <v>-8.4627940951179905</v>
      </c>
    </row>
    <row r="290" spans="1:4" x14ac:dyDescent="0.2">
      <c r="A290">
        <v>284</v>
      </c>
      <c r="B290">
        <f>'Ejercicio 2 A'!N287*(EXTRA!$C$1-1)/$C$2</f>
        <v>16.183897050153533</v>
      </c>
      <c r="C290">
        <f t="shared" si="8"/>
        <v>3.0344495399561854E-5</v>
      </c>
      <c r="D290">
        <f t="shared" si="9"/>
        <v>-10.40289542759831</v>
      </c>
    </row>
    <row r="291" spans="1:4" x14ac:dyDescent="0.2">
      <c r="A291">
        <v>285</v>
      </c>
      <c r="B291">
        <f>'Ejercicio 2 A'!N288*(EXTRA!$C$1-1)/$C$2</f>
        <v>10.313020149102327</v>
      </c>
      <c r="C291">
        <f t="shared" si="8"/>
        <v>7.157696201827295E-4</v>
      </c>
      <c r="D291">
        <f t="shared" si="9"/>
        <v>-7.242152202300657</v>
      </c>
    </row>
    <row r="292" spans="1:4" x14ac:dyDescent="0.2">
      <c r="A292">
        <v>286</v>
      </c>
      <c r="B292">
        <f>'Ejercicio 2 A'!N289*(EXTRA!$C$1-1)/$C$2</f>
        <v>14.0235753026562</v>
      </c>
      <c r="C292">
        <f t="shared" si="8"/>
        <v>9.6006360228764964E-5</v>
      </c>
      <c r="D292">
        <f t="shared" si="9"/>
        <v>-9.2510961163080623</v>
      </c>
    </row>
    <row r="293" spans="1:4" x14ac:dyDescent="0.2">
      <c r="A293">
        <v>287</v>
      </c>
      <c r="B293">
        <f>'Ejercicio 2 A'!N290*(EXTRA!$C$1-1)/$C$2</f>
        <v>15.326706276649658</v>
      </c>
      <c r="C293">
        <f t="shared" si="8"/>
        <v>4.7866719844900117E-5</v>
      </c>
      <c r="D293">
        <f t="shared" si="9"/>
        <v>-9.9470900790529964</v>
      </c>
    </row>
    <row r="294" spans="1:4" x14ac:dyDescent="0.2">
      <c r="A294">
        <v>288</v>
      </c>
      <c r="B294">
        <f>'Ejercicio 2 A'!N291*(EXTRA!$C$1-1)/$C$2</f>
        <v>14.382706934221785</v>
      </c>
      <c r="C294">
        <f t="shared" si="8"/>
        <v>7.9218136503742459E-5</v>
      </c>
      <c r="D294">
        <f t="shared" si="9"/>
        <v>-9.4433052891001612</v>
      </c>
    </row>
    <row r="295" spans="1:4" x14ac:dyDescent="0.2">
      <c r="A295">
        <v>289</v>
      </c>
      <c r="B295">
        <f>'Ejercicio 2 A'!N292*(EXTRA!$C$1-1)/$C$2</f>
        <v>16.817648449069374</v>
      </c>
      <c r="C295">
        <f t="shared" si="8"/>
        <v>2.1683104899872716E-5</v>
      </c>
      <c r="D295">
        <f t="shared" si="9"/>
        <v>-10.73897717670833</v>
      </c>
    </row>
    <row r="296" spans="1:4" x14ac:dyDescent="0.2">
      <c r="A296">
        <v>290</v>
      </c>
      <c r="B296">
        <f>'Ejercicio 2 A'!N293*(EXTRA!$C$1-1)/$C$2</f>
        <v>15.669685987865575</v>
      </c>
      <c r="C296">
        <f t="shared" si="8"/>
        <v>3.9879604279967646E-5</v>
      </c>
      <c r="D296">
        <f t="shared" si="9"/>
        <v>-10.129645535688983</v>
      </c>
    </row>
    <row r="297" spans="1:4" x14ac:dyDescent="0.2">
      <c r="A297">
        <v>291</v>
      </c>
      <c r="B297">
        <f>'Ejercicio 2 A'!N294*(EXTRA!$C$1-1)/$C$2</f>
        <v>11.675048498278278</v>
      </c>
      <c r="C297">
        <f t="shared" si="8"/>
        <v>3.4046788257329185E-4</v>
      </c>
      <c r="D297">
        <f t="shared" si="9"/>
        <v>-7.9851897611310374</v>
      </c>
    </row>
    <row r="298" spans="1:4" x14ac:dyDescent="0.2">
      <c r="A298">
        <v>292</v>
      </c>
      <c r="B298">
        <f>'Ejercicio 2 A'!N295*(EXTRA!$C$1-1)/$C$2</f>
        <v>24.189109123437554</v>
      </c>
      <c r="C298">
        <f t="shared" si="8"/>
        <v>4.5342119972374667E-7</v>
      </c>
      <c r="D298">
        <f t="shared" si="9"/>
        <v>-14.606444342745629</v>
      </c>
    </row>
    <row r="299" spans="1:4" x14ac:dyDescent="0.2">
      <c r="A299">
        <v>293</v>
      </c>
      <c r="B299">
        <f>'Ejercicio 2 A'!N296*(EXTRA!$C$1-1)/$C$2</f>
        <v>15.28390476236823</v>
      </c>
      <c r="C299">
        <f t="shared" si="8"/>
        <v>4.8970569459657537E-5</v>
      </c>
      <c r="D299">
        <f t="shared" si="9"/>
        <v>-9.9242910635723582</v>
      </c>
    </row>
    <row r="300" spans="1:4" x14ac:dyDescent="0.2">
      <c r="A300">
        <v>294</v>
      </c>
      <c r="B300">
        <f>'Ejercicio 2 A'!N297*(EXTRA!$C$1-1)/$C$2</f>
        <v>26.478761708449973</v>
      </c>
      <c r="C300">
        <f t="shared" si="8"/>
        <v>1.3793395258970106E-7</v>
      </c>
      <c r="D300">
        <f t="shared" si="9"/>
        <v>-15.796490870779316</v>
      </c>
    </row>
    <row r="301" spans="1:4" x14ac:dyDescent="0.2">
      <c r="A301">
        <v>295</v>
      </c>
      <c r="B301">
        <f>'Ejercicio 2 A'!N298*(EXTRA!$C$1-1)/$C$2</f>
        <v>19.961686299945999</v>
      </c>
      <c r="C301">
        <f t="shared" si="8"/>
        <v>4.1322477121030918E-6</v>
      </c>
      <c r="D301">
        <f t="shared" si="9"/>
        <v>-12.396689058817662</v>
      </c>
    </row>
    <row r="302" spans="1:4" x14ac:dyDescent="0.2">
      <c r="A302">
        <v>296</v>
      </c>
      <c r="B302">
        <f>'Ejercicio 2 A'!N299*(EXTRA!$C$1-1)/$C$2</f>
        <v>25.827730952030048</v>
      </c>
      <c r="C302">
        <f t="shared" si="8"/>
        <v>1.9339552589899957E-7</v>
      </c>
      <c r="D302">
        <f t="shared" si="9"/>
        <v>-15.458528388119321</v>
      </c>
    </row>
    <row r="303" spans="1:4" x14ac:dyDescent="0.2">
      <c r="A303">
        <v>297</v>
      </c>
      <c r="B303">
        <f>'Ejercicio 2 A'!N300*(EXTRA!$C$1-1)/$C$2</f>
        <v>27.284442677291445</v>
      </c>
      <c r="C303">
        <f t="shared" si="8"/>
        <v>9.0826185252286015E-8</v>
      </c>
      <c r="D303">
        <f t="shared" si="9"/>
        <v>-16.214318209078041</v>
      </c>
    </row>
    <row r="304" spans="1:4" x14ac:dyDescent="0.2">
      <c r="A304">
        <v>298</v>
      </c>
      <c r="B304">
        <f>'Ejercicio 2 A'!N301*(EXTRA!$C$1-1)/$C$2</f>
        <v>13.759004643010506</v>
      </c>
      <c r="C304">
        <f t="shared" si="8"/>
        <v>1.1063350224261753E-4</v>
      </c>
      <c r="D304">
        <f t="shared" si="9"/>
        <v>-9.1092876011590445</v>
      </c>
    </row>
    <row r="305" spans="1:4" x14ac:dyDescent="0.2">
      <c r="A305">
        <v>299</v>
      </c>
      <c r="B305">
        <f>'Ejercicio 2 A'!N302*(EXTRA!$C$1-1)/$C$2</f>
        <v>22.792710094031513</v>
      </c>
      <c r="C305">
        <f t="shared" si="8"/>
        <v>9.3894028286915261E-7</v>
      </c>
      <c r="D305">
        <f t="shared" si="9"/>
        <v>-13.878513956278967</v>
      </c>
    </row>
    <row r="306" spans="1:4" x14ac:dyDescent="0.2">
      <c r="A306">
        <v>300</v>
      </c>
      <c r="B306">
        <f>'Ejercicio 2 A'!N303*(EXTRA!$C$1-1)/$C$2</f>
        <v>22.410704258583682</v>
      </c>
      <c r="C306">
        <f t="shared" si="8"/>
        <v>1.1461981839963348E-6</v>
      </c>
      <c r="D306">
        <f t="shared" si="9"/>
        <v>-13.679060019198957</v>
      </c>
    </row>
    <row r="307" spans="1:4" x14ac:dyDescent="0.2">
      <c r="A307">
        <v>301</v>
      </c>
      <c r="B307">
        <f>'Ejercicio 2 A'!N304*(EXTRA!$C$1-1)/$C$2</f>
        <v>23.030918065942274</v>
      </c>
      <c r="C307">
        <f t="shared" si="8"/>
        <v>8.2919013401560694E-7</v>
      </c>
      <c r="D307">
        <f t="shared" si="9"/>
        <v>-14.002816354651896</v>
      </c>
    </row>
    <row r="308" spans="1:4" x14ac:dyDescent="0.2">
      <c r="A308">
        <v>302</v>
      </c>
      <c r="B308">
        <f>'Ejercicio 2 A'!N305*(EXTRA!$C$1-1)/$C$2</f>
        <v>19.569758746969921</v>
      </c>
      <c r="C308">
        <f t="shared" si="8"/>
        <v>5.076895356451705E-6</v>
      </c>
      <c r="D308">
        <f t="shared" si="9"/>
        <v>-12.190810633507137</v>
      </c>
    </row>
    <row r="309" spans="1:4" x14ac:dyDescent="0.2">
      <c r="A309">
        <v>303</v>
      </c>
      <c r="B309">
        <f>'Ejercicio 2 A'!N306*(EXTRA!$C$1-1)/$C$2</f>
        <v>15.856573546194598</v>
      </c>
      <c r="C309">
        <f t="shared" si="8"/>
        <v>3.6107231978957187E-5</v>
      </c>
      <c r="D309">
        <f t="shared" si="9"/>
        <v>-10.229017380862111</v>
      </c>
    </row>
    <row r="310" spans="1:4" x14ac:dyDescent="0.2">
      <c r="A310">
        <v>304</v>
      </c>
      <c r="B310">
        <f>'Ejercicio 2 A'!N307*(EXTRA!$C$1-1)/$C$2</f>
        <v>17.272898836188411</v>
      </c>
      <c r="C310">
        <f t="shared" si="8"/>
        <v>1.7039824817723345E-5</v>
      </c>
      <c r="D310">
        <f t="shared" si="9"/>
        <v>-10.979957317265988</v>
      </c>
    </row>
    <row r="311" spans="1:4" x14ac:dyDescent="0.2">
      <c r="A311">
        <v>305</v>
      </c>
      <c r="B311">
        <f>'Ejercicio 2 A'!N308*(EXTRA!$C$1-1)/$C$2</f>
        <v>13.402542517898073</v>
      </c>
      <c r="C311">
        <f t="shared" si="8"/>
        <v>1.339649972478956E-4</v>
      </c>
      <c r="D311">
        <f t="shared" si="9"/>
        <v>-8.917932006703774</v>
      </c>
    </row>
    <row r="312" spans="1:4" x14ac:dyDescent="0.2">
      <c r="A312">
        <v>306</v>
      </c>
      <c r="B312">
        <f>'Ejercicio 2 A'!N309*(EXTRA!$C$1-1)/$C$2</f>
        <v>27.174980501956689</v>
      </c>
      <c r="C312">
        <f t="shared" si="8"/>
        <v>9.612877463214466E-8</v>
      </c>
      <c r="D312">
        <f t="shared" si="9"/>
        <v>-16.15757714193688</v>
      </c>
    </row>
    <row r="313" spans="1:4" x14ac:dyDescent="0.2">
      <c r="A313">
        <v>307</v>
      </c>
      <c r="B313">
        <f>'Ejercicio 2 A'!N310*(EXTRA!$C$1-1)/$C$2</f>
        <v>30.627344498748823</v>
      </c>
      <c r="C313">
        <f t="shared" si="8"/>
        <v>1.6114322033682538E-8</v>
      </c>
      <c r="D313">
        <f t="shared" si="9"/>
        <v>-17.943557393077029</v>
      </c>
    </row>
    <row r="314" spans="1:4" x14ac:dyDescent="0.2">
      <c r="A314">
        <v>308</v>
      </c>
      <c r="B314">
        <f>'Ejercicio 2 A'!N311*(EXTRA!$C$1-1)/$C$2</f>
        <v>22.169880320796498</v>
      </c>
      <c r="C314">
        <f t="shared" si="8"/>
        <v>1.2998703798381783E-6</v>
      </c>
      <c r="D314">
        <f t="shared" si="9"/>
        <v>-13.553246006284724</v>
      </c>
    </row>
    <row r="315" spans="1:4" x14ac:dyDescent="0.2">
      <c r="A315">
        <v>309</v>
      </c>
      <c r="B315">
        <f>'Ejercicio 2 A'!N312*(EXTRA!$C$1-1)/$C$2</f>
        <v>10.789145543835357</v>
      </c>
      <c r="C315">
        <f t="shared" si="8"/>
        <v>5.515480492687139E-4</v>
      </c>
      <c r="D315">
        <f t="shared" si="9"/>
        <v>-7.5027815983719019</v>
      </c>
    </row>
    <row r="316" spans="1:4" x14ac:dyDescent="0.2">
      <c r="A316">
        <v>310</v>
      </c>
      <c r="B316">
        <f>'Ejercicio 2 A'!N313*(EXTRA!$C$1-1)/$C$2</f>
        <v>11.940826596910133</v>
      </c>
      <c r="C316">
        <f t="shared" si="8"/>
        <v>2.9476459623165279E-4</v>
      </c>
      <c r="D316">
        <f t="shared" si="9"/>
        <v>-8.1293334990548285</v>
      </c>
    </row>
    <row r="317" spans="1:4" x14ac:dyDescent="0.2">
      <c r="A317">
        <v>311</v>
      </c>
      <c r="B317">
        <f>'Ejercicio 2 A'!N314*(EXTRA!$C$1-1)/$C$2</f>
        <v>17.47020076385526</v>
      </c>
      <c r="C317">
        <f t="shared" si="8"/>
        <v>1.5351655752549699E-5</v>
      </c>
      <c r="D317">
        <f t="shared" si="9"/>
        <v>-11.084287223132637</v>
      </c>
    </row>
    <row r="318" spans="1:4" x14ac:dyDescent="0.2">
      <c r="A318">
        <v>312</v>
      </c>
      <c r="B318">
        <f>'Ejercicio 2 A'!N315*(EXTRA!$C$1-1)/$C$2</f>
        <v>12.16803058969897</v>
      </c>
      <c r="C318">
        <f t="shared" si="8"/>
        <v>2.6064274992453247E-4</v>
      </c>
      <c r="D318">
        <f t="shared" si="9"/>
        <v>-8.2523598625042407</v>
      </c>
    </row>
    <row r="319" spans="1:4" x14ac:dyDescent="0.2">
      <c r="A319">
        <v>313</v>
      </c>
      <c r="B319">
        <f>'Ejercicio 2 A'!N316*(EXTRA!$C$1-1)/$C$2</f>
        <v>15.685893213908315</v>
      </c>
      <c r="C319">
        <f t="shared" si="8"/>
        <v>3.9537299769016614E-5</v>
      </c>
      <c r="D319">
        <f t="shared" si="9"/>
        <v>-10.138266033676242</v>
      </c>
    </row>
    <row r="320" spans="1:4" x14ac:dyDescent="0.2">
      <c r="A320">
        <v>314</v>
      </c>
      <c r="B320">
        <f>'Ejercicio 2 A'!N317*(EXTRA!$C$1-1)/$C$2</f>
        <v>13.021908064345268</v>
      </c>
      <c r="C320">
        <f t="shared" si="8"/>
        <v>1.6439982287271858E-4</v>
      </c>
      <c r="D320">
        <f t="shared" si="9"/>
        <v>-8.7132091527593278</v>
      </c>
    </row>
    <row r="321" spans="1:4" x14ac:dyDescent="0.2">
      <c r="A321">
        <v>315</v>
      </c>
      <c r="B321">
        <f>'Ejercicio 2 A'!N318*(EXTRA!$C$1-1)/$C$2</f>
        <v>16.489193113914467</v>
      </c>
      <c r="C321">
        <f t="shared" si="8"/>
        <v>2.5806408847874552E-5</v>
      </c>
      <c r="D321">
        <f t="shared" si="9"/>
        <v>-10.564887691927726</v>
      </c>
    </row>
    <row r="322" spans="1:4" x14ac:dyDescent="0.2">
      <c r="A322">
        <v>316</v>
      </c>
      <c r="B322">
        <f>'Ejercicio 2 A'!N319*(EXTRA!$C$1-1)/$C$2</f>
        <v>16.620929689371074</v>
      </c>
      <c r="C322">
        <f t="shared" si="8"/>
        <v>2.4065416674481018E-5</v>
      </c>
      <c r="D322">
        <f t="shared" si="9"/>
        <v>-10.634734740815942</v>
      </c>
    </row>
    <row r="323" spans="1:4" x14ac:dyDescent="0.2">
      <c r="A323">
        <v>317</v>
      </c>
      <c r="B323">
        <f>'Ejercicio 2 A'!N320*(EXTRA!$C$1-1)/$C$2</f>
        <v>28.879632980180528</v>
      </c>
      <c r="C323">
        <f t="shared" si="8"/>
        <v>3.9763225824362037E-8</v>
      </c>
      <c r="D323">
        <f t="shared" si="9"/>
        <v>-17.040323326045623</v>
      </c>
    </row>
    <row r="324" spans="1:4" x14ac:dyDescent="0.2">
      <c r="A324">
        <v>318</v>
      </c>
      <c r="B324">
        <f>'Ejercicio 2 A'!N321*(EXTRA!$C$1-1)/$C$2</f>
        <v>22.464116066512165</v>
      </c>
      <c r="C324">
        <f t="shared" si="8"/>
        <v>1.114665538228751E-6</v>
      </c>
      <c r="D324">
        <f t="shared" si="9"/>
        <v>-13.70695616376503</v>
      </c>
    </row>
    <row r="325" spans="1:4" x14ac:dyDescent="0.2">
      <c r="A325">
        <v>319</v>
      </c>
      <c r="B325">
        <f>'Ejercicio 2 A'!N322*(EXTRA!$C$1-1)/$C$2</f>
        <v>21.757935483954441</v>
      </c>
      <c r="C325">
        <f t="shared" si="8"/>
        <v>1.6122246773280591E-6</v>
      </c>
      <c r="D325">
        <f t="shared" si="9"/>
        <v>-13.337895545596973</v>
      </c>
    </row>
    <row r="326" spans="1:4" x14ac:dyDescent="0.2">
      <c r="A326">
        <v>320</v>
      </c>
      <c r="B326">
        <f>'Ejercicio 2 A'!N323*(EXTRA!$C$1-1)/$C$2</f>
        <v>12.122066579183546</v>
      </c>
      <c r="C326">
        <f t="shared" si="8"/>
        <v>2.6720736294053412E-4</v>
      </c>
      <c r="D326">
        <f t="shared" si="9"/>
        <v>-8.2274855607662687</v>
      </c>
    </row>
    <row r="327" spans="1:4" x14ac:dyDescent="0.2">
      <c r="A327">
        <v>321</v>
      </c>
      <c r="B327">
        <f>'Ejercicio 2 A'!N324*(EXTRA!$C$1-1)/$C$2</f>
        <v>17.826942499536599</v>
      </c>
      <c r="C327">
        <f t="shared" si="8"/>
        <v>1.2714528382316677E-5</v>
      </c>
      <c r="D327">
        <f t="shared" si="9"/>
        <v>-11.272765251219962</v>
      </c>
    </row>
    <row r="328" spans="1:4" x14ac:dyDescent="0.2">
      <c r="A328">
        <v>322</v>
      </c>
      <c r="B328">
        <f>'Ejercicio 2 A'!N325*(EXTRA!$C$1-1)/$C$2</f>
        <v>17.208019684583626</v>
      </c>
      <c r="C328">
        <f t="shared" ref="C328:C391" si="10">_xlfn.CHISQ.DIST(B328,$C$3,FALSE)</f>
        <v>1.7634803385609111E-5</v>
      </c>
      <c r="D328">
        <f t="shared" ref="D328:D391" si="11">LN(C328)</f>
        <v>-10.945636143439113</v>
      </c>
    </row>
    <row r="329" spans="1:4" x14ac:dyDescent="0.2">
      <c r="A329">
        <v>323</v>
      </c>
      <c r="B329">
        <f>'Ejercicio 2 A'!N326*(EXTRA!$C$1-1)/$C$2</f>
        <v>24.585818728436529</v>
      </c>
      <c r="C329">
        <f t="shared" si="10"/>
        <v>3.6882896916487255E-7</v>
      </c>
      <c r="D329">
        <f t="shared" si="11"/>
        <v>-14.812932798552554</v>
      </c>
    </row>
    <row r="330" spans="1:4" x14ac:dyDescent="0.2">
      <c r="A330">
        <v>324</v>
      </c>
      <c r="B330">
        <f>'Ejercicio 2 A'!N327*(EXTRA!$C$1-1)/$C$2</f>
        <v>17.861434554587262</v>
      </c>
      <c r="C330">
        <f t="shared" si="10"/>
        <v>1.2485060883503371E-5</v>
      </c>
      <c r="D330">
        <f t="shared" si="11"/>
        <v>-11.290977757712319</v>
      </c>
    </row>
    <row r="331" spans="1:4" x14ac:dyDescent="0.2">
      <c r="A331">
        <v>325</v>
      </c>
      <c r="B331">
        <f>'Ejercicio 2 A'!N328*(EXTRA!$C$1-1)/$C$2</f>
        <v>17.564642240081557</v>
      </c>
      <c r="C331">
        <f t="shared" si="10"/>
        <v>1.4604167684913511E-5</v>
      </c>
      <c r="D331">
        <f t="shared" si="11"/>
        <v>-11.134203612114542</v>
      </c>
    </row>
    <row r="332" spans="1:4" x14ac:dyDescent="0.2">
      <c r="A332">
        <v>326</v>
      </c>
      <c r="B332">
        <f>'Ejercicio 2 A'!N329*(EXTRA!$C$1-1)/$C$2</f>
        <v>19.602623857789062</v>
      </c>
      <c r="C332">
        <f t="shared" si="10"/>
        <v>4.9899624369964303E-6</v>
      </c>
      <c r="D332">
        <f t="shared" si="11"/>
        <v>-12.208082175885206</v>
      </c>
    </row>
    <row r="333" spans="1:4" x14ac:dyDescent="0.2">
      <c r="A333">
        <v>327</v>
      </c>
      <c r="B333">
        <f>'Ejercicio 2 A'!N330*(EXTRA!$C$1-1)/$C$2</f>
        <v>23.309656434654983</v>
      </c>
      <c r="C333">
        <f t="shared" si="10"/>
        <v>7.1699239183084764E-7</v>
      </c>
      <c r="D333">
        <f t="shared" si="11"/>
        <v>-14.148200607517667</v>
      </c>
    </row>
    <row r="334" spans="1:4" x14ac:dyDescent="0.2">
      <c r="A334">
        <v>328</v>
      </c>
      <c r="B334">
        <f>'Ejercicio 2 A'!N331*(EXTRA!$C$1-1)/$C$2</f>
        <v>19.555318356756779</v>
      </c>
      <c r="C334">
        <f t="shared" si="10"/>
        <v>5.1155719038310452E-6</v>
      </c>
      <c r="D334">
        <f t="shared" si="11"/>
        <v>-12.183221355655233</v>
      </c>
    </row>
    <row r="335" spans="1:4" x14ac:dyDescent="0.2">
      <c r="A335">
        <v>329</v>
      </c>
      <c r="B335">
        <f>'Ejercicio 2 A'!N332*(EXTRA!$C$1-1)/$C$2</f>
        <v>11.287349224555827</v>
      </c>
      <c r="C335">
        <f t="shared" si="10"/>
        <v>4.2033673162685393E-4</v>
      </c>
      <c r="D335">
        <f t="shared" si="11"/>
        <v>-7.7744544259415713</v>
      </c>
    </row>
    <row r="336" spans="1:4" x14ac:dyDescent="0.2">
      <c r="A336">
        <v>330</v>
      </c>
      <c r="B336">
        <f>'Ejercicio 2 A'!N333*(EXTRA!$C$1-1)/$C$2</f>
        <v>26.42369628687425</v>
      </c>
      <c r="C336">
        <f t="shared" si="10"/>
        <v>1.4193207004999415E-7</v>
      </c>
      <c r="D336">
        <f t="shared" si="11"/>
        <v>-15.767917273734954</v>
      </c>
    </row>
    <row r="337" spans="1:4" x14ac:dyDescent="0.2">
      <c r="A337">
        <v>331</v>
      </c>
      <c r="B337">
        <f>'Ejercicio 2 A'!N334*(EXTRA!$C$1-1)/$C$2</f>
        <v>25.850597913233404</v>
      </c>
      <c r="C337">
        <f t="shared" si="10"/>
        <v>1.9111235128433003E-7</v>
      </c>
      <c r="D337">
        <f t="shared" si="11"/>
        <v>-15.470404355217717</v>
      </c>
    </row>
    <row r="338" spans="1:4" x14ac:dyDescent="0.2">
      <c r="A338">
        <v>332</v>
      </c>
      <c r="B338">
        <f>'Ejercicio 2 A'!N335*(EXTRA!$C$1-1)/$C$2</f>
        <v>29.324464256180118</v>
      </c>
      <c r="C338">
        <f t="shared" si="10"/>
        <v>3.1591374139393289E-8</v>
      </c>
      <c r="D338">
        <f t="shared" si="11"/>
        <v>-17.270381723889074</v>
      </c>
    </row>
    <row r="339" spans="1:4" x14ac:dyDescent="0.2">
      <c r="A339">
        <v>333</v>
      </c>
      <c r="B339">
        <f>'Ejercicio 2 A'!N336*(EXTRA!$C$1-1)/$C$2</f>
        <v>17.803282235156892</v>
      </c>
      <c r="C339">
        <f t="shared" si="10"/>
        <v>1.2874382566691189E-5</v>
      </c>
      <c r="D339">
        <f t="shared" si="11"/>
        <v>-11.26027106854955</v>
      </c>
    </row>
    <row r="340" spans="1:4" x14ac:dyDescent="0.2">
      <c r="A340">
        <v>334</v>
      </c>
      <c r="B340">
        <f>'Ejercicio 2 A'!N337*(EXTRA!$C$1-1)/$C$2</f>
        <v>22.360081150615148</v>
      </c>
      <c r="C340">
        <f t="shared" si="10"/>
        <v>1.1769105306803409E-6</v>
      </c>
      <c r="D340">
        <f t="shared" si="11"/>
        <v>-13.652617747290488</v>
      </c>
    </row>
    <row r="341" spans="1:4" x14ac:dyDescent="0.2">
      <c r="A341">
        <v>335</v>
      </c>
      <c r="B341">
        <f>'Ejercicio 2 A'!N338*(EXTRA!$C$1-1)/$C$2</f>
        <v>13.250532848166131</v>
      </c>
      <c r="C341">
        <f t="shared" si="10"/>
        <v>1.4537065430435877E-4</v>
      </c>
      <c r="D341">
        <f t="shared" si="11"/>
        <v>-8.8362238405775209</v>
      </c>
    </row>
    <row r="342" spans="1:4" x14ac:dyDescent="0.2">
      <c r="A342">
        <v>336</v>
      </c>
      <c r="B342">
        <f>'Ejercicio 2 A'!N339*(EXTRA!$C$1-1)/$C$2</f>
        <v>24.401859696290916</v>
      </c>
      <c r="C342">
        <f t="shared" si="10"/>
        <v>4.0588415337402228E-7</v>
      </c>
      <c r="D342">
        <f t="shared" si="11"/>
        <v>-14.717198054578075</v>
      </c>
    </row>
    <row r="343" spans="1:4" x14ac:dyDescent="0.2">
      <c r="A343">
        <v>337</v>
      </c>
      <c r="B343">
        <f>'Ejercicio 2 A'!N340*(EXTRA!$C$1-1)/$C$2</f>
        <v>24.527010633307988</v>
      </c>
      <c r="C343">
        <f t="shared" si="10"/>
        <v>3.8029014260088132E-7</v>
      </c>
      <c r="D343">
        <f t="shared" si="11"/>
        <v>-14.782331342408918</v>
      </c>
    </row>
    <row r="344" spans="1:4" x14ac:dyDescent="0.2">
      <c r="A344">
        <v>338</v>
      </c>
      <c r="B344">
        <f>'Ejercicio 2 A'!N341*(EXTRA!$C$1-1)/$C$2</f>
        <v>21.582871872988456</v>
      </c>
      <c r="C344">
        <f t="shared" si="10"/>
        <v>1.7668283960340622E-6</v>
      </c>
      <c r="D344">
        <f t="shared" si="11"/>
        <v>-13.246324485339347</v>
      </c>
    </row>
    <row r="345" spans="1:4" x14ac:dyDescent="0.2">
      <c r="A345">
        <v>339</v>
      </c>
      <c r="B345">
        <f>'Ejercicio 2 A'!N342*(EXTRA!$C$1-1)/$C$2</f>
        <v>23.766784870604383</v>
      </c>
      <c r="C345">
        <f t="shared" si="10"/>
        <v>5.6498001696125494E-7</v>
      </c>
      <c r="D345">
        <f t="shared" si="11"/>
        <v>-14.386475474635608</v>
      </c>
    </row>
    <row r="346" spans="1:4" x14ac:dyDescent="0.2">
      <c r="A346">
        <v>340</v>
      </c>
      <c r="B346">
        <f>'Ejercicio 2 A'!N343*(EXTRA!$C$1-1)/$C$2</f>
        <v>15.745544283765078</v>
      </c>
      <c r="C346">
        <f t="shared" si="10"/>
        <v>3.8302729944186001E-5</v>
      </c>
      <c r="D346">
        <f t="shared" si="11"/>
        <v>-10.16998938640174</v>
      </c>
    </row>
    <row r="347" spans="1:4" x14ac:dyDescent="0.2">
      <c r="A347">
        <v>341</v>
      </c>
      <c r="B347">
        <f>'Ejercicio 2 A'!N344*(EXTRA!$C$1-1)/$C$2</f>
        <v>22.524110945494883</v>
      </c>
      <c r="C347">
        <f t="shared" si="10"/>
        <v>1.0802833690745988E-6</v>
      </c>
      <c r="D347">
        <f t="shared" si="11"/>
        <v>-13.73828717247066</v>
      </c>
    </row>
    <row r="348" spans="1:4" x14ac:dyDescent="0.2">
      <c r="A348">
        <v>342</v>
      </c>
      <c r="B348">
        <f>'Ejercicio 2 A'!N345*(EXTRA!$C$1-1)/$C$2</f>
        <v>31.071122438058879</v>
      </c>
      <c r="C348">
        <f t="shared" si="10"/>
        <v>1.2815132001176363E-8</v>
      </c>
      <c r="D348">
        <f t="shared" si="11"/>
        <v>-18.172639176662447</v>
      </c>
    </row>
    <row r="349" spans="1:4" x14ac:dyDescent="0.2">
      <c r="A349">
        <v>343</v>
      </c>
      <c r="B349">
        <f>'Ejercicio 2 A'!N346*(EXTRA!$C$1-1)/$C$2</f>
        <v>16.599448181452363</v>
      </c>
      <c r="C349">
        <f t="shared" si="10"/>
        <v>2.4341025225059942E-5</v>
      </c>
      <c r="D349">
        <f t="shared" si="11"/>
        <v>-10.623347350295246</v>
      </c>
    </row>
    <row r="350" spans="1:4" x14ac:dyDescent="0.2">
      <c r="A350">
        <v>344</v>
      </c>
      <c r="B350">
        <f>'Ejercicio 2 A'!N347*(EXTRA!$C$1-1)/$C$2</f>
        <v>24.74468693055551</v>
      </c>
      <c r="C350">
        <f t="shared" si="10"/>
        <v>3.3956943254601233E-7</v>
      </c>
      <c r="D350">
        <f t="shared" si="11"/>
        <v>-14.895587396731131</v>
      </c>
    </row>
    <row r="351" spans="1:4" x14ac:dyDescent="0.2">
      <c r="A351">
        <v>345</v>
      </c>
      <c r="B351">
        <f>'Ejercicio 2 A'!N348*(EXTRA!$C$1-1)/$C$2</f>
        <v>15.188894619574214</v>
      </c>
      <c r="C351">
        <f t="shared" si="10"/>
        <v>5.1513424475494819E-5</v>
      </c>
      <c r="D351">
        <f t="shared" si="11"/>
        <v>-9.8736681148358727</v>
      </c>
    </row>
    <row r="352" spans="1:4" x14ac:dyDescent="0.2">
      <c r="A352">
        <v>346</v>
      </c>
      <c r="B352">
        <f>'Ejercicio 2 A'!N349*(EXTRA!$C$1-1)/$C$2</f>
        <v>7.0614459363286421</v>
      </c>
      <c r="C352">
        <f t="shared" si="10"/>
        <v>4.3963245351679673E-3</v>
      </c>
      <c r="D352">
        <f t="shared" si="11"/>
        <v>-5.4269864200592481</v>
      </c>
    </row>
    <row r="353" spans="1:4" x14ac:dyDescent="0.2">
      <c r="A353">
        <v>347</v>
      </c>
      <c r="B353">
        <f>'Ejercicio 2 A'!N350*(EXTRA!$C$1-1)/$C$2</f>
        <v>17.362396914203309</v>
      </c>
      <c r="C353">
        <f t="shared" si="10"/>
        <v>1.6252068325737557E-5</v>
      </c>
      <c r="D353">
        <f t="shared" si="11"/>
        <v>-11.027290375704291</v>
      </c>
    </row>
    <row r="354" spans="1:4" x14ac:dyDescent="0.2">
      <c r="A354">
        <v>348</v>
      </c>
      <c r="B354">
        <f>'Ejercicio 2 A'!N351*(EXTRA!$C$1-1)/$C$2</f>
        <v>22.479234973991016</v>
      </c>
      <c r="C354">
        <f t="shared" si="10"/>
        <v>1.1058989584027791E-6</v>
      </c>
      <c r="D354">
        <f t="shared" si="11"/>
        <v>-13.714852016720338</v>
      </c>
    </row>
    <row r="355" spans="1:4" x14ac:dyDescent="0.2">
      <c r="A355">
        <v>349</v>
      </c>
      <c r="B355">
        <f>'Ejercicio 2 A'!N352*(EXTRA!$C$1-1)/$C$2</f>
        <v>19.135392903996035</v>
      </c>
      <c r="C355">
        <f t="shared" si="10"/>
        <v>6.3796022158266525E-6</v>
      </c>
      <c r="D355">
        <f t="shared" si="11"/>
        <v>-11.962404811167843</v>
      </c>
    </row>
    <row r="356" spans="1:4" x14ac:dyDescent="0.2">
      <c r="A356">
        <v>350</v>
      </c>
      <c r="B356">
        <f>'Ejercicio 2 A'!N353*(EXTRA!$C$1-1)/$C$2</f>
        <v>23.452967108423579</v>
      </c>
      <c r="C356">
        <f t="shared" si="10"/>
        <v>6.6537130719298419E-7</v>
      </c>
      <c r="D356">
        <f t="shared" si="11"/>
        <v>-14.22292059543247</v>
      </c>
    </row>
    <row r="357" spans="1:4" x14ac:dyDescent="0.2">
      <c r="A357">
        <v>351</v>
      </c>
      <c r="B357">
        <f>'Ejercicio 2 A'!N354*(EXTRA!$C$1-1)/$C$2</f>
        <v>29.43068894093269</v>
      </c>
      <c r="C357">
        <f t="shared" si="10"/>
        <v>2.9903150643893153E-8</v>
      </c>
      <c r="D357">
        <f t="shared" si="11"/>
        <v>-17.325301989395626</v>
      </c>
    </row>
    <row r="358" spans="1:4" x14ac:dyDescent="0.2">
      <c r="A358">
        <v>352</v>
      </c>
      <c r="B358">
        <f>'Ejercicio 2 A'!N355*(EXTRA!$C$1-1)/$C$2</f>
        <v>12.941998044141776</v>
      </c>
      <c r="C358">
        <f t="shared" si="10"/>
        <v>1.7162882656713991E-4</v>
      </c>
      <c r="D358">
        <f t="shared" si="11"/>
        <v>-8.6701763980306517</v>
      </c>
    </row>
    <row r="359" spans="1:4" x14ac:dyDescent="0.2">
      <c r="A359">
        <v>353</v>
      </c>
      <c r="B359">
        <f>'Ejercicio 2 A'!N356*(EXTRA!$C$1-1)/$C$2</f>
        <v>16.461928695510824</v>
      </c>
      <c r="C359">
        <f t="shared" si="10"/>
        <v>2.6182270820300238E-5</v>
      </c>
      <c r="D359">
        <f t="shared" si="11"/>
        <v>-10.550428062500783</v>
      </c>
    </row>
    <row r="360" spans="1:4" x14ac:dyDescent="0.2">
      <c r="A360">
        <v>354</v>
      </c>
      <c r="B360">
        <f>'Ejercicio 2 A'!N357*(EXTRA!$C$1-1)/$C$2</f>
        <v>23.546762647162303</v>
      </c>
      <c r="C360">
        <f t="shared" si="10"/>
        <v>6.3362152233813661E-7</v>
      </c>
      <c r="D360">
        <f t="shared" si="11"/>
        <v>-14.2718140286864</v>
      </c>
    </row>
    <row r="361" spans="1:4" x14ac:dyDescent="0.2">
      <c r="A361">
        <v>355</v>
      </c>
      <c r="B361">
        <f>'Ejercicio 2 A'!N358*(EXTRA!$C$1-1)/$C$2</f>
        <v>17.911087715399329</v>
      </c>
      <c r="C361">
        <f t="shared" si="10"/>
        <v>1.2162022586075904E-5</v>
      </c>
      <c r="D361">
        <f t="shared" si="11"/>
        <v>-11.317192364165967</v>
      </c>
    </row>
    <row r="362" spans="1:4" x14ac:dyDescent="0.2">
      <c r="A362">
        <v>356</v>
      </c>
      <c r="B362">
        <f>'Ejercicio 2 A'!N359*(EXTRA!$C$1-1)/$C$2</f>
        <v>19.413156916868292</v>
      </c>
      <c r="C362">
        <f t="shared" si="10"/>
        <v>5.512498961755296E-6</v>
      </c>
      <c r="D362">
        <f t="shared" si="11"/>
        <v>-12.108492505535038</v>
      </c>
    </row>
    <row r="363" spans="1:4" x14ac:dyDescent="0.2">
      <c r="A363">
        <v>357</v>
      </c>
      <c r="B363">
        <f>'Ejercicio 2 A'!N360*(EXTRA!$C$1-1)/$C$2</f>
        <v>15.956998970694121</v>
      </c>
      <c r="C363">
        <f t="shared" si="10"/>
        <v>3.4230729685565181E-5</v>
      </c>
      <c r="D363">
        <f t="shared" si="11"/>
        <v>-10.28238678851339</v>
      </c>
    </row>
    <row r="364" spans="1:4" x14ac:dyDescent="0.2">
      <c r="A364">
        <v>358</v>
      </c>
      <c r="B364">
        <f>'Ejercicio 2 A'!N361*(EXTRA!$C$1-1)/$C$2</f>
        <v>2.3790751689770437</v>
      </c>
      <c r="C364">
        <f t="shared" si="10"/>
        <v>7.872204632892571E-2</v>
      </c>
      <c r="D364">
        <f t="shared" si="11"/>
        <v>-2.5418320315439193</v>
      </c>
    </row>
    <row r="365" spans="1:4" x14ac:dyDescent="0.2">
      <c r="A365">
        <v>359</v>
      </c>
      <c r="B365">
        <f>'Ejercicio 2 A'!N362*(EXTRA!$C$1-1)/$C$2</f>
        <v>20.828776108797516</v>
      </c>
      <c r="C365">
        <f t="shared" si="10"/>
        <v>2.6222067170195984E-6</v>
      </c>
      <c r="D365">
        <f t="shared" si="11"/>
        <v>-12.851494336287411</v>
      </c>
    </row>
    <row r="366" spans="1:4" x14ac:dyDescent="0.2">
      <c r="A366">
        <v>360</v>
      </c>
      <c r="B366">
        <f>'Ejercicio 2 A'!N363*(EXTRA!$C$1-1)/$C$2</f>
        <v>19.252125915888172</v>
      </c>
      <c r="C366">
        <f t="shared" si="10"/>
        <v>5.9996331212667318E-6</v>
      </c>
      <c r="D366">
        <f t="shared" si="11"/>
        <v>-12.023812237061284</v>
      </c>
    </row>
    <row r="367" spans="1:4" x14ac:dyDescent="0.2">
      <c r="A367">
        <v>361</v>
      </c>
      <c r="B367">
        <f>'Ejercicio 2 A'!N364*(EXTRA!$C$1-1)/$C$2</f>
        <v>23.80994510531152</v>
      </c>
      <c r="C367">
        <f t="shared" si="10"/>
        <v>5.5241693246197284E-7</v>
      </c>
      <c r="D367">
        <f t="shared" si="11"/>
        <v>-14.408962763343087</v>
      </c>
    </row>
    <row r="368" spans="1:4" x14ac:dyDescent="0.2">
      <c r="A368">
        <v>362</v>
      </c>
      <c r="B368">
        <f>'Ejercicio 2 A'!N365*(EXTRA!$C$1-1)/$C$2</f>
        <v>19.091346479668555</v>
      </c>
      <c r="C368">
        <f t="shared" si="10"/>
        <v>6.5291789523700788E-6</v>
      </c>
      <c r="D368">
        <f t="shared" si="11"/>
        <v>-11.939229357287166</v>
      </c>
    </row>
    <row r="369" spans="1:4" x14ac:dyDescent="0.2">
      <c r="A369">
        <v>363</v>
      </c>
      <c r="B369">
        <f>'Ejercicio 2 A'!N366*(EXTRA!$C$1-1)/$C$2</f>
        <v>27.736769148833996</v>
      </c>
      <c r="C369">
        <f t="shared" si="10"/>
        <v>7.184875321701053E-8</v>
      </c>
      <c r="D369">
        <f t="shared" si="11"/>
        <v>-16.448702577153558</v>
      </c>
    </row>
    <row r="370" spans="1:4" x14ac:dyDescent="0.2">
      <c r="A370">
        <v>364</v>
      </c>
      <c r="B370">
        <f>'Ejercicio 2 A'!N367*(EXTRA!$C$1-1)/$C$2</f>
        <v>18.228048770907492</v>
      </c>
      <c r="C370">
        <f t="shared" si="10"/>
        <v>1.0288912558391554E-5</v>
      </c>
      <c r="D370">
        <f t="shared" si="11"/>
        <v>-11.484443693159387</v>
      </c>
    </row>
    <row r="371" spans="1:4" x14ac:dyDescent="0.2">
      <c r="A371">
        <v>365</v>
      </c>
      <c r="B371">
        <f>'Ejercicio 2 A'!N368*(EXTRA!$C$1-1)/$C$2</f>
        <v>18.456062592036613</v>
      </c>
      <c r="C371">
        <f t="shared" si="10"/>
        <v>9.1234157923474185E-6</v>
      </c>
      <c r="D371">
        <f t="shared" si="11"/>
        <v>-11.604666285365536</v>
      </c>
    </row>
    <row r="372" spans="1:4" x14ac:dyDescent="0.2">
      <c r="A372">
        <v>366</v>
      </c>
      <c r="B372">
        <f>'Ejercicio 2 A'!N369*(EXTRA!$C$1-1)/$C$2</f>
        <v>23.64236365074477</v>
      </c>
      <c r="C372">
        <f t="shared" si="10"/>
        <v>6.0282406741156942E-7</v>
      </c>
      <c r="D372">
        <f t="shared" si="11"/>
        <v>-14.321640444959957</v>
      </c>
    </row>
    <row r="373" spans="1:4" x14ac:dyDescent="0.2">
      <c r="A373">
        <v>367</v>
      </c>
      <c r="B373">
        <f>'Ejercicio 2 A'!N370*(EXTRA!$C$1-1)/$C$2</f>
        <v>17.169040201043643</v>
      </c>
      <c r="C373">
        <f t="shared" si="10"/>
        <v>1.8002273175431875E-5</v>
      </c>
      <c r="D373">
        <f t="shared" si="11"/>
        <v>-10.925012520517715</v>
      </c>
    </row>
    <row r="374" spans="1:4" x14ac:dyDescent="0.2">
      <c r="A374">
        <v>368</v>
      </c>
      <c r="B374">
        <f>'Ejercicio 2 A'!N371*(EXTRA!$C$1-1)/$C$2</f>
        <v>10.661613439745549</v>
      </c>
      <c r="C374">
        <f t="shared" si="10"/>
        <v>5.9136913950678797E-4</v>
      </c>
      <c r="D374">
        <f t="shared" si="11"/>
        <v>-7.4330701340061998</v>
      </c>
    </row>
    <row r="375" spans="1:4" x14ac:dyDescent="0.2">
      <c r="A375">
        <v>369</v>
      </c>
      <c r="B375">
        <f>'Ejercicio 2 A'!N372*(EXTRA!$C$1-1)/$C$2</f>
        <v>17.13989594786711</v>
      </c>
      <c r="C375">
        <f t="shared" si="10"/>
        <v>1.8282048637105989E-5</v>
      </c>
      <c r="D375">
        <f t="shared" si="11"/>
        <v>-10.909590928354062</v>
      </c>
    </row>
    <row r="376" spans="1:4" x14ac:dyDescent="0.2">
      <c r="A376">
        <v>370</v>
      </c>
      <c r="B376">
        <f>'Ejercicio 2 A'!N373*(EXTRA!$C$1-1)/$C$2</f>
        <v>6.3057532295834005</v>
      </c>
      <c r="C376">
        <f t="shared" si="10"/>
        <v>6.7883568528720028E-3</v>
      </c>
      <c r="D376">
        <f t="shared" si="11"/>
        <v>-4.9925463618558483</v>
      </c>
    </row>
    <row r="377" spans="1:4" x14ac:dyDescent="0.2">
      <c r="A377">
        <v>371</v>
      </c>
      <c r="B377">
        <f>'Ejercicio 2 A'!N374*(EXTRA!$C$1-1)/$C$2</f>
        <v>17.454008483883143</v>
      </c>
      <c r="C377">
        <f t="shared" si="10"/>
        <v>1.5483626572177671E-5</v>
      </c>
      <c r="D377">
        <f t="shared" si="11"/>
        <v>-11.075727442552243</v>
      </c>
    </row>
    <row r="378" spans="1:4" x14ac:dyDescent="0.2">
      <c r="A378">
        <v>372</v>
      </c>
      <c r="B378">
        <f>'Ejercicio 2 A'!N375*(EXTRA!$C$1-1)/$C$2</f>
        <v>11.653650496217567</v>
      </c>
      <c r="C378">
        <f t="shared" si="10"/>
        <v>3.4444589951588943E-4</v>
      </c>
      <c r="D378">
        <f t="shared" si="11"/>
        <v>-7.9735735204352096</v>
      </c>
    </row>
    <row r="379" spans="1:4" x14ac:dyDescent="0.2">
      <c r="A379">
        <v>373</v>
      </c>
      <c r="B379">
        <f>'Ejercicio 2 A'!N376*(EXTRA!$C$1-1)/$C$2</f>
        <v>10.601771034794739</v>
      </c>
      <c r="C379">
        <f t="shared" si="10"/>
        <v>6.1104828021450882E-4</v>
      </c>
      <c r="D379">
        <f t="shared" si="11"/>
        <v>-7.4003345835601131</v>
      </c>
    </row>
    <row r="380" spans="1:4" x14ac:dyDescent="0.2">
      <c r="A380">
        <v>374</v>
      </c>
      <c r="B380">
        <f>'Ejercicio 2 A'!N377*(EXTRA!$C$1-1)/$C$2</f>
        <v>21.925985104514652</v>
      </c>
      <c r="C380">
        <f t="shared" si="10"/>
        <v>1.4766016108379852E-6</v>
      </c>
      <c r="D380">
        <f t="shared" si="11"/>
        <v>-13.425767319411753</v>
      </c>
    </row>
    <row r="381" spans="1:4" x14ac:dyDescent="0.2">
      <c r="A381">
        <v>375</v>
      </c>
      <c r="B381">
        <f>'Ejercicio 2 A'!N378*(EXTRA!$C$1-1)/$C$2</f>
        <v>15.823328414148301</v>
      </c>
      <c r="C381">
        <f t="shared" si="10"/>
        <v>3.6750989526179087E-5</v>
      </c>
      <c r="D381">
        <f t="shared" si="11"/>
        <v>-10.211345406785499</v>
      </c>
    </row>
    <row r="382" spans="1:4" x14ac:dyDescent="0.2">
      <c r="A382">
        <v>376</v>
      </c>
      <c r="B382">
        <f>'Ejercicio 2 A'!N379*(EXTRA!$C$1-1)/$C$2</f>
        <v>22.796408849486372</v>
      </c>
      <c r="C382">
        <f t="shared" si="10"/>
        <v>9.371293976554935E-7</v>
      </c>
      <c r="D382">
        <f t="shared" si="11"/>
        <v>-13.880444466424585</v>
      </c>
    </row>
    <row r="383" spans="1:4" x14ac:dyDescent="0.2">
      <c r="A383">
        <v>377</v>
      </c>
      <c r="B383">
        <f>'Ejercicio 2 A'!N380*(EXTRA!$C$1-1)/$C$2</f>
        <v>18.625271306165338</v>
      </c>
      <c r="C383">
        <f t="shared" si="10"/>
        <v>8.3451180750446221E-6</v>
      </c>
      <c r="D383">
        <f t="shared" si="11"/>
        <v>-11.693833851754095</v>
      </c>
    </row>
    <row r="384" spans="1:4" x14ac:dyDescent="0.2">
      <c r="A384">
        <v>378</v>
      </c>
      <c r="B384">
        <f>'Ejercicio 2 A'!N381*(EXTRA!$C$1-1)/$C$2</f>
        <v>17.718972675260844</v>
      </c>
      <c r="C384">
        <f t="shared" si="10"/>
        <v>1.3460610813621726E-5</v>
      </c>
      <c r="D384">
        <f t="shared" si="11"/>
        <v>-11.215742854864869</v>
      </c>
    </row>
    <row r="385" spans="1:4" x14ac:dyDescent="0.2">
      <c r="A385">
        <v>379</v>
      </c>
      <c r="B385">
        <f>'Ejercicio 2 A'!N382*(EXTRA!$C$1-1)/$C$2</f>
        <v>17.767502332386076</v>
      </c>
      <c r="C385">
        <f t="shared" si="10"/>
        <v>1.3119967679639619E-5</v>
      </c>
      <c r="D385">
        <f t="shared" si="11"/>
        <v>-11.241375237893468</v>
      </c>
    </row>
    <row r="386" spans="1:4" x14ac:dyDescent="0.2">
      <c r="A386">
        <v>380</v>
      </c>
      <c r="B386">
        <f>'Ejercicio 2 A'!N383*(EXTRA!$C$1-1)/$C$2</f>
        <v>18.134098866468374</v>
      </c>
      <c r="C386">
        <f t="shared" si="10"/>
        <v>1.0811663995393386E-5</v>
      </c>
      <c r="D386">
        <f t="shared" si="11"/>
        <v>-11.434885007040615</v>
      </c>
    </row>
    <row r="387" spans="1:4" x14ac:dyDescent="0.2">
      <c r="A387">
        <v>381</v>
      </c>
      <c r="B387">
        <f>'Ejercicio 2 A'!N384*(EXTRA!$C$1-1)/$C$2</f>
        <v>13.25930847651852</v>
      </c>
      <c r="C387">
        <f t="shared" si="10"/>
        <v>1.446862884016343E-4</v>
      </c>
      <c r="D387">
        <f t="shared" si="11"/>
        <v>-8.8409426876167743</v>
      </c>
    </row>
    <row r="388" spans="1:4" x14ac:dyDescent="0.2">
      <c r="A388">
        <v>382</v>
      </c>
      <c r="B388">
        <f>'Ejercicio 2 A'!N385*(EXTRA!$C$1-1)/$C$2</f>
        <v>13.959569539600086</v>
      </c>
      <c r="C388">
        <f t="shared" si="10"/>
        <v>9.9355529494854361E-5</v>
      </c>
      <c r="D388">
        <f t="shared" si="11"/>
        <v>-9.216805933798021</v>
      </c>
    </row>
    <row r="389" spans="1:4" x14ac:dyDescent="0.2">
      <c r="A389">
        <v>383</v>
      </c>
      <c r="B389">
        <f>'Ejercicio 2 A'!N386*(EXTRA!$C$1-1)/$C$2</f>
        <v>14.794462268186827</v>
      </c>
      <c r="C389">
        <f t="shared" si="10"/>
        <v>6.3574625513641736E-5</v>
      </c>
      <c r="D389">
        <f t="shared" si="11"/>
        <v>-9.6632961371391612</v>
      </c>
    </row>
    <row r="390" spans="1:4" x14ac:dyDescent="0.2">
      <c r="A390">
        <v>384</v>
      </c>
      <c r="B390">
        <f>'Ejercicio 2 A'!N387*(EXTRA!$C$1-1)/$C$2</f>
        <v>10.222220470508818</v>
      </c>
      <c r="C390">
        <f t="shared" si="10"/>
        <v>7.5233362462256005E-4</v>
      </c>
      <c r="D390">
        <f t="shared" si="11"/>
        <v>-7.1923306826338509</v>
      </c>
    </row>
    <row r="391" spans="1:4" x14ac:dyDescent="0.2">
      <c r="A391">
        <v>385</v>
      </c>
      <c r="B391">
        <f>'Ejercicio 2 A'!N388*(EXTRA!$C$1-1)/$C$2</f>
        <v>17.798714889423028</v>
      </c>
      <c r="C391">
        <f t="shared" si="10"/>
        <v>1.2905472565792451E-5</v>
      </c>
      <c r="D391">
        <f t="shared" si="11"/>
        <v>-11.25785910665032</v>
      </c>
    </row>
    <row r="392" spans="1:4" x14ac:dyDescent="0.2">
      <c r="A392">
        <v>386</v>
      </c>
      <c r="B392">
        <f>'Ejercicio 2 A'!N389*(EXTRA!$C$1-1)/$C$2</f>
        <v>17.227124724418193</v>
      </c>
      <c r="C392">
        <f t="shared" ref="C392:C455" si="12">_xlfn.CHISQ.DIST(B392,$C$3,FALSE)</f>
        <v>1.7457460311574718E-5</v>
      </c>
      <c r="D392">
        <f t="shared" ref="D392:D455" si="13">LN(C392)</f>
        <v>-10.955743475660011</v>
      </c>
    </row>
    <row r="393" spans="1:4" x14ac:dyDescent="0.2">
      <c r="A393">
        <v>387</v>
      </c>
      <c r="B393">
        <f>'Ejercicio 2 A'!N390*(EXTRA!$C$1-1)/$C$2</f>
        <v>12.37220273384246</v>
      </c>
      <c r="C393">
        <f t="shared" si="12"/>
        <v>2.3339785678843918E-4</v>
      </c>
      <c r="D393">
        <f t="shared" si="13"/>
        <v>-8.3627660207227912</v>
      </c>
    </row>
    <row r="394" spans="1:4" x14ac:dyDescent="0.2">
      <c r="A394">
        <v>388</v>
      </c>
      <c r="B394">
        <f>'Ejercicio 2 A'!N391*(EXTRA!$C$1-1)/$C$2</f>
        <v>12.541747666453105</v>
      </c>
      <c r="C394">
        <f t="shared" si="12"/>
        <v>2.1297328708873449E-4</v>
      </c>
      <c r="D394">
        <f t="shared" si="13"/>
        <v>-8.454343812848629</v>
      </c>
    </row>
    <row r="395" spans="1:4" x14ac:dyDescent="0.2">
      <c r="A395">
        <v>389</v>
      </c>
      <c r="B395">
        <f>'Ejercicio 2 A'!N392*(EXTRA!$C$1-1)/$C$2</f>
        <v>12.42358846203318</v>
      </c>
      <c r="C395">
        <f t="shared" si="12"/>
        <v>2.2700665025074927E-4</v>
      </c>
      <c r="D395">
        <f t="shared" si="13"/>
        <v>-8.3905312446531912</v>
      </c>
    </row>
    <row r="396" spans="1:4" x14ac:dyDescent="0.2">
      <c r="A396">
        <v>390</v>
      </c>
      <c r="B396">
        <f>'Ejercicio 2 A'!N393*(EXTRA!$C$1-1)/$C$2</f>
        <v>20.353532778068015</v>
      </c>
      <c r="C396">
        <f t="shared" si="12"/>
        <v>3.364160280791229E-6</v>
      </c>
      <c r="D396">
        <f t="shared" si="13"/>
        <v>-12.602332171093469</v>
      </c>
    </row>
    <row r="397" spans="1:4" x14ac:dyDescent="0.2">
      <c r="A397">
        <v>391</v>
      </c>
      <c r="B397">
        <f>'Ejercicio 2 A'!N394*(EXTRA!$C$1-1)/$C$2</f>
        <v>22.067537794467814</v>
      </c>
      <c r="C397">
        <f t="shared" si="12"/>
        <v>1.3712864340826033E-6</v>
      </c>
      <c r="D397">
        <f t="shared" si="13"/>
        <v>-13.49976125573175</v>
      </c>
    </row>
    <row r="398" spans="1:4" x14ac:dyDescent="0.2">
      <c r="A398">
        <v>392</v>
      </c>
      <c r="B398">
        <f>'Ejercicio 2 A'!N395*(EXTRA!$C$1-1)/$C$2</f>
        <v>15.47933756887851</v>
      </c>
      <c r="C398">
        <f t="shared" si="12"/>
        <v>4.4130458061626071E-5</v>
      </c>
      <c r="D398">
        <f t="shared" si="13"/>
        <v>-10.028360354912849</v>
      </c>
    </row>
    <row r="399" spans="1:4" x14ac:dyDescent="0.2">
      <c r="A399">
        <v>393</v>
      </c>
      <c r="B399">
        <f>'Ejercicio 2 A'!N396*(EXTRA!$C$1-1)/$C$2</f>
        <v>13.051775990575326</v>
      </c>
      <c r="C399">
        <f t="shared" si="12"/>
        <v>1.6177749793175385E-4</v>
      </c>
      <c r="D399">
        <f t="shared" si="13"/>
        <v>-8.7292886363628135</v>
      </c>
    </row>
    <row r="400" spans="1:4" x14ac:dyDescent="0.2">
      <c r="A400">
        <v>394</v>
      </c>
      <c r="B400">
        <f>'Ejercicio 2 A'!N397*(EXTRA!$C$1-1)/$C$2</f>
        <v>22.065461356029193</v>
      </c>
      <c r="C400">
        <f t="shared" si="12"/>
        <v>1.3727754562932451E-6</v>
      </c>
      <c r="D400">
        <f t="shared" si="13"/>
        <v>-13.498675986946806</v>
      </c>
    </row>
    <row r="401" spans="1:4" x14ac:dyDescent="0.2">
      <c r="A401">
        <v>395</v>
      </c>
      <c r="B401">
        <f>'Ejercicio 2 A'!N398*(EXTRA!$C$1-1)/$C$2</f>
        <v>14.273062673069193</v>
      </c>
      <c r="C401">
        <f t="shared" si="12"/>
        <v>8.4003097435412971E-5</v>
      </c>
      <c r="D401">
        <f t="shared" si="13"/>
        <v>-9.3846568855696919</v>
      </c>
    </row>
    <row r="402" spans="1:4" x14ac:dyDescent="0.2">
      <c r="A402">
        <v>396</v>
      </c>
      <c r="B402">
        <f>'Ejercicio 2 A'!N399*(EXTRA!$C$1-1)/$C$2</f>
        <v>18.82310571231843</v>
      </c>
      <c r="C402">
        <f t="shared" si="12"/>
        <v>7.5193266849312297E-6</v>
      </c>
      <c r="D402">
        <f t="shared" si="13"/>
        <v>-11.798033960589459</v>
      </c>
    </row>
    <row r="403" spans="1:4" x14ac:dyDescent="0.2">
      <c r="A403">
        <v>397</v>
      </c>
      <c r="B403">
        <f>'Ejercicio 2 A'!N400*(EXTRA!$C$1-1)/$C$2</f>
        <v>10.663460161330203</v>
      </c>
      <c r="C403">
        <f t="shared" si="12"/>
        <v>5.9077218219012295E-4</v>
      </c>
      <c r="D403">
        <f t="shared" si="13"/>
        <v>-7.4340800934018327</v>
      </c>
    </row>
    <row r="404" spans="1:4" x14ac:dyDescent="0.2">
      <c r="A404">
        <v>398</v>
      </c>
      <c r="B404">
        <f>'Ejercicio 2 A'!N401*(EXTRA!$C$1-1)/$C$2</f>
        <v>8.6363470666752757</v>
      </c>
      <c r="C404">
        <f t="shared" si="12"/>
        <v>1.8087814062751138E-3</v>
      </c>
      <c r="D404">
        <f t="shared" si="13"/>
        <v>-6.3151019166447284</v>
      </c>
    </row>
    <row r="405" spans="1:4" x14ac:dyDescent="0.2">
      <c r="A405">
        <v>399</v>
      </c>
      <c r="B405">
        <f>'Ejercicio 2 A'!N402*(EXTRA!$C$1-1)/$C$2</f>
        <v>19.056193875554396</v>
      </c>
      <c r="C405">
        <f t="shared" si="12"/>
        <v>6.6510783120253659E-6</v>
      </c>
      <c r="D405">
        <f t="shared" si="13"/>
        <v>-11.92073156425749</v>
      </c>
    </row>
    <row r="406" spans="1:4" x14ac:dyDescent="0.2">
      <c r="A406">
        <v>400</v>
      </c>
      <c r="B406">
        <f>'Ejercicio 2 A'!N403*(EXTRA!$C$1-1)/$C$2</f>
        <v>30.1571486322193</v>
      </c>
      <c r="C406">
        <f t="shared" si="12"/>
        <v>2.0543446582403503E-8</v>
      </c>
      <c r="D406">
        <f t="shared" si="13"/>
        <v>-17.700723847963523</v>
      </c>
    </row>
    <row r="407" spans="1:4" x14ac:dyDescent="0.2">
      <c r="A407">
        <v>401</v>
      </c>
      <c r="B407">
        <f>'Ejercicio 2 A'!N404*(EXTRA!$C$1-1)/$C$2</f>
        <v>9.9772441014316477</v>
      </c>
      <c r="C407">
        <f t="shared" si="12"/>
        <v>8.6074347278633642E-4</v>
      </c>
      <c r="D407">
        <f t="shared" si="13"/>
        <v>-7.0577140389444937</v>
      </c>
    </row>
    <row r="408" spans="1:4" x14ac:dyDescent="0.2">
      <c r="A408">
        <v>402</v>
      </c>
      <c r="B408">
        <f>'Ejercicio 2 A'!N405*(EXTRA!$C$1-1)/$C$2</f>
        <v>19.356506214524437</v>
      </c>
      <c r="C408">
        <f t="shared" si="12"/>
        <v>5.6791672824265576E-6</v>
      </c>
      <c r="D408">
        <f t="shared" si="13"/>
        <v>-12.078705941185399</v>
      </c>
    </row>
    <row r="409" spans="1:4" x14ac:dyDescent="0.2">
      <c r="A409">
        <v>403</v>
      </c>
      <c r="B409">
        <f>'Ejercicio 2 A'!N406*(EXTRA!$C$1-1)/$C$2</f>
        <v>17.682751049711815</v>
      </c>
      <c r="C409">
        <f t="shared" si="12"/>
        <v>1.3720645594339592E-5</v>
      </c>
      <c r="D409">
        <f t="shared" si="13"/>
        <v>-11.196608881792566</v>
      </c>
    </row>
    <row r="410" spans="1:4" x14ac:dyDescent="0.2">
      <c r="A410">
        <v>404</v>
      </c>
      <c r="B410">
        <f>'Ejercicio 2 A'!N407*(EXTRA!$C$1-1)/$C$2</f>
        <v>15.217401615255401</v>
      </c>
      <c r="C410">
        <f t="shared" si="12"/>
        <v>5.0736796118617465E-5</v>
      </c>
      <c r="D410">
        <f t="shared" si="13"/>
        <v>-9.8888591488963762</v>
      </c>
    </row>
    <row r="411" spans="1:4" x14ac:dyDescent="0.2">
      <c r="A411">
        <v>405</v>
      </c>
      <c r="B411">
        <f>'Ejercicio 2 A'!N408*(EXTRA!$C$1-1)/$C$2</f>
        <v>19.248959120577165</v>
      </c>
      <c r="C411">
        <f t="shared" si="12"/>
        <v>6.0096347360240666E-6</v>
      </c>
      <c r="D411">
        <f t="shared" si="13"/>
        <v>-12.022146587300025</v>
      </c>
    </row>
    <row r="412" spans="1:4" x14ac:dyDescent="0.2">
      <c r="A412">
        <v>406</v>
      </c>
      <c r="B412">
        <f>'Ejercicio 2 A'!N409*(EXTRA!$C$1-1)/$C$2</f>
        <v>15.530519718288467</v>
      </c>
      <c r="C412">
        <f t="shared" si="12"/>
        <v>4.294450129878757E-5</v>
      </c>
      <c r="D412">
        <f t="shared" si="13"/>
        <v>-10.055601943369396</v>
      </c>
    </row>
    <row r="413" spans="1:4" x14ac:dyDescent="0.2">
      <c r="A413">
        <v>407</v>
      </c>
      <c r="B413">
        <f>'Ejercicio 2 A'!N410*(EXTRA!$C$1-1)/$C$2</f>
        <v>14.65572171618772</v>
      </c>
      <c r="C413">
        <f t="shared" si="12"/>
        <v>6.8463157690418718E-5</v>
      </c>
      <c r="D413">
        <f t="shared" si="13"/>
        <v>-9.5892148013215195</v>
      </c>
    </row>
    <row r="414" spans="1:4" x14ac:dyDescent="0.2">
      <c r="A414">
        <v>408</v>
      </c>
      <c r="B414">
        <f>'Ejercicio 2 A'!N411*(EXTRA!$C$1-1)/$C$2</f>
        <v>16.266565243051055</v>
      </c>
      <c r="C414">
        <f t="shared" si="12"/>
        <v>2.9041722666746762E-5</v>
      </c>
      <c r="D414">
        <f t="shared" si="13"/>
        <v>-10.446777049286808</v>
      </c>
    </row>
    <row r="415" spans="1:4" x14ac:dyDescent="0.2">
      <c r="A415">
        <v>409</v>
      </c>
      <c r="B415">
        <f>'Ejercicio 2 A'!N412*(EXTRA!$C$1-1)/$C$2</f>
        <v>15.472516351126936</v>
      </c>
      <c r="C415">
        <f t="shared" si="12"/>
        <v>4.4290986595205852E-5</v>
      </c>
      <c r="D415">
        <f t="shared" si="13"/>
        <v>-10.02472936447673</v>
      </c>
    </row>
    <row r="416" spans="1:4" x14ac:dyDescent="0.2">
      <c r="A416">
        <v>410</v>
      </c>
      <c r="B416">
        <f>'Ejercicio 2 A'!N413*(EXTRA!$C$1-1)/$C$2</f>
        <v>20.074908001881919</v>
      </c>
      <c r="C416">
        <f t="shared" si="12"/>
        <v>3.8937888664936584E-6</v>
      </c>
      <c r="D416">
        <f t="shared" si="13"/>
        <v>-12.456127872696444</v>
      </c>
    </row>
    <row r="417" spans="1:4" x14ac:dyDescent="0.2">
      <c r="A417">
        <v>411</v>
      </c>
      <c r="B417">
        <f>'Ejercicio 2 A'!N414*(EXTRA!$C$1-1)/$C$2</f>
        <v>9.3118056107922236</v>
      </c>
      <c r="C417">
        <f t="shared" si="12"/>
        <v>1.2426826032299299E-3</v>
      </c>
      <c r="D417">
        <f t="shared" si="13"/>
        <v>-6.6904828464215305</v>
      </c>
    </row>
    <row r="418" spans="1:4" x14ac:dyDescent="0.2">
      <c r="A418">
        <v>412</v>
      </c>
      <c r="B418">
        <f>'Ejercicio 2 A'!N415*(EXTRA!$C$1-1)/$C$2</f>
        <v>16.552667555387909</v>
      </c>
      <c r="C418">
        <f t="shared" si="12"/>
        <v>2.4952265304687478E-5</v>
      </c>
      <c r="D418">
        <f t="shared" si="13"/>
        <v>-10.598545946113202</v>
      </c>
    </row>
    <row r="419" spans="1:4" x14ac:dyDescent="0.2">
      <c r="A419">
        <v>413</v>
      </c>
      <c r="B419">
        <f>'Ejercicio 2 A'!N416*(EXTRA!$C$1-1)/$C$2</f>
        <v>17.881428485144646</v>
      </c>
      <c r="C419">
        <f t="shared" si="12"/>
        <v>1.2353957442815575E-5</v>
      </c>
      <c r="D419">
        <f t="shared" si="13"/>
        <v>-11.301534105506637</v>
      </c>
    </row>
    <row r="420" spans="1:4" x14ac:dyDescent="0.2">
      <c r="A420">
        <v>414</v>
      </c>
      <c r="B420">
        <f>'Ejercicio 2 A'!N417*(EXTRA!$C$1-1)/$C$2</f>
        <v>18.268869106347115</v>
      </c>
      <c r="C420">
        <f t="shared" si="12"/>
        <v>1.006977373053884E-5</v>
      </c>
      <c r="D420">
        <f t="shared" si="13"/>
        <v>-11.505972321144757</v>
      </c>
    </row>
    <row r="421" spans="1:4" x14ac:dyDescent="0.2">
      <c r="A421">
        <v>415</v>
      </c>
      <c r="B421">
        <f>'Ejercicio 2 A'!N418*(EXTRA!$C$1-1)/$C$2</f>
        <v>16.511964433712766</v>
      </c>
      <c r="C421">
        <f t="shared" si="12"/>
        <v>2.5496653040541725E-5</v>
      </c>
      <c r="D421">
        <f t="shared" si="13"/>
        <v>-10.576963367726453</v>
      </c>
    </row>
    <row r="422" spans="1:4" x14ac:dyDescent="0.2">
      <c r="A422">
        <v>416</v>
      </c>
      <c r="B422">
        <f>'Ejercicio 2 A'!N419*(EXTRA!$C$1-1)/$C$2</f>
        <v>22.816668397484481</v>
      </c>
      <c r="C422">
        <f t="shared" si="12"/>
        <v>9.272724574953106E-7</v>
      </c>
      <c r="D422">
        <f t="shared" si="13"/>
        <v>-13.891018401408891</v>
      </c>
    </row>
    <row r="423" spans="1:4" x14ac:dyDescent="0.2">
      <c r="A423">
        <v>417</v>
      </c>
      <c r="B423">
        <f>'Ejercicio 2 A'!N420*(EXTRA!$C$1-1)/$C$2</f>
        <v>24.588995830363366</v>
      </c>
      <c r="C423">
        <f t="shared" si="12"/>
        <v>3.6821973984747992E-7</v>
      </c>
      <c r="D423">
        <f t="shared" si="13"/>
        <v>-14.814585957831424</v>
      </c>
    </row>
    <row r="424" spans="1:4" x14ac:dyDescent="0.2">
      <c r="A424">
        <v>418</v>
      </c>
      <c r="B424">
        <f>'Ejercicio 2 A'!N421*(EXTRA!$C$1-1)/$C$2</f>
        <v>19.315359364199885</v>
      </c>
      <c r="C424">
        <f t="shared" si="12"/>
        <v>5.8033889112628516E-6</v>
      </c>
      <c r="D424">
        <f t="shared" si="13"/>
        <v>-12.057068516000468</v>
      </c>
    </row>
    <row r="425" spans="1:4" x14ac:dyDescent="0.2">
      <c r="A425">
        <v>419</v>
      </c>
      <c r="B425">
        <f>'Ejercicio 2 A'!N422*(EXTRA!$C$1-1)/$C$2</f>
        <v>18.001468337857716</v>
      </c>
      <c r="C425">
        <f t="shared" si="12"/>
        <v>1.1595431581769519E-5</v>
      </c>
      <c r="D425">
        <f t="shared" si="13"/>
        <v>-11.364899366580826</v>
      </c>
    </row>
    <row r="426" spans="1:4" x14ac:dyDescent="0.2">
      <c r="A426">
        <v>420</v>
      </c>
      <c r="B426">
        <f>'Ejercicio 2 A'!N423*(EXTRA!$C$1-1)/$C$2</f>
        <v>24.061579372705662</v>
      </c>
      <c r="C426">
        <f t="shared" si="12"/>
        <v>4.845542720384569E-7</v>
      </c>
      <c r="D426">
        <f t="shared" si="13"/>
        <v>-14.540036395297738</v>
      </c>
    </row>
    <row r="427" spans="1:4" x14ac:dyDescent="0.2">
      <c r="A427">
        <v>421</v>
      </c>
      <c r="B427">
        <f>'Ejercicio 2 A'!N424*(EXTRA!$C$1-1)/$C$2</f>
        <v>18.356974029683407</v>
      </c>
      <c r="C427">
        <f t="shared" si="12"/>
        <v>9.6126528003666435E-6</v>
      </c>
      <c r="D427">
        <f t="shared" si="13"/>
        <v>-11.552430327251919</v>
      </c>
    </row>
    <row r="428" spans="1:4" x14ac:dyDescent="0.2">
      <c r="A428">
        <v>422</v>
      </c>
      <c r="B428">
        <f>'Ejercicio 2 A'!N425*(EXTRA!$C$1-1)/$C$2</f>
        <v>24.882878641665204</v>
      </c>
      <c r="C428">
        <f t="shared" si="12"/>
        <v>3.1601762956844828E-7</v>
      </c>
      <c r="D428">
        <f t="shared" si="13"/>
        <v>-14.96746783514212</v>
      </c>
    </row>
    <row r="429" spans="1:4" x14ac:dyDescent="0.2">
      <c r="A429">
        <v>423</v>
      </c>
      <c r="B429">
        <f>'Ejercicio 2 A'!N426*(EXTRA!$C$1-1)/$C$2</f>
        <v>15.74677027625148</v>
      </c>
      <c r="C429">
        <f t="shared" si="12"/>
        <v>3.8277767531094528E-5</v>
      </c>
      <c r="D429">
        <f t="shared" si="13"/>
        <v>-10.170641312539557</v>
      </c>
    </row>
    <row r="430" spans="1:4" x14ac:dyDescent="0.2">
      <c r="A430">
        <v>424</v>
      </c>
      <c r="B430">
        <f>'Ejercicio 2 A'!N427*(EXTRA!$C$1-1)/$C$2</f>
        <v>20.97356351342869</v>
      </c>
      <c r="C430">
        <f t="shared" si="12"/>
        <v>2.4306504243242968E-6</v>
      </c>
      <c r="D430">
        <f t="shared" si="13"/>
        <v>-12.927351672096536</v>
      </c>
    </row>
    <row r="431" spans="1:4" x14ac:dyDescent="0.2">
      <c r="A431">
        <v>425</v>
      </c>
      <c r="B431">
        <f>'Ejercicio 2 A'!N428*(EXTRA!$C$1-1)/$C$2</f>
        <v>19.555320212047217</v>
      </c>
      <c r="C431">
        <f t="shared" si="12"/>
        <v>5.1155669157303933E-6</v>
      </c>
      <c r="D431">
        <f t="shared" si="13"/>
        <v>-12.183222330737427</v>
      </c>
    </row>
    <row r="432" spans="1:4" x14ac:dyDescent="0.2">
      <c r="A432">
        <v>426</v>
      </c>
      <c r="B432">
        <f>'Ejercicio 2 A'!N429*(EXTRA!$C$1-1)/$C$2</f>
        <v>30.225013193026776</v>
      </c>
      <c r="C432">
        <f t="shared" si="12"/>
        <v>1.9835748522852122E-8</v>
      </c>
      <c r="D432">
        <f t="shared" si="13"/>
        <v>-17.735780046215368</v>
      </c>
    </row>
    <row r="433" spans="1:4" x14ac:dyDescent="0.2">
      <c r="A433">
        <v>427</v>
      </c>
      <c r="B433">
        <f>'Ejercicio 2 A'!N430*(EXTRA!$C$1-1)/$C$2</f>
        <v>22.289122920114586</v>
      </c>
      <c r="C433">
        <f t="shared" si="12"/>
        <v>1.2213553267372393E-6</v>
      </c>
      <c r="D433">
        <f t="shared" si="13"/>
        <v>-13.615549392282931</v>
      </c>
    </row>
    <row r="434" spans="1:4" x14ac:dyDescent="0.2">
      <c r="A434">
        <v>428</v>
      </c>
      <c r="B434">
        <f>'Ejercicio 2 A'!N431*(EXTRA!$C$1-1)/$C$2</f>
        <v>18.025714265564101</v>
      </c>
      <c r="C434">
        <f t="shared" si="12"/>
        <v>1.1448002236237138E-5</v>
      </c>
      <c r="D434">
        <f t="shared" si="13"/>
        <v>-11.377695320371469</v>
      </c>
    </row>
    <row r="435" spans="1:4" x14ac:dyDescent="0.2">
      <c r="A435">
        <v>429</v>
      </c>
      <c r="B435">
        <f>'Ejercicio 2 A'!N432*(EXTRA!$C$1-1)/$C$2</f>
        <v>21.368881973592774</v>
      </c>
      <c r="C435">
        <f t="shared" si="12"/>
        <v>1.9761750091066856E-6</v>
      </c>
      <c r="D435">
        <f t="shared" si="13"/>
        <v>-13.134347395198771</v>
      </c>
    </row>
    <row r="436" spans="1:4" x14ac:dyDescent="0.2">
      <c r="A436">
        <v>430</v>
      </c>
      <c r="B436">
        <f>'Ejercicio 2 A'!N433*(EXTRA!$C$1-1)/$C$2</f>
        <v>18.686763474968927</v>
      </c>
      <c r="C436">
        <f t="shared" si="12"/>
        <v>8.0791168712215272E-6</v>
      </c>
      <c r="D436">
        <f t="shared" si="13"/>
        <v>-11.726227989520892</v>
      </c>
    </row>
    <row r="437" spans="1:4" x14ac:dyDescent="0.2">
      <c r="A437">
        <v>431</v>
      </c>
      <c r="B437">
        <f>'Ejercicio 2 A'!N434*(EXTRA!$C$1-1)/$C$2</f>
        <v>21.3809674470216</v>
      </c>
      <c r="C437">
        <f t="shared" si="12"/>
        <v>1.9637142862461591E-6</v>
      </c>
      <c r="D437">
        <f t="shared" si="13"/>
        <v>-13.140672834049322</v>
      </c>
    </row>
    <row r="438" spans="1:4" x14ac:dyDescent="0.2">
      <c r="A438">
        <v>432</v>
      </c>
      <c r="B438">
        <f>'Ejercicio 2 A'!N435*(EXTRA!$C$1-1)/$C$2</f>
        <v>12.761809789047714</v>
      </c>
      <c r="C438">
        <f t="shared" si="12"/>
        <v>1.8913075094347949E-4</v>
      </c>
      <c r="D438">
        <f t="shared" si="13"/>
        <v>-8.5730719781569125</v>
      </c>
    </row>
    <row r="439" spans="1:4" x14ac:dyDescent="0.2">
      <c r="A439">
        <v>433</v>
      </c>
      <c r="B439">
        <f>'Ejercicio 2 A'!N436*(EXTRA!$C$1-1)/$C$2</f>
        <v>25.118611282026652</v>
      </c>
      <c r="C439">
        <f t="shared" si="12"/>
        <v>2.7956005472750446E-7</v>
      </c>
      <c r="D439">
        <f t="shared" si="13"/>
        <v>-15.090048702574501</v>
      </c>
    </row>
    <row r="440" spans="1:4" x14ac:dyDescent="0.2">
      <c r="A440">
        <v>434</v>
      </c>
      <c r="B440">
        <f>'Ejercicio 2 A'!N437*(EXTRA!$C$1-1)/$C$2</f>
        <v>25.836801755788549</v>
      </c>
      <c r="C440">
        <f t="shared" si="12"/>
        <v>1.9248658745670593E-7</v>
      </c>
      <c r="D440">
        <f t="shared" si="13"/>
        <v>-15.463239361195606</v>
      </c>
    </row>
    <row r="441" spans="1:4" x14ac:dyDescent="0.2">
      <c r="A441">
        <v>435</v>
      </c>
      <c r="B441">
        <f>'Ejercicio 2 A'!N438*(EXTRA!$C$1-1)/$C$2</f>
        <v>18.729418909512034</v>
      </c>
      <c r="C441">
        <f t="shared" si="12"/>
        <v>7.8996213212807799E-6</v>
      </c>
      <c r="D441">
        <f t="shared" si="13"/>
        <v>-11.748695733655261</v>
      </c>
    </row>
    <row r="442" spans="1:4" x14ac:dyDescent="0.2">
      <c r="A442">
        <v>436</v>
      </c>
      <c r="B442">
        <f>'Ejercicio 2 A'!N439*(EXTRA!$C$1-1)/$C$2</f>
        <v>12.371728934049141</v>
      </c>
      <c r="C442">
        <f t="shared" si="12"/>
        <v>2.3345762549845938E-4</v>
      </c>
      <c r="D442">
        <f t="shared" si="13"/>
        <v>-8.3625099727053023</v>
      </c>
    </row>
    <row r="443" spans="1:4" x14ac:dyDescent="0.2">
      <c r="A443">
        <v>437</v>
      </c>
      <c r="B443">
        <f>'Ejercicio 2 A'!N440*(EXTRA!$C$1-1)/$C$2</f>
        <v>12.953114120412549</v>
      </c>
      <c r="C443">
        <f t="shared" si="12"/>
        <v>1.7060430148893926E-4</v>
      </c>
      <c r="D443">
        <f t="shared" si="13"/>
        <v>-8.676163709338633</v>
      </c>
    </row>
    <row r="444" spans="1:4" x14ac:dyDescent="0.2">
      <c r="A444">
        <v>438</v>
      </c>
      <c r="B444">
        <f>'Ejercicio 2 A'!N441*(EXTRA!$C$1-1)/$C$2</f>
        <v>19.06041584200322</v>
      </c>
      <c r="C444">
        <f t="shared" si="12"/>
        <v>6.6363176973044453E-6</v>
      </c>
      <c r="D444">
        <f t="shared" si="13"/>
        <v>-11.9229533119622</v>
      </c>
    </row>
    <row r="445" spans="1:4" x14ac:dyDescent="0.2">
      <c r="A445">
        <v>439</v>
      </c>
      <c r="B445">
        <f>'Ejercicio 2 A'!N442*(EXTRA!$C$1-1)/$C$2</f>
        <v>23.123310421964536</v>
      </c>
      <c r="C445">
        <f t="shared" si="12"/>
        <v>7.9017266416327673E-7</v>
      </c>
      <c r="D445">
        <f t="shared" si="13"/>
        <v>-14.051014353134594</v>
      </c>
    </row>
    <row r="446" spans="1:4" x14ac:dyDescent="0.2">
      <c r="A446">
        <v>440</v>
      </c>
      <c r="B446">
        <f>'Ejercicio 2 A'!N443*(EXTRA!$C$1-1)/$C$2</f>
        <v>23.610461773783829</v>
      </c>
      <c r="C446">
        <f t="shared" si="12"/>
        <v>6.1293044454466177E-7</v>
      </c>
      <c r="D446">
        <f t="shared" si="13"/>
        <v>-14.305014374748815</v>
      </c>
    </row>
    <row r="447" spans="1:4" x14ac:dyDescent="0.2">
      <c r="A447">
        <v>441</v>
      </c>
      <c r="B447">
        <f>'Ejercicio 2 A'!N444*(EXTRA!$C$1-1)/$C$2</f>
        <v>19.784468733353442</v>
      </c>
      <c r="C447">
        <f t="shared" si="12"/>
        <v>4.5352900827201117E-6</v>
      </c>
      <c r="D447">
        <f t="shared" si="13"/>
        <v>-12.303621511124211</v>
      </c>
    </row>
    <row r="448" spans="1:4" x14ac:dyDescent="0.2">
      <c r="A448">
        <v>442</v>
      </c>
      <c r="B448">
        <f>'Ejercicio 2 A'!N445*(EXTRA!$C$1-1)/$C$2</f>
        <v>13.962636185973928</v>
      </c>
      <c r="C448">
        <f t="shared" si="12"/>
        <v>9.9192407369827983E-5</v>
      </c>
      <c r="D448">
        <f t="shared" si="13"/>
        <v>-9.2184490852132814</v>
      </c>
    </row>
    <row r="449" spans="1:4" x14ac:dyDescent="0.2">
      <c r="A449">
        <v>443</v>
      </c>
      <c r="B449">
        <f>'Ejercicio 2 A'!N446*(EXTRA!$C$1-1)/$C$2</f>
        <v>13.977300001431136</v>
      </c>
      <c r="C449">
        <f t="shared" si="12"/>
        <v>9.8416131776542926E-5</v>
      </c>
      <c r="D449">
        <f t="shared" si="13"/>
        <v>-9.2263058265243689</v>
      </c>
    </row>
    <row r="450" spans="1:4" x14ac:dyDescent="0.2">
      <c r="A450">
        <v>444</v>
      </c>
      <c r="B450">
        <f>'Ejercicio 2 A'!N447*(EXTRA!$C$1-1)/$C$2</f>
        <v>24.123300166773685</v>
      </c>
      <c r="C450">
        <f t="shared" si="12"/>
        <v>4.6922768873518818E-7</v>
      </c>
      <c r="D450">
        <f t="shared" si="13"/>
        <v>-14.572177709258677</v>
      </c>
    </row>
    <row r="451" spans="1:4" x14ac:dyDescent="0.2">
      <c r="A451">
        <v>445</v>
      </c>
      <c r="B451">
        <f>'Ejercicio 2 A'!N448*(EXTRA!$C$1-1)/$C$2</f>
        <v>16.215734936316121</v>
      </c>
      <c r="C451">
        <f t="shared" si="12"/>
        <v>2.9835934566932992E-5</v>
      </c>
      <c r="D451">
        <f t="shared" si="13"/>
        <v>-10.419797032964894</v>
      </c>
    </row>
    <row r="452" spans="1:4" x14ac:dyDescent="0.2">
      <c r="A452">
        <v>446</v>
      </c>
      <c r="B452">
        <f>'Ejercicio 2 A'!N449*(EXTRA!$C$1-1)/$C$2</f>
        <v>22.445124058213516</v>
      </c>
      <c r="C452">
        <f t="shared" si="12"/>
        <v>1.1257768108878011E-6</v>
      </c>
      <c r="D452">
        <f t="shared" si="13"/>
        <v>-13.697037262025408</v>
      </c>
    </row>
    <row r="453" spans="1:4" x14ac:dyDescent="0.2">
      <c r="A453">
        <v>447</v>
      </c>
      <c r="B453">
        <f>'Ejercicio 2 A'!N450*(EXTRA!$C$1-1)/$C$2</f>
        <v>20.467291556883538</v>
      </c>
      <c r="C453">
        <f t="shared" si="12"/>
        <v>3.1693046396849056E-6</v>
      </c>
      <c r="D453">
        <f t="shared" si="13"/>
        <v>-12.661998350703531</v>
      </c>
    </row>
    <row r="454" spans="1:4" x14ac:dyDescent="0.2">
      <c r="A454">
        <v>448</v>
      </c>
      <c r="B454">
        <f>'Ejercicio 2 A'!N451*(EXTRA!$C$1-1)/$C$2</f>
        <v>14.280027588309071</v>
      </c>
      <c r="C454">
        <f t="shared" si="12"/>
        <v>8.3690651958375883E-5</v>
      </c>
      <c r="D454">
        <f t="shared" si="13"/>
        <v>-9.3883832717912021</v>
      </c>
    </row>
    <row r="455" spans="1:4" x14ac:dyDescent="0.2">
      <c r="A455">
        <v>449</v>
      </c>
      <c r="B455">
        <f>'Ejercicio 2 A'!N452*(EXTRA!$C$1-1)/$C$2</f>
        <v>17.593328821764814</v>
      </c>
      <c r="C455">
        <f t="shared" si="12"/>
        <v>1.4384449408670412E-5</v>
      </c>
      <c r="D455">
        <f t="shared" si="13"/>
        <v>-11.14936283707247</v>
      </c>
    </row>
    <row r="456" spans="1:4" x14ac:dyDescent="0.2">
      <c r="A456">
        <v>450</v>
      </c>
      <c r="B456">
        <f>'Ejercicio 2 A'!N453*(EXTRA!$C$1-1)/$C$2</f>
        <v>16.742225875070201</v>
      </c>
      <c r="C456">
        <f t="shared" ref="C456:C519" si="14">_xlfn.CHISQ.DIST(B456,$C$3,FALSE)</f>
        <v>2.2567077025816649E-5</v>
      </c>
      <c r="D456">
        <f t="shared" ref="D456:D519" si="15">LN(C456)</f>
        <v>-10.699018482574466</v>
      </c>
    </row>
    <row r="457" spans="1:4" x14ac:dyDescent="0.2">
      <c r="A457">
        <v>451</v>
      </c>
      <c r="B457">
        <f>'Ejercicio 2 A'!N454*(EXTRA!$C$1-1)/$C$2</f>
        <v>30.661243245291768</v>
      </c>
      <c r="C457">
        <f t="shared" si="14"/>
        <v>1.583473540067905E-8</v>
      </c>
      <c r="D457">
        <f t="shared" si="15"/>
        <v>-17.961059866872553</v>
      </c>
    </row>
    <row r="458" spans="1:4" x14ac:dyDescent="0.2">
      <c r="A458">
        <v>452</v>
      </c>
      <c r="B458">
        <f>'Ejercicio 2 A'!N455*(EXTRA!$C$1-1)/$C$2</f>
        <v>14.762589532085217</v>
      </c>
      <c r="C458">
        <f t="shared" si="14"/>
        <v>6.466558448895774E-5</v>
      </c>
      <c r="D458">
        <f t="shared" si="15"/>
        <v>-9.646281422415921</v>
      </c>
    </row>
    <row r="459" spans="1:4" x14ac:dyDescent="0.2">
      <c r="A459">
        <v>453</v>
      </c>
      <c r="B459">
        <f>'Ejercicio 2 A'!N456*(EXTRA!$C$1-1)/$C$2</f>
        <v>20.23942280959956</v>
      </c>
      <c r="C459">
        <f t="shared" si="14"/>
        <v>3.5717099425001436E-6</v>
      </c>
      <c r="D459">
        <f t="shared" si="15"/>
        <v>-12.542466101354634</v>
      </c>
    </row>
    <row r="460" spans="1:4" x14ac:dyDescent="0.2">
      <c r="A460">
        <v>454</v>
      </c>
      <c r="B460">
        <f>'Ejercicio 2 A'!N457*(EXTRA!$C$1-1)/$C$2</f>
        <v>24.378824502956409</v>
      </c>
      <c r="C460">
        <f t="shared" si="14"/>
        <v>4.1077992082436016E-7</v>
      </c>
      <c r="D460">
        <f t="shared" si="15"/>
        <v>-14.705208238313558</v>
      </c>
    </row>
    <row r="461" spans="1:4" x14ac:dyDescent="0.2">
      <c r="A461">
        <v>455</v>
      </c>
      <c r="B461">
        <f>'Ejercicio 2 A'!N458*(EXTRA!$C$1-1)/$C$2</f>
        <v>29.440763857748632</v>
      </c>
      <c r="C461">
        <f t="shared" si="14"/>
        <v>2.9747802240023044E-8</v>
      </c>
      <c r="D461">
        <f t="shared" si="15"/>
        <v>-17.33051058196855</v>
      </c>
    </row>
    <row r="462" spans="1:4" x14ac:dyDescent="0.2">
      <c r="A462">
        <v>456</v>
      </c>
      <c r="B462">
        <f>'Ejercicio 2 A'!N459*(EXTRA!$C$1-1)/$C$2</f>
        <v>9.9444440322614351</v>
      </c>
      <c r="C462">
        <f t="shared" si="14"/>
        <v>8.7641787669116172E-4</v>
      </c>
      <c r="D462">
        <f t="shared" si="15"/>
        <v>-7.0396675525834</v>
      </c>
    </row>
    <row r="463" spans="1:4" x14ac:dyDescent="0.2">
      <c r="A463">
        <v>457</v>
      </c>
      <c r="B463">
        <f>'Ejercicio 2 A'!N460*(EXTRA!$C$1-1)/$C$2</f>
        <v>11.559660037749913</v>
      </c>
      <c r="C463">
        <f t="shared" si="14"/>
        <v>3.6248434194535825E-4</v>
      </c>
      <c r="D463">
        <f t="shared" si="15"/>
        <v>-7.9225292792359543</v>
      </c>
    </row>
    <row r="464" spans="1:4" x14ac:dyDescent="0.2">
      <c r="A464">
        <v>458</v>
      </c>
      <c r="B464">
        <f>'Ejercicio 2 A'!N461*(EXTRA!$C$1-1)/$C$2</f>
        <v>17.145799637284799</v>
      </c>
      <c r="C464">
        <f t="shared" si="14"/>
        <v>1.8225023983563124E-5</v>
      </c>
      <c r="D464">
        <f t="shared" si="15"/>
        <v>-10.912714964099877</v>
      </c>
    </row>
    <row r="465" spans="1:4" x14ac:dyDescent="0.2">
      <c r="A465">
        <v>459</v>
      </c>
      <c r="B465">
        <f>'Ejercicio 2 A'!N462*(EXTRA!$C$1-1)/$C$2</f>
        <v>8.472960845461861</v>
      </c>
      <c r="C465">
        <f t="shared" si="14"/>
        <v>1.9815835840937259E-3</v>
      </c>
      <c r="D465">
        <f t="shared" si="15"/>
        <v>-6.2238589639909163</v>
      </c>
    </row>
    <row r="466" spans="1:4" x14ac:dyDescent="0.2">
      <c r="A466">
        <v>460</v>
      </c>
      <c r="B466">
        <f>'Ejercicio 2 A'!N463*(EXTRA!$C$1-1)/$C$2</f>
        <v>8.515636356558165</v>
      </c>
      <c r="C466">
        <f t="shared" si="14"/>
        <v>1.9348823914843805E-3</v>
      </c>
      <c r="D466">
        <f t="shared" si="15"/>
        <v>-6.247708733942182</v>
      </c>
    </row>
    <row r="467" spans="1:4" x14ac:dyDescent="0.2">
      <c r="A467">
        <v>461</v>
      </c>
      <c r="B467">
        <f>'Ejercicio 2 A'!N464*(EXTRA!$C$1-1)/$C$2</f>
        <v>11.09782501055925</v>
      </c>
      <c r="C467">
        <f t="shared" si="14"/>
        <v>4.6604628229243521E-4</v>
      </c>
      <c r="D467">
        <f t="shared" si="15"/>
        <v>-7.6712256105462462</v>
      </c>
    </row>
    <row r="468" spans="1:4" x14ac:dyDescent="0.2">
      <c r="A468">
        <v>462</v>
      </c>
      <c r="B468">
        <f>'Ejercicio 2 A'!N465*(EXTRA!$C$1-1)/$C$2</f>
        <v>14.03449150603128</v>
      </c>
      <c r="C468">
        <f t="shared" si="14"/>
        <v>9.5446633748261518E-5</v>
      </c>
      <c r="D468">
        <f t="shared" si="15"/>
        <v>-9.2569432755882115</v>
      </c>
    </row>
    <row r="469" spans="1:4" x14ac:dyDescent="0.2">
      <c r="A469">
        <v>463</v>
      </c>
      <c r="B469">
        <f>'Ejercicio 2 A'!N466*(EXTRA!$C$1-1)/$C$2</f>
        <v>41.833562212771277</v>
      </c>
      <c r="C469">
        <f t="shared" si="14"/>
        <v>5.082823492454765E-11</v>
      </c>
      <c r="D469">
        <f t="shared" si="15"/>
        <v>-23.702569110145504</v>
      </c>
    </row>
    <row r="470" spans="1:4" x14ac:dyDescent="0.2">
      <c r="A470">
        <v>464</v>
      </c>
      <c r="B470">
        <f>'Ejercicio 2 A'!N467*(EXTRA!$C$1-1)/$C$2</f>
        <v>24.668171903555578</v>
      </c>
      <c r="C470">
        <f t="shared" si="14"/>
        <v>3.5335896528569816E-7</v>
      </c>
      <c r="D470">
        <f t="shared" si="15"/>
        <v>-14.855781397878133</v>
      </c>
    </row>
    <row r="471" spans="1:4" x14ac:dyDescent="0.2">
      <c r="A471">
        <v>465</v>
      </c>
      <c r="B471">
        <f>'Ejercicio 2 A'!N468*(EXTRA!$C$1-1)/$C$2</f>
        <v>16.824487645064298</v>
      </c>
      <c r="C471">
        <f t="shared" si="14"/>
        <v>2.1604691511127794E-5</v>
      </c>
      <c r="D471">
        <f t="shared" si="15"/>
        <v>-10.74260006726932</v>
      </c>
    </row>
    <row r="472" spans="1:4" x14ac:dyDescent="0.2">
      <c r="A472">
        <v>466</v>
      </c>
      <c r="B472">
        <f>'Ejercicio 2 A'!N469*(EXTRA!$C$1-1)/$C$2</f>
        <v>21.539514594220002</v>
      </c>
      <c r="C472">
        <f t="shared" si="14"/>
        <v>1.8073653180805859E-6</v>
      </c>
      <c r="D472">
        <f t="shared" si="15"/>
        <v>-13.223640398508195</v>
      </c>
    </row>
    <row r="473" spans="1:4" x14ac:dyDescent="0.2">
      <c r="A473">
        <v>467</v>
      </c>
      <c r="B473">
        <f>'Ejercicio 2 A'!N470*(EXTRA!$C$1-1)/$C$2</f>
        <v>21.403354249287688</v>
      </c>
      <c r="C473">
        <f t="shared" si="14"/>
        <v>1.9408403995795707E-6</v>
      </c>
      <c r="D473">
        <f t="shared" si="15"/>
        <v>-13.152389483031616</v>
      </c>
    </row>
    <row r="474" spans="1:4" x14ac:dyDescent="0.2">
      <c r="A474">
        <v>468</v>
      </c>
      <c r="B474">
        <f>'Ejercicio 2 A'!N471*(EXTRA!$C$1-1)/$C$2</f>
        <v>14.607692158700427</v>
      </c>
      <c r="C474">
        <f t="shared" si="14"/>
        <v>7.0242379139609122E-5</v>
      </c>
      <c r="D474">
        <f t="shared" si="15"/>
        <v>-9.5635587376334641</v>
      </c>
    </row>
    <row r="475" spans="1:4" x14ac:dyDescent="0.2">
      <c r="A475">
        <v>469</v>
      </c>
      <c r="B475">
        <f>'Ejercicio 2 A'!N472*(EXTRA!$C$1-1)/$C$2</f>
        <v>13.765255410209642</v>
      </c>
      <c r="C475">
        <f t="shared" si="14"/>
        <v>1.1026322622822381E-4</v>
      </c>
      <c r="D475">
        <f t="shared" si="15"/>
        <v>-9.1126400850437612</v>
      </c>
    </row>
    <row r="476" spans="1:4" x14ac:dyDescent="0.2">
      <c r="A476">
        <v>470</v>
      </c>
      <c r="B476">
        <f>'Ejercicio 2 A'!N473*(EXTRA!$C$1-1)/$C$2</f>
        <v>19.317450088877781</v>
      </c>
      <c r="C476">
        <f t="shared" si="14"/>
        <v>5.7970117065597588E-6</v>
      </c>
      <c r="D476">
        <f t="shared" si="15"/>
        <v>-12.05816799619182</v>
      </c>
    </row>
    <row r="477" spans="1:4" x14ac:dyDescent="0.2">
      <c r="A477">
        <v>471</v>
      </c>
      <c r="B477">
        <f>'Ejercicio 2 A'!N474*(EXTRA!$C$1-1)/$C$2</f>
        <v>16.036088256934061</v>
      </c>
      <c r="C477">
        <f t="shared" si="14"/>
        <v>3.2822263391535489E-5</v>
      </c>
      <c r="D477">
        <f t="shared" si="15"/>
        <v>-10.324403510891816</v>
      </c>
    </row>
    <row r="478" spans="1:4" x14ac:dyDescent="0.2">
      <c r="A478">
        <v>472</v>
      </c>
      <c r="B478">
        <f>'Ejercicio 2 A'!N475*(EXTRA!$C$1-1)/$C$2</f>
        <v>21.067553546367407</v>
      </c>
      <c r="C478">
        <f t="shared" si="14"/>
        <v>2.3138856163580022E-6</v>
      </c>
      <c r="D478">
        <f t="shared" si="15"/>
        <v>-12.976582361547649</v>
      </c>
    </row>
    <row r="479" spans="1:4" x14ac:dyDescent="0.2">
      <c r="A479">
        <v>473</v>
      </c>
      <c r="B479">
        <f>'Ejercicio 2 A'!N476*(EXTRA!$C$1-1)/$C$2</f>
        <v>30.096148610303576</v>
      </c>
      <c r="C479">
        <f t="shared" si="14"/>
        <v>2.1201128118074414E-8</v>
      </c>
      <c r="D479">
        <f t="shared" si="15"/>
        <v>-17.669211443567495</v>
      </c>
    </row>
    <row r="480" spans="1:4" x14ac:dyDescent="0.2">
      <c r="A480">
        <v>474</v>
      </c>
      <c r="B480">
        <f>'Ejercicio 2 A'!N477*(EXTRA!$C$1-1)/$C$2</f>
        <v>14.735228282713086</v>
      </c>
      <c r="C480">
        <f t="shared" si="14"/>
        <v>6.5617165379636315E-5</v>
      </c>
      <c r="D480">
        <f t="shared" si="15"/>
        <v>-9.6316732288706621</v>
      </c>
    </row>
    <row r="481" spans="1:4" x14ac:dyDescent="0.2">
      <c r="A481">
        <v>475</v>
      </c>
      <c r="B481">
        <f>'Ejercicio 2 A'!N478*(EXTRA!$C$1-1)/$C$2</f>
        <v>19.300019616645624</v>
      </c>
      <c r="C481">
        <f t="shared" si="14"/>
        <v>5.8503948826794066E-6</v>
      </c>
      <c r="D481">
        <f t="shared" si="15"/>
        <v>-12.049001397685901</v>
      </c>
    </row>
    <row r="482" spans="1:4" x14ac:dyDescent="0.2">
      <c r="A482">
        <v>476</v>
      </c>
      <c r="B482">
        <f>'Ejercicio 2 A'!N479*(EXTRA!$C$1-1)/$C$2</f>
        <v>20.410726926687609</v>
      </c>
      <c r="C482">
        <f t="shared" si="14"/>
        <v>3.2647339214806243E-6</v>
      </c>
      <c r="D482">
        <f t="shared" si="15"/>
        <v>-12.632332292743349</v>
      </c>
    </row>
    <row r="483" spans="1:4" x14ac:dyDescent="0.2">
      <c r="A483">
        <v>477</v>
      </c>
      <c r="B483">
        <f>'Ejercicio 2 A'!N480*(EXTRA!$C$1-1)/$C$2</f>
        <v>22.547627615766611</v>
      </c>
      <c r="C483">
        <f t="shared" si="14"/>
        <v>1.0670985068970475E-6</v>
      </c>
      <c r="D483">
        <f t="shared" si="15"/>
        <v>-13.750567268540458</v>
      </c>
    </row>
    <row r="484" spans="1:4" x14ac:dyDescent="0.2">
      <c r="A484">
        <v>478</v>
      </c>
      <c r="B484">
        <f>'Ejercicio 2 A'!N481*(EXTRA!$C$1-1)/$C$2</f>
        <v>22.763263465601771</v>
      </c>
      <c r="C484">
        <f t="shared" si="14"/>
        <v>9.5348298342389187E-7</v>
      </c>
      <c r="D484">
        <f t="shared" si="15"/>
        <v>-13.863144258500538</v>
      </c>
    </row>
    <row r="485" spans="1:4" x14ac:dyDescent="0.2">
      <c r="A485">
        <v>479</v>
      </c>
      <c r="B485">
        <f>'Ejercicio 2 A'!N482*(EXTRA!$C$1-1)/$C$2</f>
        <v>20.383175698971758</v>
      </c>
      <c r="C485">
        <f t="shared" si="14"/>
        <v>3.3122550960212518E-6</v>
      </c>
      <c r="D485">
        <f t="shared" si="15"/>
        <v>-12.617881302661736</v>
      </c>
    </row>
    <row r="486" spans="1:4" x14ac:dyDescent="0.2">
      <c r="A486">
        <v>480</v>
      </c>
      <c r="B486">
        <f>'Ejercicio 2 A'!N483*(EXTRA!$C$1-1)/$C$2</f>
        <v>22.14119564313204</v>
      </c>
      <c r="C486">
        <f t="shared" si="14"/>
        <v>1.3195017964262539E-6</v>
      </c>
      <c r="D486">
        <f t="shared" si="15"/>
        <v>-13.538256319559281</v>
      </c>
    </row>
    <row r="487" spans="1:4" x14ac:dyDescent="0.2">
      <c r="A487">
        <v>481</v>
      </c>
      <c r="B487">
        <f>'Ejercicio 2 A'!N484*(EXTRA!$C$1-1)/$C$2</f>
        <v>20.113359089579117</v>
      </c>
      <c r="C487">
        <f t="shared" si="14"/>
        <v>3.8159908934134752E-6</v>
      </c>
      <c r="D487">
        <f t="shared" si="15"/>
        <v>-12.476310190803126</v>
      </c>
    </row>
    <row r="488" spans="1:4" x14ac:dyDescent="0.2">
      <c r="A488">
        <v>482</v>
      </c>
      <c r="B488">
        <f>'Ejercicio 2 A'!N485*(EXTRA!$C$1-1)/$C$2</f>
        <v>24.545179467252883</v>
      </c>
      <c r="C488">
        <f t="shared" si="14"/>
        <v>3.7671157081713165E-7</v>
      </c>
      <c r="D488">
        <f t="shared" si="15"/>
        <v>-14.791786006454869</v>
      </c>
    </row>
    <row r="489" spans="1:4" x14ac:dyDescent="0.2">
      <c r="A489">
        <v>483</v>
      </c>
      <c r="B489">
        <f>'Ejercicio 2 A'!N486*(EXTRA!$C$1-1)/$C$2</f>
        <v>20.893304121042664</v>
      </c>
      <c r="C489">
        <f t="shared" si="14"/>
        <v>2.535030323515164E-6</v>
      </c>
      <c r="D489">
        <f t="shared" si="15"/>
        <v>-12.88530495905375</v>
      </c>
    </row>
    <row r="490" spans="1:4" x14ac:dyDescent="0.2">
      <c r="A490">
        <v>484</v>
      </c>
      <c r="B490">
        <f>'Ejercicio 2 A'!N487*(EXTRA!$C$1-1)/$C$2</f>
        <v>13.435638544777923</v>
      </c>
      <c r="C490">
        <f t="shared" si="14"/>
        <v>1.3160399396051084E-4</v>
      </c>
      <c r="D490">
        <f t="shared" si="15"/>
        <v>-8.935713190289583</v>
      </c>
    </row>
    <row r="491" spans="1:4" x14ac:dyDescent="0.2">
      <c r="A491">
        <v>485</v>
      </c>
      <c r="B491">
        <f>'Ejercicio 2 A'!N488*(EXTRA!$C$1-1)/$C$2</f>
        <v>15.830744885336333</v>
      </c>
      <c r="C491">
        <f t="shared" si="14"/>
        <v>3.6606382778230609E-5</v>
      </c>
      <c r="D491">
        <f t="shared" si="15"/>
        <v>-10.215287939913788</v>
      </c>
    </row>
    <row r="492" spans="1:4" x14ac:dyDescent="0.2">
      <c r="A492">
        <v>486</v>
      </c>
      <c r="B492">
        <f>'Ejercicio 2 A'!N489*(EXTRA!$C$1-1)/$C$2</f>
        <v>21.737030380346596</v>
      </c>
      <c r="C492">
        <f t="shared" si="14"/>
        <v>1.6299481376583503E-6</v>
      </c>
      <c r="D492">
        <f t="shared" si="15"/>
        <v>-13.326962361039302</v>
      </c>
    </row>
    <row r="493" spans="1:4" x14ac:dyDescent="0.2">
      <c r="A493">
        <v>487</v>
      </c>
      <c r="B493">
        <f>'Ejercicio 2 A'!N490*(EXTRA!$C$1-1)/$C$2</f>
        <v>14.644758569561123</v>
      </c>
      <c r="C493">
        <f t="shared" si="14"/>
        <v>6.8865235952401401E-5</v>
      </c>
      <c r="D493">
        <f t="shared" si="15"/>
        <v>-9.5833590652971914</v>
      </c>
    </row>
    <row r="494" spans="1:4" x14ac:dyDescent="0.2">
      <c r="A494">
        <v>488</v>
      </c>
      <c r="B494">
        <f>'Ejercicio 2 A'!N491*(EXTRA!$C$1-1)/$C$2</f>
        <v>27.065393270141627</v>
      </c>
      <c r="C494">
        <f t="shared" si="14"/>
        <v>1.0174836071759652E-7</v>
      </c>
      <c r="D494">
        <f t="shared" si="15"/>
        <v>-16.100763123637062</v>
      </c>
    </row>
    <row r="495" spans="1:4" x14ac:dyDescent="0.2">
      <c r="A495">
        <v>489</v>
      </c>
      <c r="B495">
        <f>'Ejercicio 2 A'!N492*(EXTRA!$C$1-1)/$C$2</f>
        <v>20.474925263385696</v>
      </c>
      <c r="C495">
        <f t="shared" si="14"/>
        <v>3.1566423122584028E-6</v>
      </c>
      <c r="D495">
        <f t="shared" si="15"/>
        <v>-12.66600165469381</v>
      </c>
    </row>
    <row r="496" spans="1:4" x14ac:dyDescent="0.2">
      <c r="A496">
        <v>490</v>
      </c>
      <c r="B496">
        <f>'Ejercicio 2 A'!N493*(EXTRA!$C$1-1)/$C$2</f>
        <v>27.604525195180898</v>
      </c>
      <c r="C496">
        <f t="shared" si="14"/>
        <v>7.6943766383024158E-8</v>
      </c>
      <c r="D496">
        <f t="shared" si="15"/>
        <v>-16.380190988610554</v>
      </c>
    </row>
    <row r="497" spans="1:4" x14ac:dyDescent="0.2">
      <c r="A497">
        <v>491</v>
      </c>
      <c r="B497">
        <f>'Ejercicio 2 A'!N494*(EXTRA!$C$1-1)/$C$2</f>
        <v>18.067947269085558</v>
      </c>
      <c r="C497">
        <f t="shared" si="14"/>
        <v>1.1195687287822269E-5</v>
      </c>
      <c r="D497">
        <f t="shared" si="15"/>
        <v>-11.399981917406542</v>
      </c>
    </row>
    <row r="498" spans="1:4" x14ac:dyDescent="0.2">
      <c r="A498">
        <v>492</v>
      </c>
      <c r="B498">
        <f>'Ejercicio 2 A'!N495*(EXTRA!$C$1-1)/$C$2</f>
        <v>27.695263094911201</v>
      </c>
      <c r="C498">
        <f t="shared" si="14"/>
        <v>7.3410359312032511E-8</v>
      </c>
      <c r="D498">
        <f t="shared" si="15"/>
        <v>-16.427200776243239</v>
      </c>
    </row>
    <row r="499" spans="1:4" x14ac:dyDescent="0.2">
      <c r="A499">
        <v>493</v>
      </c>
      <c r="B499">
        <f>'Ejercicio 2 A'!N496*(EXTRA!$C$1-1)/$C$2</f>
        <v>10.896680750711875</v>
      </c>
      <c r="C499">
        <f t="shared" si="14"/>
        <v>5.2009034512812428E-4</v>
      </c>
      <c r="D499">
        <f t="shared" si="15"/>
        <v>-7.5615080208489482</v>
      </c>
    </row>
    <row r="500" spans="1:4" x14ac:dyDescent="0.2">
      <c r="A500">
        <v>494</v>
      </c>
      <c r="B500">
        <f>'Ejercicio 2 A'!N497*(EXTRA!$C$1-1)/$C$2</f>
        <v>24.977826889460939</v>
      </c>
      <c r="C500">
        <f t="shared" si="14"/>
        <v>3.0079218335856065E-7</v>
      </c>
      <c r="D500">
        <f t="shared" si="15"/>
        <v>-15.01684623138337</v>
      </c>
    </row>
    <row r="501" spans="1:4" x14ac:dyDescent="0.2">
      <c r="A501">
        <v>495</v>
      </c>
      <c r="B501">
        <f>'Ejercicio 2 A'!N498*(EXTRA!$C$1-1)/$C$2</f>
        <v>10.248910832170239</v>
      </c>
      <c r="C501">
        <f t="shared" si="14"/>
        <v>7.4139302948389603E-4</v>
      </c>
      <c r="D501">
        <f t="shared" si="15"/>
        <v>-7.206979669120952</v>
      </c>
    </row>
    <row r="502" spans="1:4" x14ac:dyDescent="0.2">
      <c r="A502">
        <v>496</v>
      </c>
      <c r="B502">
        <f>'Ejercicio 2 A'!N499*(EXTRA!$C$1-1)/$C$2</f>
        <v>22.433985966394527</v>
      </c>
      <c r="C502">
        <f t="shared" si="14"/>
        <v>1.1323447939815326E-6</v>
      </c>
      <c r="D502">
        <f t="shared" si="15"/>
        <v>-13.691220036237981</v>
      </c>
    </row>
    <row r="503" spans="1:4" x14ac:dyDescent="0.2">
      <c r="A503">
        <v>497</v>
      </c>
      <c r="B503">
        <f>'Ejercicio 2 A'!N500*(EXTRA!$C$1-1)/$C$2</f>
        <v>20.341970550319289</v>
      </c>
      <c r="C503">
        <f t="shared" si="14"/>
        <v>3.3846266889314881E-6</v>
      </c>
      <c r="D503">
        <f t="shared" si="15"/>
        <v>-12.59626694160155</v>
      </c>
    </row>
    <row r="504" spans="1:4" x14ac:dyDescent="0.2">
      <c r="A504">
        <v>498</v>
      </c>
      <c r="B504">
        <f>'Ejercicio 2 A'!N501*(EXTRA!$C$1-1)/$C$2</f>
        <v>29.787905432958691</v>
      </c>
      <c r="C504">
        <f t="shared" si="14"/>
        <v>2.4861573056140418E-8</v>
      </c>
      <c r="D504">
        <f t="shared" si="15"/>
        <v>-17.509942476271178</v>
      </c>
    </row>
    <row r="505" spans="1:4" x14ac:dyDescent="0.2">
      <c r="A505">
        <v>499</v>
      </c>
      <c r="B505">
        <f>'Ejercicio 2 A'!N502*(EXTRA!$C$1-1)/$C$2</f>
        <v>16.274263906227667</v>
      </c>
      <c r="C505">
        <f t="shared" si="14"/>
        <v>2.8923302709919469E-5</v>
      </c>
      <c r="D505">
        <f t="shared" si="15"/>
        <v>-10.450862965606404</v>
      </c>
    </row>
    <row r="506" spans="1:4" x14ac:dyDescent="0.2">
      <c r="A506">
        <v>500</v>
      </c>
      <c r="B506">
        <f>'Ejercicio 2 A'!N503*(EXTRA!$C$1-1)/$C$2</f>
        <v>26.100800455810575</v>
      </c>
      <c r="C506">
        <f t="shared" si="14"/>
        <v>1.6782874500294666E-7</v>
      </c>
      <c r="D506">
        <f t="shared" si="15"/>
        <v>-15.600321752441646</v>
      </c>
    </row>
    <row r="507" spans="1:4" x14ac:dyDescent="0.2">
      <c r="A507">
        <v>501</v>
      </c>
      <c r="B507">
        <f>'Ejercicio 2 A'!N504*(EXTRA!$C$1-1)/$C$2</f>
        <v>13.438331685377374</v>
      </c>
      <c r="C507">
        <f t="shared" si="14"/>
        <v>1.3141372907400959E-4</v>
      </c>
      <c r="D507">
        <f t="shared" si="15"/>
        <v>-8.9371599743123049</v>
      </c>
    </row>
    <row r="508" spans="1:4" x14ac:dyDescent="0.2">
      <c r="A508">
        <v>502</v>
      </c>
      <c r="B508">
        <f>'Ejercicio 2 A'!N505*(EXTRA!$C$1-1)/$C$2</f>
        <v>26.282888876179765</v>
      </c>
      <c r="C508">
        <f t="shared" si="14"/>
        <v>1.5269215084792081E-7</v>
      </c>
      <c r="D508">
        <f t="shared" si="15"/>
        <v>-15.694842028479643</v>
      </c>
    </row>
    <row r="509" spans="1:4" x14ac:dyDescent="0.2">
      <c r="A509">
        <v>503</v>
      </c>
      <c r="B509">
        <f>'Ejercicio 2 A'!N506*(EXTRA!$C$1-1)/$C$2</f>
        <v>18.89356483297372</v>
      </c>
      <c r="C509">
        <f t="shared" si="14"/>
        <v>7.2454879162486043E-6</v>
      </c>
      <c r="D509">
        <f t="shared" si="15"/>
        <v>-11.835131639221315</v>
      </c>
    </row>
    <row r="510" spans="1:4" x14ac:dyDescent="0.2">
      <c r="A510">
        <v>504</v>
      </c>
      <c r="B510">
        <f>'Ejercicio 2 A'!N507*(EXTRA!$C$1-1)/$C$2</f>
        <v>14.949773759369712</v>
      </c>
      <c r="C510">
        <f t="shared" si="14"/>
        <v>5.8518155808594662E-5</v>
      </c>
      <c r="D510">
        <f t="shared" si="15"/>
        <v>-9.7461734961743591</v>
      </c>
    </row>
    <row r="511" spans="1:4" x14ac:dyDescent="0.2">
      <c r="A511">
        <v>505</v>
      </c>
      <c r="B511">
        <f>'Ejercicio 2 A'!N508*(EXTRA!$C$1-1)/$C$2</f>
        <v>16.039744887062824</v>
      </c>
      <c r="C511">
        <f t="shared" si="14"/>
        <v>3.2758574102422916E-5</v>
      </c>
      <c r="D511">
        <f t="shared" si="15"/>
        <v>-10.326345825493737</v>
      </c>
    </row>
    <row r="512" spans="1:4" x14ac:dyDescent="0.2">
      <c r="A512">
        <v>506</v>
      </c>
      <c r="B512">
        <f>'Ejercicio 2 A'!N509*(EXTRA!$C$1-1)/$C$2</f>
        <v>38.048271033558869</v>
      </c>
      <c r="C512">
        <f t="shared" si="14"/>
        <v>3.5372481213278209E-10</v>
      </c>
      <c r="D512">
        <f t="shared" si="15"/>
        <v>-21.762501871957614</v>
      </c>
    </row>
    <row r="513" spans="1:4" x14ac:dyDescent="0.2">
      <c r="A513">
        <v>507</v>
      </c>
      <c r="B513">
        <f>'Ejercicio 2 A'!N510*(EXTRA!$C$1-1)/$C$2</f>
        <v>27.796471335870194</v>
      </c>
      <c r="C513">
        <f t="shared" si="14"/>
        <v>6.9660754403136092E-8</v>
      </c>
      <c r="D513">
        <f t="shared" si="15"/>
        <v>-16.479628742277704</v>
      </c>
    </row>
    <row r="514" spans="1:4" x14ac:dyDescent="0.2">
      <c r="A514">
        <v>508</v>
      </c>
      <c r="B514">
        <f>'Ejercicio 2 A'!N511*(EXTRA!$C$1-1)/$C$2</f>
        <v>13.723910979704852</v>
      </c>
      <c r="C514">
        <f t="shared" si="14"/>
        <v>1.127357647760254E-4</v>
      </c>
      <c r="D514">
        <f t="shared" si="15"/>
        <v>-9.0904638423103794</v>
      </c>
    </row>
    <row r="515" spans="1:4" x14ac:dyDescent="0.2">
      <c r="A515">
        <v>509</v>
      </c>
      <c r="B515">
        <f>'Ejercicio 2 A'!N512*(EXTRA!$C$1-1)/$C$2</f>
        <v>20.061767843555025</v>
      </c>
      <c r="C515">
        <f t="shared" si="14"/>
        <v>3.9207389737966339E-6</v>
      </c>
      <c r="D515">
        <f t="shared" si="15"/>
        <v>-12.449230408204752</v>
      </c>
    </row>
    <row r="516" spans="1:4" x14ac:dyDescent="0.2">
      <c r="A516">
        <v>510</v>
      </c>
      <c r="B516">
        <f>'Ejercicio 2 A'!N513*(EXTRA!$C$1-1)/$C$2</f>
        <v>8.6285157647223514</v>
      </c>
      <c r="C516">
        <f t="shared" si="14"/>
        <v>1.8167017123778466E-3</v>
      </c>
      <c r="D516">
        <f t="shared" si="15"/>
        <v>-6.3107326679440039</v>
      </c>
    </row>
    <row r="517" spans="1:4" x14ac:dyDescent="0.2">
      <c r="A517">
        <v>511</v>
      </c>
      <c r="B517">
        <f>'Ejercicio 2 A'!N514*(EXTRA!$C$1-1)/$C$2</f>
        <v>9.8112190095172895</v>
      </c>
      <c r="C517">
        <f t="shared" si="14"/>
        <v>9.4312540232396967E-4</v>
      </c>
      <c r="D517">
        <f t="shared" si="15"/>
        <v>-6.9663113018562006</v>
      </c>
    </row>
    <row r="518" spans="1:4" x14ac:dyDescent="0.2">
      <c r="A518">
        <v>512</v>
      </c>
      <c r="B518">
        <f>'Ejercicio 2 A'!N515*(EXTRA!$C$1-1)/$C$2</f>
        <v>10.294272192112851</v>
      </c>
      <c r="C518">
        <f t="shared" si="14"/>
        <v>7.231683956022395E-4</v>
      </c>
      <c r="D518">
        <f t="shared" si="15"/>
        <v>-7.2318684506124535</v>
      </c>
    </row>
    <row r="519" spans="1:4" x14ac:dyDescent="0.2">
      <c r="A519">
        <v>513</v>
      </c>
      <c r="B519">
        <f>'Ejercicio 2 A'!N516*(EXTRA!$C$1-1)/$C$2</f>
        <v>14.840269157732704</v>
      </c>
      <c r="C519">
        <f t="shared" si="14"/>
        <v>6.2039126491682898E-5</v>
      </c>
      <c r="D519">
        <f t="shared" si="15"/>
        <v>-9.6877452995151643</v>
      </c>
    </row>
    <row r="520" spans="1:4" x14ac:dyDescent="0.2">
      <c r="A520">
        <v>514</v>
      </c>
      <c r="B520">
        <f>'Ejercicio 2 A'!N517*(EXTRA!$C$1-1)/$C$2</f>
        <v>36.687118995632105</v>
      </c>
      <c r="C520">
        <f t="shared" ref="C520:C583" si="16">_xlfn.CHISQ.DIST(B520,$C$3,FALSE)</f>
        <v>7.1145361966241917E-10</v>
      </c>
      <c r="D520">
        <f t="shared" ref="D520:D583" si="17">LN(C520)</f>
        <v>-21.063710887224133</v>
      </c>
    </row>
    <row r="521" spans="1:4" x14ac:dyDescent="0.2">
      <c r="A521">
        <v>515</v>
      </c>
      <c r="B521">
        <f>'Ejercicio 2 A'!N518*(EXTRA!$C$1-1)/$C$2</f>
        <v>29.552787715298308</v>
      </c>
      <c r="C521">
        <f t="shared" si="16"/>
        <v>2.807401476175167E-8</v>
      </c>
      <c r="D521">
        <f t="shared" si="17"/>
        <v>-17.388421430018653</v>
      </c>
    </row>
    <row r="522" spans="1:4" x14ac:dyDescent="0.2">
      <c r="A522">
        <v>516</v>
      </c>
      <c r="B522">
        <f>'Ejercicio 2 A'!N519*(EXTRA!$C$1-1)/$C$2</f>
        <v>24.756894047358873</v>
      </c>
      <c r="C522">
        <f t="shared" si="16"/>
        <v>3.3741994469236661E-7</v>
      </c>
      <c r="D522">
        <f t="shared" si="17"/>
        <v>-14.901937555681918</v>
      </c>
    </row>
    <row r="523" spans="1:4" x14ac:dyDescent="0.2">
      <c r="A523">
        <v>517</v>
      </c>
      <c r="B523">
        <f>'Ejercicio 2 A'!N520*(EXTRA!$C$1-1)/$C$2</f>
        <v>22.935381542318456</v>
      </c>
      <c r="C523">
        <f t="shared" si="16"/>
        <v>8.7156997185015772E-7</v>
      </c>
      <c r="D523">
        <f t="shared" si="17"/>
        <v>-13.952969686224634</v>
      </c>
    </row>
    <row r="524" spans="1:4" x14ac:dyDescent="0.2">
      <c r="A524">
        <v>518</v>
      </c>
      <c r="B524">
        <f>'Ejercicio 2 A'!N521*(EXTRA!$C$1-1)/$C$2</f>
        <v>20.593162571594185</v>
      </c>
      <c r="C524">
        <f t="shared" si="16"/>
        <v>2.9668808604421071E-6</v>
      </c>
      <c r="D524">
        <f t="shared" si="17"/>
        <v>-12.727999372351571</v>
      </c>
    </row>
    <row r="525" spans="1:4" x14ac:dyDescent="0.2">
      <c r="A525">
        <v>519</v>
      </c>
      <c r="B525">
        <f>'Ejercicio 2 A'!N522*(EXTRA!$C$1-1)/$C$2</f>
        <v>22.445052626304602</v>
      </c>
      <c r="C525">
        <f t="shared" si="16"/>
        <v>1.125818811267326E-6</v>
      </c>
      <c r="D525">
        <f t="shared" si="17"/>
        <v>-13.6969999548117</v>
      </c>
    </row>
    <row r="526" spans="1:4" x14ac:dyDescent="0.2">
      <c r="A526">
        <v>520</v>
      </c>
      <c r="B526">
        <f>'Ejercicio 2 A'!N523*(EXTRA!$C$1-1)/$C$2</f>
        <v>25.878479782325698</v>
      </c>
      <c r="C526">
        <f t="shared" si="16"/>
        <v>1.8836499608194093E-7</v>
      </c>
      <c r="D526">
        <f t="shared" si="17"/>
        <v>-15.484884287809729</v>
      </c>
    </row>
    <row r="527" spans="1:4" x14ac:dyDescent="0.2">
      <c r="A527">
        <v>521</v>
      </c>
      <c r="B527">
        <f>'Ejercicio 2 A'!N524*(EXTRA!$C$1-1)/$C$2</f>
        <v>21.983960531040079</v>
      </c>
      <c r="C527">
        <f t="shared" si="16"/>
        <v>1.4325200970964796E-6</v>
      </c>
      <c r="D527">
        <f t="shared" si="17"/>
        <v>-13.456075359069205</v>
      </c>
    </row>
    <row r="528" spans="1:4" x14ac:dyDescent="0.2">
      <c r="A528">
        <v>522</v>
      </c>
      <c r="B528">
        <f>'Ejercicio 2 A'!N525*(EXTRA!$C$1-1)/$C$2</f>
        <v>22.546514542307918</v>
      </c>
      <c r="C528">
        <f t="shared" si="16"/>
        <v>1.0677189062282088E-6</v>
      </c>
      <c r="D528">
        <f t="shared" si="17"/>
        <v>-13.749986048484061</v>
      </c>
    </row>
    <row r="529" spans="1:4" x14ac:dyDescent="0.2">
      <c r="A529">
        <v>523</v>
      </c>
      <c r="B529">
        <f>'Ejercicio 2 A'!N526*(EXTRA!$C$1-1)/$C$2</f>
        <v>27.536899727883899</v>
      </c>
      <c r="C529">
        <f t="shared" si="16"/>
        <v>7.9687599424368264E-8</v>
      </c>
      <c r="D529">
        <f t="shared" si="17"/>
        <v>-16.345151853916096</v>
      </c>
    </row>
    <row r="530" spans="1:4" x14ac:dyDescent="0.2">
      <c r="A530">
        <v>524</v>
      </c>
      <c r="B530">
        <f>'Ejercicio 2 A'!N527*(EXTRA!$C$1-1)/$C$2</f>
        <v>22.246872792431528</v>
      </c>
      <c r="C530">
        <f t="shared" si="16"/>
        <v>1.2486149581409603E-6</v>
      </c>
      <c r="D530">
        <f t="shared" si="17"/>
        <v>-13.593475654460237</v>
      </c>
    </row>
    <row r="531" spans="1:4" x14ac:dyDescent="0.2">
      <c r="A531">
        <v>525</v>
      </c>
      <c r="B531">
        <f>'Ejercicio 2 A'!N528*(EXTRA!$C$1-1)/$C$2</f>
        <v>16.136977001372824</v>
      </c>
      <c r="C531">
        <f t="shared" si="16"/>
        <v>3.1109923462959791E-5</v>
      </c>
      <c r="D531">
        <f t="shared" si="17"/>
        <v>-10.377983707264768</v>
      </c>
    </row>
    <row r="532" spans="1:4" x14ac:dyDescent="0.2">
      <c r="A532">
        <v>526</v>
      </c>
      <c r="B532">
        <f>'Ejercicio 2 A'!N529*(EXTRA!$C$1-1)/$C$2</f>
        <v>39.538759141582204</v>
      </c>
      <c r="C532">
        <f t="shared" si="16"/>
        <v>1.646895677881999E-10</v>
      </c>
      <c r="D532">
        <f t="shared" si="17"/>
        <v>-22.526958821442015</v>
      </c>
    </row>
    <row r="533" spans="1:4" x14ac:dyDescent="0.2">
      <c r="A533">
        <v>527</v>
      </c>
      <c r="B533">
        <f>'Ejercicio 2 A'!N530*(EXTRA!$C$1-1)/$C$2</f>
        <v>28.281687381223513</v>
      </c>
      <c r="C533">
        <f t="shared" si="16"/>
        <v>5.4183495989297695E-8</v>
      </c>
      <c r="D533">
        <f t="shared" si="17"/>
        <v>-16.73088947691345</v>
      </c>
    </row>
    <row r="534" spans="1:4" x14ac:dyDescent="0.2">
      <c r="A534">
        <v>528</v>
      </c>
      <c r="B534">
        <f>'Ejercicio 2 A'!N531*(EXTRA!$C$1-1)/$C$2</f>
        <v>15.817937591658769</v>
      </c>
      <c r="C534">
        <f t="shared" si="16"/>
        <v>3.6856460995962237E-5</v>
      </c>
      <c r="D534">
        <f t="shared" si="17"/>
        <v>-10.20847962237865</v>
      </c>
    </row>
    <row r="535" spans="1:4" x14ac:dyDescent="0.2">
      <c r="A535">
        <v>529</v>
      </c>
      <c r="B535">
        <f>'Ejercicio 2 A'!N532*(EXTRA!$C$1-1)/$C$2</f>
        <v>18.32825814165809</v>
      </c>
      <c r="C535">
        <f t="shared" si="16"/>
        <v>9.7593025626697655E-6</v>
      </c>
      <c r="D535">
        <f t="shared" si="17"/>
        <v>-11.537289618835423</v>
      </c>
    </row>
    <row r="536" spans="1:4" x14ac:dyDescent="0.2">
      <c r="A536">
        <v>530</v>
      </c>
      <c r="B536">
        <f>'Ejercicio 2 A'!N533*(EXTRA!$C$1-1)/$C$2</f>
        <v>20.596515232807985</v>
      </c>
      <c r="C536">
        <f t="shared" si="16"/>
        <v>2.9616704765635543E-6</v>
      </c>
      <c r="D536">
        <f t="shared" si="17"/>
        <v>-12.729757098623596</v>
      </c>
    </row>
    <row r="537" spans="1:4" x14ac:dyDescent="0.2">
      <c r="A537">
        <v>531</v>
      </c>
      <c r="B537">
        <f>'Ejercicio 2 A'!N534*(EXTRA!$C$1-1)/$C$2</f>
        <v>15.399663206206919</v>
      </c>
      <c r="C537">
        <f t="shared" si="16"/>
        <v>4.6042625187043923E-5</v>
      </c>
      <c r="D537">
        <f t="shared" si="17"/>
        <v>-9.9859429560349398</v>
      </c>
    </row>
    <row r="538" spans="1:4" x14ac:dyDescent="0.2">
      <c r="A538">
        <v>532</v>
      </c>
      <c r="B538">
        <f>'Ejercicio 2 A'!N535*(EXTRA!$C$1-1)/$C$2</f>
        <v>21.524911774667338</v>
      </c>
      <c r="C538">
        <f t="shared" si="16"/>
        <v>1.8212273858883971E-6</v>
      </c>
      <c r="D538">
        <f t="shared" si="17"/>
        <v>-13.215999896322105</v>
      </c>
    </row>
    <row r="539" spans="1:4" x14ac:dyDescent="0.2">
      <c r="A539">
        <v>533</v>
      </c>
      <c r="B539">
        <f>'Ejercicio 2 A'!N536*(EXTRA!$C$1-1)/$C$2</f>
        <v>10.99478307228795</v>
      </c>
      <c r="C539">
        <f t="shared" si="16"/>
        <v>4.929807080556901E-4</v>
      </c>
      <c r="D539">
        <f t="shared" si="17"/>
        <v>-7.6150405164201302</v>
      </c>
    </row>
    <row r="540" spans="1:4" x14ac:dyDescent="0.2">
      <c r="A540">
        <v>534</v>
      </c>
      <c r="B540">
        <f>'Ejercicio 2 A'!N537*(EXTRA!$C$1-1)/$C$2</f>
        <v>16.521192313679389</v>
      </c>
      <c r="C540">
        <f t="shared" si="16"/>
        <v>2.5372195223785356E-5</v>
      </c>
      <c r="D540">
        <f t="shared" si="17"/>
        <v>-10.581856659764345</v>
      </c>
    </row>
    <row r="541" spans="1:4" x14ac:dyDescent="0.2">
      <c r="A541">
        <v>535</v>
      </c>
      <c r="B541">
        <f>'Ejercicio 2 A'!N538*(EXTRA!$C$1-1)/$C$2</f>
        <v>20.91180062510568</v>
      </c>
      <c r="C541">
        <f t="shared" si="16"/>
        <v>2.5105827582221324E-6</v>
      </c>
      <c r="D541">
        <f t="shared" si="17"/>
        <v>-12.894995657178439</v>
      </c>
    </row>
    <row r="542" spans="1:4" x14ac:dyDescent="0.2">
      <c r="A542">
        <v>536</v>
      </c>
      <c r="B542">
        <f>'Ejercicio 2 A'!N539*(EXTRA!$C$1-1)/$C$2</f>
        <v>25.91441303097573</v>
      </c>
      <c r="C542">
        <f t="shared" si="16"/>
        <v>1.8488262004265565E-7</v>
      </c>
      <c r="D542">
        <f t="shared" si="17"/>
        <v>-15.503544699495588</v>
      </c>
    </row>
    <row r="543" spans="1:4" x14ac:dyDescent="0.2">
      <c r="A543">
        <v>537</v>
      </c>
      <c r="B543">
        <f>'Ejercicio 2 A'!N540*(EXTRA!$C$1-1)/$C$2</f>
        <v>9.0577661081345457</v>
      </c>
      <c r="C543">
        <f t="shared" si="16"/>
        <v>1.4306407632493426E-3</v>
      </c>
      <c r="D543">
        <f t="shared" si="17"/>
        <v>-6.5496328488826068</v>
      </c>
    </row>
    <row r="544" spans="1:4" x14ac:dyDescent="0.2">
      <c r="A544">
        <v>538</v>
      </c>
      <c r="B544">
        <f>'Ejercicio 2 A'!N541*(EXTRA!$C$1-1)/$C$2</f>
        <v>26.958943758925532</v>
      </c>
      <c r="C544">
        <f t="shared" si="16"/>
        <v>1.075222572885235E-7</v>
      </c>
      <c r="D544">
        <f t="shared" si="17"/>
        <v>-16.045567966265054</v>
      </c>
    </row>
    <row r="545" spans="1:4" x14ac:dyDescent="0.2">
      <c r="A545">
        <v>539</v>
      </c>
      <c r="B545">
        <f>'Ejercicio 2 A'!N542*(EXTRA!$C$1-1)/$C$2</f>
        <v>21.617804641565979</v>
      </c>
      <c r="C545">
        <f t="shared" si="16"/>
        <v>1.7348328555869612E-6</v>
      </c>
      <c r="D545">
        <f t="shared" si="17"/>
        <v>-13.264599486043629</v>
      </c>
    </row>
    <row r="546" spans="1:4" x14ac:dyDescent="0.2">
      <c r="A546">
        <v>540</v>
      </c>
      <c r="B546">
        <f>'Ejercicio 2 A'!N543*(EXTRA!$C$1-1)/$C$2</f>
        <v>25.385596620184664</v>
      </c>
      <c r="C546">
        <f t="shared" si="16"/>
        <v>2.4333473802330424E-7</v>
      </c>
      <c r="D546">
        <f t="shared" si="17"/>
        <v>-15.228827818790235</v>
      </c>
    </row>
    <row r="547" spans="1:4" x14ac:dyDescent="0.2">
      <c r="A547">
        <v>541</v>
      </c>
      <c r="B547">
        <f>'Ejercicio 2 A'!N544*(EXTRA!$C$1-1)/$C$2</f>
        <v>13.772013979567202</v>
      </c>
      <c r="C547">
        <f t="shared" si="16"/>
        <v>1.0986427658014441E-4</v>
      </c>
      <c r="D547">
        <f t="shared" si="17"/>
        <v>-9.1162648032619948</v>
      </c>
    </row>
    <row r="548" spans="1:4" x14ac:dyDescent="0.2">
      <c r="A548">
        <v>542</v>
      </c>
      <c r="B548">
        <f>'Ejercicio 2 A'!N545*(EXTRA!$C$1-1)/$C$2</f>
        <v>14.55447734007935</v>
      </c>
      <c r="C548">
        <f t="shared" si="16"/>
        <v>7.2268187187649732E-5</v>
      </c>
      <c r="D548">
        <f t="shared" si="17"/>
        <v>-9.5351265368687326</v>
      </c>
    </row>
    <row r="549" spans="1:4" x14ac:dyDescent="0.2">
      <c r="A549">
        <v>543</v>
      </c>
      <c r="B549">
        <f>'Ejercicio 2 A'!N546*(EXTRA!$C$1-1)/$C$2</f>
        <v>14.294466896818482</v>
      </c>
      <c r="C549">
        <f t="shared" si="16"/>
        <v>8.3046634404057733E-5</v>
      </c>
      <c r="D549">
        <f t="shared" si="17"/>
        <v>-9.3961082476622177</v>
      </c>
    </row>
    <row r="550" spans="1:4" x14ac:dyDescent="0.2">
      <c r="A550">
        <v>544</v>
      </c>
      <c r="B550">
        <f>'Ejercicio 2 A'!N547*(EXTRA!$C$1-1)/$C$2</f>
        <v>25.204144796210034</v>
      </c>
      <c r="C550">
        <f t="shared" si="16"/>
        <v>2.6740134033315761E-7</v>
      </c>
      <c r="D550">
        <f t="shared" si="17"/>
        <v>-15.134515159826069</v>
      </c>
    </row>
    <row r="551" spans="1:4" x14ac:dyDescent="0.2">
      <c r="A551">
        <v>545</v>
      </c>
      <c r="B551">
        <f>'Ejercicio 2 A'!N548*(EXTRA!$C$1-1)/$C$2</f>
        <v>17.96778307605889</v>
      </c>
      <c r="C551">
        <f t="shared" si="16"/>
        <v>1.1803431852736014E-5</v>
      </c>
      <c r="D551">
        <f t="shared" si="17"/>
        <v>-11.34712023379932</v>
      </c>
    </row>
    <row r="552" spans="1:4" x14ac:dyDescent="0.2">
      <c r="A552">
        <v>546</v>
      </c>
      <c r="B552">
        <f>'Ejercicio 2 A'!N549*(EXTRA!$C$1-1)/$C$2</f>
        <v>17.404101004254048</v>
      </c>
      <c r="C552">
        <f t="shared" si="16"/>
        <v>1.5897606899892131E-5</v>
      </c>
      <c r="D552">
        <f t="shared" si="17"/>
        <v>-11.049341969506518</v>
      </c>
    </row>
    <row r="553" spans="1:4" x14ac:dyDescent="0.2">
      <c r="A553">
        <v>547</v>
      </c>
      <c r="B553">
        <f>'Ejercicio 2 A'!N550*(EXTRA!$C$1-1)/$C$2</f>
        <v>12.94394444072098</v>
      </c>
      <c r="C553">
        <f t="shared" si="16"/>
        <v>1.7144898698672075E-4</v>
      </c>
      <c r="D553">
        <f t="shared" si="17"/>
        <v>-8.6712247875783657</v>
      </c>
    </row>
    <row r="554" spans="1:4" x14ac:dyDescent="0.2">
      <c r="A554">
        <v>548</v>
      </c>
      <c r="B554">
        <f>'Ejercicio 2 A'!N551*(EXTRA!$C$1-1)/$C$2</f>
        <v>20.669178235153698</v>
      </c>
      <c r="C554">
        <f t="shared" si="16"/>
        <v>2.850975165052707E-6</v>
      </c>
      <c r="D554">
        <f t="shared" si="17"/>
        <v>-12.767849459031797</v>
      </c>
    </row>
    <row r="555" spans="1:4" x14ac:dyDescent="0.2">
      <c r="A555">
        <v>549</v>
      </c>
      <c r="B555">
        <f>'Ejercicio 2 A'!N552*(EXTRA!$C$1-1)/$C$2</f>
        <v>23.705347340892843</v>
      </c>
      <c r="C555">
        <f t="shared" si="16"/>
        <v>5.8335931009574298E-7</v>
      </c>
      <c r="D555">
        <f t="shared" si="17"/>
        <v>-14.354462528095761</v>
      </c>
    </row>
    <row r="556" spans="1:4" x14ac:dyDescent="0.2">
      <c r="A556">
        <v>550</v>
      </c>
      <c r="B556">
        <f>'Ejercicio 2 A'!N553*(EXTRA!$C$1-1)/$C$2</f>
        <v>18.503110081284742</v>
      </c>
      <c r="C556">
        <f t="shared" si="16"/>
        <v>8.899967000202579E-6</v>
      </c>
      <c r="D556">
        <f t="shared" si="17"/>
        <v>-11.629462989075462</v>
      </c>
    </row>
    <row r="557" spans="1:4" x14ac:dyDescent="0.2">
      <c r="A557">
        <v>551</v>
      </c>
      <c r="B557">
        <f>'Ejercicio 2 A'!N554*(EXTRA!$C$1-1)/$C$2</f>
        <v>24.261300502690233</v>
      </c>
      <c r="C557">
        <f t="shared" si="16"/>
        <v>4.3669534368053039E-7</v>
      </c>
      <c r="D557">
        <f t="shared" si="17"/>
        <v>-14.644030039024837</v>
      </c>
    </row>
    <row r="558" spans="1:4" x14ac:dyDescent="0.2">
      <c r="A558">
        <v>552</v>
      </c>
      <c r="B558">
        <f>'Ejercicio 2 A'!N555*(EXTRA!$C$1-1)/$C$2</f>
        <v>15.144311822880551</v>
      </c>
      <c r="C558">
        <f t="shared" si="16"/>
        <v>5.2752101541416171E-5</v>
      </c>
      <c r="D558">
        <f t="shared" si="17"/>
        <v>-9.8499069467539755</v>
      </c>
    </row>
    <row r="559" spans="1:4" x14ac:dyDescent="0.2">
      <c r="A559">
        <v>553</v>
      </c>
      <c r="B559">
        <f>'Ejercicio 2 A'!N556*(EXTRA!$C$1-1)/$C$2</f>
        <v>16.887856932562961</v>
      </c>
      <c r="C559">
        <f t="shared" si="16"/>
        <v>2.0891578579623133E-5</v>
      </c>
      <c r="D559">
        <f t="shared" si="17"/>
        <v>-10.776164418969163</v>
      </c>
    </row>
    <row r="560" spans="1:4" x14ac:dyDescent="0.2">
      <c r="A560">
        <v>554</v>
      </c>
      <c r="B560">
        <f>'Ejercicio 2 A'!N557*(EXTRA!$C$1-1)/$C$2</f>
        <v>25.565628075061053</v>
      </c>
      <c r="C560">
        <f t="shared" si="16"/>
        <v>2.2160330482025114E-7</v>
      </c>
      <c r="D560">
        <f t="shared" si="17"/>
        <v>-15.3223769687357</v>
      </c>
    </row>
    <row r="561" spans="1:4" x14ac:dyDescent="0.2">
      <c r="A561">
        <v>555</v>
      </c>
      <c r="B561">
        <f>'Ejercicio 2 A'!N558*(EXTRA!$C$1-1)/$C$2</f>
        <v>20.604230223404407</v>
      </c>
      <c r="C561">
        <f t="shared" si="16"/>
        <v>2.9497154567925637E-6</v>
      </c>
      <c r="D561">
        <f t="shared" si="17"/>
        <v>-12.733801847589215</v>
      </c>
    </row>
    <row r="562" spans="1:4" x14ac:dyDescent="0.2">
      <c r="A562">
        <v>556</v>
      </c>
      <c r="B562">
        <f>'Ejercicio 2 A'!N559*(EXTRA!$C$1-1)/$C$2</f>
        <v>26.850833080572766</v>
      </c>
      <c r="C562">
        <f t="shared" si="16"/>
        <v>1.1372262159816787E-7</v>
      </c>
      <c r="D562">
        <f t="shared" si="17"/>
        <v>-15.989503497332533</v>
      </c>
    </row>
    <row r="563" spans="1:4" x14ac:dyDescent="0.2">
      <c r="A563">
        <v>557</v>
      </c>
      <c r="B563">
        <f>'Ejercicio 2 A'!N560*(EXTRA!$C$1-1)/$C$2</f>
        <v>9.8880598288645132</v>
      </c>
      <c r="C563">
        <f t="shared" si="16"/>
        <v>9.0404409300612202E-4</v>
      </c>
      <c r="D563">
        <f t="shared" si="17"/>
        <v>-7.0086324233123314</v>
      </c>
    </row>
    <row r="564" spans="1:4" x14ac:dyDescent="0.2">
      <c r="A564">
        <v>558</v>
      </c>
      <c r="B564">
        <f>'Ejercicio 2 A'!N561*(EXTRA!$C$1-1)/$C$2</f>
        <v>9.9933028418991405</v>
      </c>
      <c r="C564">
        <f t="shared" si="16"/>
        <v>8.5317358602008905E-4</v>
      </c>
      <c r="D564">
        <f t="shared" si="17"/>
        <v>-7.0665475305663179</v>
      </c>
    </row>
    <row r="565" spans="1:4" x14ac:dyDescent="0.2">
      <c r="A565">
        <v>559</v>
      </c>
      <c r="B565">
        <f>'Ejercicio 2 A'!N562*(EXTRA!$C$1-1)/$C$2</f>
        <v>21.535242779817032</v>
      </c>
      <c r="C565">
        <f t="shared" si="16"/>
        <v>1.8114094406884464E-6</v>
      </c>
      <c r="D565">
        <f t="shared" si="17"/>
        <v>-13.221405319200414</v>
      </c>
    </row>
    <row r="566" spans="1:4" x14ac:dyDescent="0.2">
      <c r="A566">
        <v>560</v>
      </c>
      <c r="B566">
        <f>'Ejercicio 2 A'!N563*(EXTRA!$C$1-1)/$C$2</f>
        <v>14.085649561233998</v>
      </c>
      <c r="C566">
        <f t="shared" si="16"/>
        <v>9.2867057888361602E-5</v>
      </c>
      <c r="D566">
        <f t="shared" si="17"/>
        <v>-9.2843415725709111</v>
      </c>
    </row>
    <row r="567" spans="1:4" x14ac:dyDescent="0.2">
      <c r="A567">
        <v>561</v>
      </c>
      <c r="B567">
        <f>'Ejercicio 2 A'!N564*(EXTRA!$C$1-1)/$C$2</f>
        <v>25.042271640732963</v>
      </c>
      <c r="C567">
        <f t="shared" si="16"/>
        <v>2.9087943019262611E-7</v>
      </c>
      <c r="D567">
        <f t="shared" si="17"/>
        <v>-15.050356984867955</v>
      </c>
    </row>
    <row r="568" spans="1:4" x14ac:dyDescent="0.2">
      <c r="A568">
        <v>562</v>
      </c>
      <c r="B568">
        <f>'Ejercicio 2 A'!N565*(EXTRA!$C$1-1)/$C$2</f>
        <v>13.76306560976675</v>
      </c>
      <c r="C568">
        <f t="shared" si="16"/>
        <v>1.1039280066258973E-4</v>
      </c>
      <c r="D568">
        <f t="shared" si="17"/>
        <v>-9.1114656376372203</v>
      </c>
    </row>
    <row r="569" spans="1:4" x14ac:dyDescent="0.2">
      <c r="A569">
        <v>563</v>
      </c>
      <c r="B569">
        <f>'Ejercicio 2 A'!N566*(EXTRA!$C$1-1)/$C$2</f>
        <v>18.025376063481396</v>
      </c>
      <c r="C569">
        <f t="shared" si="16"/>
        <v>1.1450045683560478E-5</v>
      </c>
      <c r="D569">
        <f t="shared" si="17"/>
        <v>-11.377516838141375</v>
      </c>
    </row>
    <row r="570" spans="1:4" x14ac:dyDescent="0.2">
      <c r="A570">
        <v>564</v>
      </c>
      <c r="B570">
        <f>'Ejercicio 2 A'!N567*(EXTRA!$C$1-1)/$C$2</f>
        <v>17.55076839658037</v>
      </c>
      <c r="C570">
        <f t="shared" si="16"/>
        <v>1.4711639163939996E-5</v>
      </c>
      <c r="D570">
        <f t="shared" si="17"/>
        <v>-11.126871597612032</v>
      </c>
    </row>
    <row r="571" spans="1:4" x14ac:dyDescent="0.2">
      <c r="A571">
        <v>565</v>
      </c>
      <c r="B571">
        <f>'Ejercicio 2 A'!N568*(EXTRA!$C$1-1)/$C$2</f>
        <v>10.706737548302176</v>
      </c>
      <c r="C571">
        <f t="shared" si="16"/>
        <v>5.7695636529946233E-4</v>
      </c>
      <c r="D571">
        <f t="shared" si="17"/>
        <v>-7.4577439177135805</v>
      </c>
    </row>
    <row r="572" spans="1:4" x14ac:dyDescent="0.2">
      <c r="A572">
        <v>566</v>
      </c>
      <c r="B572">
        <f>'Ejercicio 2 A'!N569*(EXTRA!$C$1-1)/$C$2</f>
        <v>13.845731938878938</v>
      </c>
      <c r="C572">
        <f t="shared" si="16"/>
        <v>1.0560624886489987E-4</v>
      </c>
      <c r="D572">
        <f t="shared" si="17"/>
        <v>-9.1557930135858694</v>
      </c>
    </row>
    <row r="573" spans="1:4" x14ac:dyDescent="0.2">
      <c r="A573">
        <v>567</v>
      </c>
      <c r="B573">
        <f>'Ejercicio 2 A'!N570*(EXTRA!$C$1-1)/$C$2</f>
        <v>19.494004412549785</v>
      </c>
      <c r="C573">
        <f t="shared" si="16"/>
        <v>5.2831174115837404E-6</v>
      </c>
      <c r="D573">
        <f t="shared" si="17"/>
        <v>-12.150994215614187</v>
      </c>
    </row>
    <row r="574" spans="1:4" x14ac:dyDescent="0.2">
      <c r="A574">
        <v>568</v>
      </c>
      <c r="B574">
        <f>'Ejercicio 2 A'!N571*(EXTRA!$C$1-1)/$C$2</f>
        <v>13.220579445062233</v>
      </c>
      <c r="C574">
        <f t="shared" si="16"/>
        <v>1.4773128329060236E-4</v>
      </c>
      <c r="D574">
        <f t="shared" si="17"/>
        <v>-8.8201155879386253</v>
      </c>
    </row>
    <row r="575" spans="1:4" x14ac:dyDescent="0.2">
      <c r="A575">
        <v>569</v>
      </c>
      <c r="B575">
        <f>'Ejercicio 2 A'!N572*(EXTRA!$C$1-1)/$C$2</f>
        <v>21.344002187947812</v>
      </c>
      <c r="C575">
        <f t="shared" si="16"/>
        <v>2.0020778067827919E-6</v>
      </c>
      <c r="D575">
        <f t="shared" si="17"/>
        <v>-13.121325013299582</v>
      </c>
    </row>
    <row r="576" spans="1:4" x14ac:dyDescent="0.2">
      <c r="A576">
        <v>570</v>
      </c>
      <c r="B576">
        <f>'Ejercicio 2 A'!N573*(EXTRA!$C$1-1)/$C$2</f>
        <v>12.251602859698725</v>
      </c>
      <c r="C576">
        <f t="shared" si="16"/>
        <v>2.4912186834824172E-4</v>
      </c>
      <c r="D576">
        <f t="shared" si="17"/>
        <v>-8.2975683501144744</v>
      </c>
    </row>
    <row r="577" spans="1:4" x14ac:dyDescent="0.2">
      <c r="A577">
        <v>571</v>
      </c>
      <c r="B577">
        <f>'Ejercicio 2 A'!N574*(EXTRA!$C$1-1)/$C$2</f>
        <v>33.767056486568286</v>
      </c>
      <c r="C577">
        <f t="shared" si="16"/>
        <v>3.1933043495703143E-9</v>
      </c>
      <c r="D577">
        <f t="shared" si="17"/>
        <v>-19.562209610007915</v>
      </c>
    </row>
    <row r="578" spans="1:4" x14ac:dyDescent="0.2">
      <c r="A578">
        <v>572</v>
      </c>
      <c r="B578">
        <f>'Ejercicio 2 A'!N575*(EXTRA!$C$1-1)/$C$2</f>
        <v>17.756041189649881</v>
      </c>
      <c r="C578">
        <f t="shared" si="16"/>
        <v>1.3199626405396963E-5</v>
      </c>
      <c r="D578">
        <f t="shared" si="17"/>
        <v>-11.235322031393919</v>
      </c>
    </row>
    <row r="579" spans="1:4" x14ac:dyDescent="0.2">
      <c r="A579">
        <v>573</v>
      </c>
      <c r="B579">
        <f>'Ejercicio 2 A'!N576*(EXTRA!$C$1-1)/$C$2</f>
        <v>26.394335196537281</v>
      </c>
      <c r="C579">
        <f t="shared" si="16"/>
        <v>1.4411116772855277E-7</v>
      </c>
      <c r="D579">
        <f t="shared" si="17"/>
        <v>-15.752680837092729</v>
      </c>
    </row>
    <row r="580" spans="1:4" x14ac:dyDescent="0.2">
      <c r="A580">
        <v>574</v>
      </c>
      <c r="B580">
        <f>'Ejercicio 2 A'!N577*(EXTRA!$C$1-1)/$C$2</f>
        <v>25.421801575243222</v>
      </c>
      <c r="C580">
        <f t="shared" si="16"/>
        <v>2.3879918015315191E-7</v>
      </c>
      <c r="D580">
        <f t="shared" si="17"/>
        <v>-15.247642888628365</v>
      </c>
    </row>
    <row r="581" spans="1:4" x14ac:dyDescent="0.2">
      <c r="A581">
        <v>575</v>
      </c>
      <c r="B581">
        <f>'Ejercicio 2 A'!N578*(EXTRA!$C$1-1)/$C$2</f>
        <v>21.542901385919386</v>
      </c>
      <c r="C581">
        <f t="shared" si="16"/>
        <v>1.8041654885817039E-6</v>
      </c>
      <c r="D581">
        <f t="shared" si="17"/>
        <v>-13.225412406284107</v>
      </c>
    </row>
    <row r="582" spans="1:4" x14ac:dyDescent="0.2">
      <c r="A582">
        <v>576</v>
      </c>
      <c r="B582">
        <f>'Ejercicio 2 A'!N579*(EXTRA!$C$1-1)/$C$2</f>
        <v>17.756108534426797</v>
      </c>
      <c r="C582">
        <f t="shared" si="16"/>
        <v>1.3199156919199594E-5</v>
      </c>
      <c r="D582">
        <f t="shared" si="17"/>
        <v>-11.235357600169316</v>
      </c>
    </row>
    <row r="583" spans="1:4" x14ac:dyDescent="0.2">
      <c r="A583">
        <v>577</v>
      </c>
      <c r="B583">
        <f>'Ejercicio 2 A'!N580*(EXTRA!$C$1-1)/$C$2</f>
        <v>25.424571870399298</v>
      </c>
      <c r="C583">
        <f t="shared" si="16"/>
        <v>2.3845564474167545E-7</v>
      </c>
      <c r="D583">
        <f t="shared" si="17"/>
        <v>-15.249082519839572</v>
      </c>
    </row>
    <row r="584" spans="1:4" x14ac:dyDescent="0.2">
      <c r="A584">
        <v>578</v>
      </c>
      <c r="B584">
        <f>'Ejercicio 2 A'!N581*(EXTRA!$C$1-1)/$C$2</f>
        <v>15.226376853235076</v>
      </c>
      <c r="C584">
        <f t="shared" ref="C584:C647" si="18">_xlfn.CHISQ.DIST(B584,$C$3,FALSE)</f>
        <v>5.0494730107723148E-5</v>
      </c>
      <c r="D584">
        <f t="shared" ref="D584:D647" si="19">LN(C584)</f>
        <v>-9.8936415814307601</v>
      </c>
    </row>
    <row r="585" spans="1:4" x14ac:dyDescent="0.2">
      <c r="A585">
        <v>579</v>
      </c>
      <c r="B585">
        <f>'Ejercicio 2 A'!N582*(EXTRA!$C$1-1)/$C$2</f>
        <v>14.638293861921007</v>
      </c>
      <c r="C585">
        <f t="shared" si="18"/>
        <v>6.9103446925096668E-5</v>
      </c>
      <c r="D585">
        <f t="shared" si="19"/>
        <v>-9.5799059452929978</v>
      </c>
    </row>
    <row r="586" spans="1:4" x14ac:dyDescent="0.2">
      <c r="A586">
        <v>580</v>
      </c>
      <c r="B586">
        <f>'Ejercicio 2 A'!N583*(EXTRA!$C$1-1)/$C$2</f>
        <v>14.46688311859355</v>
      </c>
      <c r="C586">
        <f t="shared" si="18"/>
        <v>7.5731895175790113E-5</v>
      </c>
      <c r="D586">
        <f t="shared" si="19"/>
        <v>-9.4883111497219872</v>
      </c>
    </row>
    <row r="587" spans="1:4" x14ac:dyDescent="0.2">
      <c r="A587">
        <v>581</v>
      </c>
      <c r="B587">
        <f>'Ejercicio 2 A'!N584*(EXTRA!$C$1-1)/$C$2</f>
        <v>18.280143783261199</v>
      </c>
      <c r="C587">
        <f t="shared" si="18"/>
        <v>1.0010078318564281E-5</v>
      </c>
      <c r="D587">
        <f t="shared" si="19"/>
        <v>-11.511918140635357</v>
      </c>
    </row>
    <row r="588" spans="1:4" x14ac:dyDescent="0.2">
      <c r="A588">
        <v>582</v>
      </c>
      <c r="B588">
        <f>'Ejercicio 2 A'!N585*(EXTRA!$C$1-1)/$C$2</f>
        <v>10.640970449981907</v>
      </c>
      <c r="C588">
        <f t="shared" si="18"/>
        <v>5.9808384672642022E-4</v>
      </c>
      <c r="D588">
        <f t="shared" si="19"/>
        <v>-7.4217796019253237</v>
      </c>
    </row>
    <row r="589" spans="1:4" x14ac:dyDescent="0.2">
      <c r="A589">
        <v>583</v>
      </c>
      <c r="B589">
        <f>'Ejercicio 2 A'!N586*(EXTRA!$C$1-1)/$C$2</f>
        <v>5.7473349558126641</v>
      </c>
      <c r="C589">
        <f t="shared" si="18"/>
        <v>9.4006716341098941E-3</v>
      </c>
      <c r="D589">
        <f t="shared" si="19"/>
        <v>-4.6669741418214166</v>
      </c>
    </row>
    <row r="590" spans="1:4" x14ac:dyDescent="0.2">
      <c r="A590">
        <v>584</v>
      </c>
      <c r="B590">
        <f>'Ejercicio 2 A'!N587*(EXTRA!$C$1-1)/$C$2</f>
        <v>11.179681782229084</v>
      </c>
      <c r="C590">
        <f t="shared" si="18"/>
        <v>4.4571606848580825E-4</v>
      </c>
      <c r="D590">
        <f t="shared" si="19"/>
        <v>-7.7158284264161558</v>
      </c>
    </row>
    <row r="591" spans="1:4" x14ac:dyDescent="0.2">
      <c r="A591">
        <v>585</v>
      </c>
      <c r="B591">
        <f>'Ejercicio 2 A'!N588*(EXTRA!$C$1-1)/$C$2</f>
        <v>28.705739488295183</v>
      </c>
      <c r="C591">
        <f t="shared" si="18"/>
        <v>4.3506441914676506E-8</v>
      </c>
      <c r="D591">
        <f t="shared" si="19"/>
        <v>-16.950356819823451</v>
      </c>
    </row>
    <row r="592" spans="1:4" x14ac:dyDescent="0.2">
      <c r="A592">
        <v>586</v>
      </c>
      <c r="B592">
        <f>'Ejercicio 2 A'!N589*(EXTRA!$C$1-1)/$C$2</f>
        <v>17.230015151392827</v>
      </c>
      <c r="C592">
        <f t="shared" si="18"/>
        <v>1.7430786539191973E-5</v>
      </c>
      <c r="D592">
        <f t="shared" si="19"/>
        <v>-10.957272573851393</v>
      </c>
    </row>
    <row r="593" spans="1:4" x14ac:dyDescent="0.2">
      <c r="A593">
        <v>587</v>
      </c>
      <c r="B593">
        <f>'Ejercicio 2 A'!N590*(EXTRA!$C$1-1)/$C$2</f>
        <v>18.942007647313652</v>
      </c>
      <c r="C593">
        <f t="shared" si="18"/>
        <v>7.0630513440490278E-6</v>
      </c>
      <c r="D593">
        <f t="shared" si="19"/>
        <v>-11.860633398124717</v>
      </c>
    </row>
    <row r="594" spans="1:4" x14ac:dyDescent="0.2">
      <c r="A594">
        <v>588</v>
      </c>
      <c r="B594">
        <f>'Ejercicio 2 A'!N591*(EXTRA!$C$1-1)/$C$2</f>
        <v>18.250915398565596</v>
      </c>
      <c r="C594">
        <f t="shared" si="18"/>
        <v>1.0165571894905314E-5</v>
      </c>
      <c r="D594">
        <f t="shared" si="19"/>
        <v>-11.496503851285521</v>
      </c>
    </row>
    <row r="595" spans="1:4" x14ac:dyDescent="0.2">
      <c r="A595">
        <v>589</v>
      </c>
      <c r="B595">
        <f>'Ejercicio 2 A'!N592*(EXTRA!$C$1-1)/$C$2</f>
        <v>10.769007396429721</v>
      </c>
      <c r="C595">
        <f t="shared" si="18"/>
        <v>5.5765035662728015E-4</v>
      </c>
      <c r="D595">
        <f t="shared" si="19"/>
        <v>-7.4917783930058119</v>
      </c>
    </row>
    <row r="596" spans="1:4" x14ac:dyDescent="0.2">
      <c r="A596">
        <v>590</v>
      </c>
      <c r="B596">
        <f>'Ejercicio 2 A'!N593*(EXTRA!$C$1-1)/$C$2</f>
        <v>21.561151122416284</v>
      </c>
      <c r="C596">
        <f t="shared" si="18"/>
        <v>1.7870208352504169E-6</v>
      </c>
      <c r="D596">
        <f t="shared" si="19"/>
        <v>-13.234960662509447</v>
      </c>
    </row>
    <row r="597" spans="1:4" x14ac:dyDescent="0.2">
      <c r="A597">
        <v>591</v>
      </c>
      <c r="B597">
        <f>'Ejercicio 2 A'!N594*(EXTRA!$C$1-1)/$C$2</f>
        <v>17.744720640254435</v>
      </c>
      <c r="C597">
        <f t="shared" si="18"/>
        <v>1.32787854548272E-5</v>
      </c>
      <c r="D597">
        <f t="shared" si="19"/>
        <v>-11.229342874813225</v>
      </c>
    </row>
    <row r="598" spans="1:4" x14ac:dyDescent="0.2">
      <c r="A598">
        <v>592</v>
      </c>
      <c r="B598">
        <f>'Ejercicio 2 A'!N595*(EXTRA!$C$1-1)/$C$2</f>
        <v>33.008768338983579</v>
      </c>
      <c r="C598">
        <f t="shared" si="18"/>
        <v>4.7188093788940181E-9</v>
      </c>
      <c r="D598">
        <f t="shared" si="19"/>
        <v>-19.171709319403707</v>
      </c>
    </row>
    <row r="599" spans="1:4" x14ac:dyDescent="0.2">
      <c r="A599">
        <v>593</v>
      </c>
      <c r="B599">
        <f>'Ejercicio 2 A'!N596*(EXTRA!$C$1-1)/$C$2</f>
        <v>15.706474596241165</v>
      </c>
      <c r="C599">
        <f t="shared" si="18"/>
        <v>3.9106872375856376E-5</v>
      </c>
      <c r="D599">
        <f t="shared" si="19"/>
        <v>-10.149212342329253</v>
      </c>
    </row>
    <row r="600" spans="1:4" x14ac:dyDescent="0.2">
      <c r="A600">
        <v>594</v>
      </c>
      <c r="B600">
        <f>'Ejercicio 2 A'!N597*(EXTRA!$C$1-1)/$C$2</f>
        <v>17.498996729511813</v>
      </c>
      <c r="C600">
        <f t="shared" si="18"/>
        <v>1.5119750740997801E-5</v>
      </c>
      <c r="D600">
        <f t="shared" si="19"/>
        <v>-11.099508672732515</v>
      </c>
    </row>
    <row r="601" spans="1:4" x14ac:dyDescent="0.2">
      <c r="A601">
        <v>595</v>
      </c>
      <c r="B601">
        <f>'Ejercicio 2 A'!N598*(EXTRA!$C$1-1)/$C$2</f>
        <v>22.749657007475648</v>
      </c>
      <c r="C601">
        <f t="shared" si="18"/>
        <v>9.6027890245571162E-7</v>
      </c>
      <c r="D601">
        <f t="shared" si="19"/>
        <v>-13.856042071286911</v>
      </c>
    </row>
    <row r="602" spans="1:4" x14ac:dyDescent="0.2">
      <c r="A602">
        <v>596</v>
      </c>
      <c r="B602">
        <f>'Ejercicio 2 A'!N599*(EXTRA!$C$1-1)/$C$2</f>
        <v>10.795491068464306</v>
      </c>
      <c r="C602">
        <f t="shared" si="18"/>
        <v>5.4963928294920106E-4</v>
      </c>
      <c r="D602">
        <f t="shared" si="19"/>
        <v>-7.5062483440841854</v>
      </c>
    </row>
    <row r="603" spans="1:4" x14ac:dyDescent="0.2">
      <c r="A603">
        <v>597</v>
      </c>
      <c r="B603">
        <f>'Ejercicio 2 A'!N600*(EXTRA!$C$1-1)/$C$2</f>
        <v>26.744802659751766</v>
      </c>
      <c r="C603">
        <f t="shared" si="18"/>
        <v>1.2015179397277133E-7</v>
      </c>
      <c r="D603">
        <f t="shared" si="19"/>
        <v>-15.934509943766193</v>
      </c>
    </row>
    <row r="604" spans="1:4" x14ac:dyDescent="0.2">
      <c r="A604">
        <v>598</v>
      </c>
      <c r="B604">
        <f>'Ejercicio 2 A'!N601*(EXTRA!$C$1-1)/$C$2</f>
        <v>15.581781567415119</v>
      </c>
      <c r="C604">
        <f t="shared" si="18"/>
        <v>4.1788870549363168E-5</v>
      </c>
      <c r="D604">
        <f t="shared" si="19"/>
        <v>-10.082880508685591</v>
      </c>
    </row>
    <row r="605" spans="1:4" x14ac:dyDescent="0.2">
      <c r="A605">
        <v>599</v>
      </c>
      <c r="B605">
        <f>'Ejercicio 2 A'!N602*(EXTRA!$C$1-1)/$C$2</f>
        <v>13.174881045999278</v>
      </c>
      <c r="C605">
        <f t="shared" si="18"/>
        <v>1.5140758956133971E-4</v>
      </c>
      <c r="D605">
        <f t="shared" si="19"/>
        <v>-8.7955350890143151</v>
      </c>
    </row>
    <row r="606" spans="1:4" x14ac:dyDescent="0.2">
      <c r="A606">
        <v>600</v>
      </c>
      <c r="B606">
        <f>'Ejercicio 2 A'!N603*(EXTRA!$C$1-1)/$C$2</f>
        <v>13.006945599945444</v>
      </c>
      <c r="C606">
        <f t="shared" si="18"/>
        <v>1.6572958912248887E-4</v>
      </c>
      <c r="D606">
        <f t="shared" si="19"/>
        <v>-8.7051530790300546</v>
      </c>
    </row>
    <row r="607" spans="1:4" x14ac:dyDescent="0.2">
      <c r="A607">
        <v>601</v>
      </c>
      <c r="B607">
        <f>'Ejercicio 2 A'!N604*(EXTRA!$C$1-1)/$C$2</f>
        <v>34.247140492411859</v>
      </c>
      <c r="C607">
        <f t="shared" si="18"/>
        <v>2.4941687854225414E-9</v>
      </c>
      <c r="D607">
        <f t="shared" si="19"/>
        <v>-19.809310315385684</v>
      </c>
    </row>
    <row r="608" spans="1:4" x14ac:dyDescent="0.2">
      <c r="A608">
        <v>602</v>
      </c>
      <c r="B608">
        <f>'Ejercicio 2 A'!N605*(EXTRA!$C$1-1)/$C$2</f>
        <v>10.129935603016493</v>
      </c>
      <c r="C608">
        <f t="shared" si="18"/>
        <v>7.9144211444914911E-4</v>
      </c>
      <c r="D608">
        <f t="shared" si="19"/>
        <v>-7.1416538153048048</v>
      </c>
    </row>
    <row r="609" spans="1:4" x14ac:dyDescent="0.2">
      <c r="A609">
        <v>603</v>
      </c>
      <c r="B609">
        <f>'Ejercicio 2 A'!N606*(EXTRA!$C$1-1)/$C$2</f>
        <v>21.394507750000948</v>
      </c>
      <c r="C609">
        <f t="shared" si="18"/>
        <v>1.9498472356471568E-6</v>
      </c>
      <c r="D609">
        <f t="shared" si="19"/>
        <v>-13.147759529151177</v>
      </c>
    </row>
    <row r="610" spans="1:4" x14ac:dyDescent="0.2">
      <c r="A610">
        <v>604</v>
      </c>
      <c r="B610">
        <f>'Ejercicio 2 A'!N607*(EXTRA!$C$1-1)/$C$2</f>
        <v>14.577955141896915</v>
      </c>
      <c r="C610">
        <f t="shared" si="18"/>
        <v>7.1367260008798722E-5</v>
      </c>
      <c r="D610">
        <f t="shared" si="19"/>
        <v>-9.5476713370759967</v>
      </c>
    </row>
    <row r="611" spans="1:4" x14ac:dyDescent="0.2">
      <c r="A611">
        <v>605</v>
      </c>
      <c r="B611">
        <f>'Ejercicio 2 A'!N608*(EXTRA!$C$1-1)/$C$2</f>
        <v>13.78319577009975</v>
      </c>
      <c r="C611">
        <f t="shared" si="18"/>
        <v>1.0920742587704477E-4</v>
      </c>
      <c r="D611">
        <f t="shared" si="19"/>
        <v>-9.1222614944284963</v>
      </c>
    </row>
    <row r="612" spans="1:4" x14ac:dyDescent="0.2">
      <c r="A612">
        <v>606</v>
      </c>
      <c r="B612">
        <f>'Ejercicio 2 A'!N609*(EXTRA!$C$1-1)/$C$2</f>
        <v>18.041780764015019</v>
      </c>
      <c r="C612">
        <f t="shared" si="18"/>
        <v>1.1351348323383366E-5</v>
      </c>
      <c r="D612">
        <f t="shared" si="19"/>
        <v>-11.386174026080681</v>
      </c>
    </row>
    <row r="613" spans="1:4" x14ac:dyDescent="0.2">
      <c r="A613">
        <v>607</v>
      </c>
      <c r="B613">
        <f>'Ejercicio 2 A'!N610*(EXTRA!$C$1-1)/$C$2</f>
        <v>32.28637582474299</v>
      </c>
      <c r="C613">
        <f t="shared" si="18"/>
        <v>6.8470419116720265E-9</v>
      </c>
      <c r="D613">
        <f t="shared" si="19"/>
        <v>-18.799449115653147</v>
      </c>
    </row>
    <row r="614" spans="1:4" x14ac:dyDescent="0.2">
      <c r="A614">
        <v>608</v>
      </c>
      <c r="B614">
        <f>'Ejercicio 2 A'!N611*(EXTRA!$C$1-1)/$C$2</f>
        <v>26.296620240313427</v>
      </c>
      <c r="C614">
        <f t="shared" si="18"/>
        <v>1.5160780743431477E-7</v>
      </c>
      <c r="D614">
        <f t="shared" si="19"/>
        <v>-15.70196886483788</v>
      </c>
    </row>
    <row r="615" spans="1:4" x14ac:dyDescent="0.2">
      <c r="A615">
        <v>609</v>
      </c>
      <c r="B615">
        <f>'Ejercicio 2 A'!N612*(EXTRA!$C$1-1)/$C$2</f>
        <v>25.1046667264457</v>
      </c>
      <c r="C615">
        <f t="shared" si="18"/>
        <v>2.8159421011822636E-7</v>
      </c>
      <c r="D615">
        <f t="shared" si="19"/>
        <v>-15.082798773533604</v>
      </c>
    </row>
    <row r="616" spans="1:4" x14ac:dyDescent="0.2">
      <c r="A616">
        <v>610</v>
      </c>
      <c r="B616">
        <f>'Ejercicio 2 A'!N613*(EXTRA!$C$1-1)/$C$2</f>
        <v>21.990910642821614</v>
      </c>
      <c r="C616">
        <f t="shared" si="18"/>
        <v>1.427325046481705E-6</v>
      </c>
      <c r="D616">
        <f t="shared" si="19"/>
        <v>-13.459708462309605</v>
      </c>
    </row>
    <row r="617" spans="1:4" x14ac:dyDescent="0.2">
      <c r="A617">
        <v>611</v>
      </c>
      <c r="B617">
        <f>'Ejercicio 2 A'!N614*(EXTRA!$C$1-1)/$C$2</f>
        <v>16.18123876081637</v>
      </c>
      <c r="C617">
        <f t="shared" si="18"/>
        <v>3.0387350182117267E-5</v>
      </c>
      <c r="D617">
        <f t="shared" si="19"/>
        <v>-10.401484148581252</v>
      </c>
    </row>
    <row r="618" spans="1:4" x14ac:dyDescent="0.2">
      <c r="A618">
        <v>612</v>
      </c>
      <c r="B618">
        <f>'Ejercicio 2 A'!N615*(EXTRA!$C$1-1)/$C$2</f>
        <v>19.625816547329734</v>
      </c>
      <c r="C618">
        <f t="shared" si="18"/>
        <v>4.9295160352296567E-6</v>
      </c>
      <c r="D618">
        <f t="shared" si="19"/>
        <v>-12.220269742024616</v>
      </c>
    </row>
    <row r="619" spans="1:4" x14ac:dyDescent="0.2">
      <c r="A619">
        <v>613</v>
      </c>
      <c r="B619">
        <f>'Ejercicio 2 A'!N616*(EXTRA!$C$1-1)/$C$2</f>
        <v>7.9378241607879856</v>
      </c>
      <c r="C619">
        <f t="shared" si="18"/>
        <v>2.6753629786982463E-3</v>
      </c>
      <c r="D619">
        <f t="shared" si="19"/>
        <v>-5.9236702148683182</v>
      </c>
    </row>
    <row r="620" spans="1:4" x14ac:dyDescent="0.2">
      <c r="A620">
        <v>614</v>
      </c>
      <c r="B620">
        <f>'Ejercicio 2 A'!N617*(EXTRA!$C$1-1)/$C$2</f>
        <v>19.51652932822007</v>
      </c>
      <c r="C620">
        <f t="shared" si="18"/>
        <v>5.2209348634039985E-6</v>
      </c>
      <c r="D620">
        <f t="shared" si="19"/>
        <v>-12.162834079498763</v>
      </c>
    </row>
    <row r="621" spans="1:4" x14ac:dyDescent="0.2">
      <c r="A621">
        <v>615</v>
      </c>
      <c r="B621">
        <f>'Ejercicio 2 A'!N618*(EXTRA!$C$1-1)/$C$2</f>
        <v>24.039051306945659</v>
      </c>
      <c r="C621">
        <f t="shared" si="18"/>
        <v>4.9027272964496313E-7</v>
      </c>
      <c r="D621">
        <f t="shared" si="19"/>
        <v>-14.52830400956895</v>
      </c>
    </row>
    <row r="622" spans="1:4" x14ac:dyDescent="0.2">
      <c r="A622">
        <v>616</v>
      </c>
      <c r="B622">
        <f>'Ejercicio 2 A'!N619*(EXTRA!$C$1-1)/$C$2</f>
        <v>20.23781863578488</v>
      </c>
      <c r="C622">
        <f t="shared" si="18"/>
        <v>3.5747175821215381E-6</v>
      </c>
      <c r="D622">
        <f t="shared" si="19"/>
        <v>-12.541624382946772</v>
      </c>
    </row>
    <row r="623" spans="1:4" x14ac:dyDescent="0.2">
      <c r="A623">
        <v>617</v>
      </c>
      <c r="B623">
        <f>'Ejercicio 2 A'!N620*(EXTRA!$C$1-1)/$C$2</f>
        <v>16.54876520510993</v>
      </c>
      <c r="C623">
        <f t="shared" si="18"/>
        <v>2.5003946631440303E-5</v>
      </c>
      <c r="D623">
        <f t="shared" si="19"/>
        <v>-10.596476880297869</v>
      </c>
    </row>
    <row r="624" spans="1:4" x14ac:dyDescent="0.2">
      <c r="A624">
        <v>618</v>
      </c>
      <c r="B624">
        <f>'Ejercicio 2 A'!N621*(EXTRA!$C$1-1)/$C$2</f>
        <v>28.822644262660106</v>
      </c>
      <c r="C624">
        <f t="shared" si="18"/>
        <v>4.0952976905037256E-8</v>
      </c>
      <c r="D624">
        <f t="shared" si="19"/>
        <v>-17.010841333195859</v>
      </c>
    </row>
    <row r="625" spans="1:4" x14ac:dyDescent="0.2">
      <c r="A625">
        <v>619</v>
      </c>
      <c r="B625">
        <f>'Ejercicio 2 A'!N622*(EXTRA!$C$1-1)/$C$2</f>
        <v>18.90030781736165</v>
      </c>
      <c r="C625">
        <f t="shared" si="18"/>
        <v>7.2198127076231108E-6</v>
      </c>
      <c r="D625">
        <f t="shared" si="19"/>
        <v>-11.838681546168429</v>
      </c>
    </row>
    <row r="626" spans="1:4" x14ac:dyDescent="0.2">
      <c r="A626">
        <v>620</v>
      </c>
      <c r="B626">
        <f>'Ejercicio 2 A'!N623*(EXTRA!$C$1-1)/$C$2</f>
        <v>21.646022740283701</v>
      </c>
      <c r="C626">
        <f t="shared" si="18"/>
        <v>1.7094125772216542E-6</v>
      </c>
      <c r="D626">
        <f t="shared" si="19"/>
        <v>-13.279360768559537</v>
      </c>
    </row>
    <row r="627" spans="1:4" x14ac:dyDescent="0.2">
      <c r="A627">
        <v>621</v>
      </c>
      <c r="B627">
        <f>'Ejercicio 2 A'!N624*(EXTRA!$C$1-1)/$C$2</f>
        <v>10.087006379582325</v>
      </c>
      <c r="C627">
        <f t="shared" si="18"/>
        <v>8.1033260407923681E-4</v>
      </c>
      <c r="D627">
        <f t="shared" si="19"/>
        <v>-7.1180657722600174</v>
      </c>
    </row>
    <row r="628" spans="1:4" x14ac:dyDescent="0.2">
      <c r="A628">
        <v>622</v>
      </c>
      <c r="B628">
        <f>'Ejercicio 2 A'!N625*(EXTRA!$C$1-1)/$C$2</f>
        <v>20.083945924233344</v>
      </c>
      <c r="C628">
        <f t="shared" si="18"/>
        <v>3.8753604188589748E-6</v>
      </c>
      <c r="D628">
        <f t="shared" si="19"/>
        <v>-12.460871888165803</v>
      </c>
    </row>
    <row r="629" spans="1:4" x14ac:dyDescent="0.2">
      <c r="A629">
        <v>623</v>
      </c>
      <c r="B629">
        <f>'Ejercicio 2 A'!N626*(EXTRA!$C$1-1)/$C$2</f>
        <v>20.684229963195804</v>
      </c>
      <c r="C629">
        <f t="shared" si="18"/>
        <v>2.8285699246687368E-6</v>
      </c>
      <c r="D629">
        <f t="shared" si="19"/>
        <v>-12.775739301002009</v>
      </c>
    </row>
    <row r="630" spans="1:4" x14ac:dyDescent="0.2">
      <c r="A630">
        <v>624</v>
      </c>
      <c r="B630">
        <f>'Ejercicio 2 A'!N627*(EXTRA!$C$1-1)/$C$2</f>
        <v>27.772659034685173</v>
      </c>
      <c r="C630">
        <f t="shared" si="18"/>
        <v>7.0525317723886483E-8</v>
      </c>
      <c r="D630">
        <f t="shared" si="19"/>
        <v>-16.467294074944267</v>
      </c>
    </row>
    <row r="631" spans="1:4" x14ac:dyDescent="0.2">
      <c r="A631">
        <v>625</v>
      </c>
      <c r="B631">
        <f>'Ejercicio 2 A'!N628*(EXTRA!$C$1-1)/$C$2</f>
        <v>20.021352250438792</v>
      </c>
      <c r="C631">
        <f t="shared" si="18"/>
        <v>4.0048104107047624E-6</v>
      </c>
      <c r="D631">
        <f t="shared" si="19"/>
        <v>-12.428014316715558</v>
      </c>
    </row>
    <row r="632" spans="1:4" x14ac:dyDescent="0.2">
      <c r="A632">
        <v>626</v>
      </c>
      <c r="B632">
        <f>'Ejercicio 2 A'!N629*(EXTRA!$C$1-1)/$C$2</f>
        <v>17.613082101442071</v>
      </c>
      <c r="C632">
        <f t="shared" si="18"/>
        <v>1.4235089534632683E-5</v>
      </c>
      <c r="D632">
        <f t="shared" si="19"/>
        <v>-11.159800547501144</v>
      </c>
    </row>
    <row r="633" spans="1:4" x14ac:dyDescent="0.2">
      <c r="A633">
        <v>627</v>
      </c>
      <c r="B633">
        <f>'Ejercicio 2 A'!N630*(EXTRA!$C$1-1)/$C$2</f>
        <v>13.271635058975821</v>
      </c>
      <c r="C633">
        <f t="shared" si="18"/>
        <v>1.4373049270515099E-4</v>
      </c>
      <c r="D633">
        <f t="shared" si="19"/>
        <v>-8.8475705904159767</v>
      </c>
    </row>
    <row r="634" spans="1:4" x14ac:dyDescent="0.2">
      <c r="A634">
        <v>628</v>
      </c>
      <c r="B634">
        <f>'Ejercicio 2 A'!N631*(EXTRA!$C$1-1)/$C$2</f>
        <v>11.02812703114696</v>
      </c>
      <c r="C634">
        <f t="shared" si="18"/>
        <v>4.8409637227001158E-4</v>
      </c>
      <c r="D634">
        <f t="shared" si="19"/>
        <v>-7.6332265548082994</v>
      </c>
    </row>
    <row r="635" spans="1:4" x14ac:dyDescent="0.2">
      <c r="A635">
        <v>629</v>
      </c>
      <c r="B635">
        <f>'Ejercicio 2 A'!N632*(EXTRA!$C$1-1)/$C$2</f>
        <v>29.031923163375588</v>
      </c>
      <c r="C635">
        <f t="shared" si="18"/>
        <v>3.6751083580560815E-8</v>
      </c>
      <c r="D635">
        <f t="shared" si="19"/>
        <v>-17.119098126536915</v>
      </c>
    </row>
    <row r="636" spans="1:4" x14ac:dyDescent="0.2">
      <c r="A636">
        <v>630</v>
      </c>
      <c r="B636">
        <f>'Ejercicio 2 A'!N633*(EXTRA!$C$1-1)/$C$2</f>
        <v>19.892353786987332</v>
      </c>
      <c r="C636">
        <f t="shared" si="18"/>
        <v>4.2854579460237131E-6</v>
      </c>
      <c r="D636">
        <f t="shared" si="19"/>
        <v>-12.360283139740744</v>
      </c>
    </row>
    <row r="637" spans="1:4" x14ac:dyDescent="0.2">
      <c r="A637">
        <v>631</v>
      </c>
      <c r="B637">
        <f>'Ejercicio 2 A'!N634*(EXTRA!$C$1-1)/$C$2</f>
        <v>27.02864966251969</v>
      </c>
      <c r="C637">
        <f t="shared" si="18"/>
        <v>1.0370535688857133E-7</v>
      </c>
      <c r="D637">
        <f t="shared" si="19"/>
        <v>-16.081712065489</v>
      </c>
    </row>
    <row r="638" spans="1:4" x14ac:dyDescent="0.2">
      <c r="A638">
        <v>632</v>
      </c>
      <c r="B638">
        <f>'Ejercicio 2 A'!N635*(EXTRA!$C$1-1)/$C$2</f>
        <v>11.77987236901985</v>
      </c>
      <c r="C638">
        <f t="shared" si="18"/>
        <v>3.2164217453869716E-4</v>
      </c>
      <c r="D638">
        <f t="shared" si="19"/>
        <v>-8.0420708895227708</v>
      </c>
    </row>
    <row r="639" spans="1:4" x14ac:dyDescent="0.2">
      <c r="A639">
        <v>633</v>
      </c>
      <c r="B639">
        <f>'Ejercicio 2 A'!N636*(EXTRA!$C$1-1)/$C$2</f>
        <v>21.129149279449798</v>
      </c>
      <c r="C639">
        <f t="shared" si="18"/>
        <v>2.2404362475129327E-6</v>
      </c>
      <c r="D639">
        <f t="shared" si="19"/>
        <v>-13.008839957705311</v>
      </c>
    </row>
    <row r="640" spans="1:4" x14ac:dyDescent="0.2">
      <c r="A640">
        <v>634</v>
      </c>
      <c r="B640">
        <f>'Ejercicio 2 A'!N637*(EXTRA!$C$1-1)/$C$2</f>
        <v>23.33024866649189</v>
      </c>
      <c r="C640">
        <f t="shared" si="18"/>
        <v>7.0933477781062374E-7</v>
      </c>
      <c r="D640">
        <f t="shared" si="19"/>
        <v>-14.158938238767902</v>
      </c>
    </row>
    <row r="641" spans="1:4" x14ac:dyDescent="0.2">
      <c r="A641">
        <v>635</v>
      </c>
      <c r="B641">
        <f>'Ejercicio 2 A'!N638*(EXTRA!$C$1-1)/$C$2</f>
        <v>14.647364181882978</v>
      </c>
      <c r="C641">
        <f t="shared" si="18"/>
        <v>6.8769458817387273E-5</v>
      </c>
      <c r="D641">
        <f t="shared" si="19"/>
        <v>-9.5847508241212918</v>
      </c>
    </row>
    <row r="642" spans="1:4" x14ac:dyDescent="0.2">
      <c r="A642">
        <v>636</v>
      </c>
      <c r="B642">
        <f>'Ejercicio 2 A'!N639*(EXTRA!$C$1-1)/$C$2</f>
        <v>15.318461054643805</v>
      </c>
      <c r="C642">
        <f t="shared" si="18"/>
        <v>4.807739674298791E-5</v>
      </c>
      <c r="D642">
        <f t="shared" si="19"/>
        <v>-9.9426984134837948</v>
      </c>
    </row>
    <row r="643" spans="1:4" x14ac:dyDescent="0.2">
      <c r="A643">
        <v>637</v>
      </c>
      <c r="B643">
        <f>'Ejercicio 2 A'!N640*(EXTRA!$C$1-1)/$C$2</f>
        <v>21.258892145397052</v>
      </c>
      <c r="C643">
        <f t="shared" si="18"/>
        <v>2.0932927845553622E-6</v>
      </c>
      <c r="D643">
        <f t="shared" si="19"/>
        <v>-13.076772236775222</v>
      </c>
    </row>
    <row r="644" spans="1:4" x14ac:dyDescent="0.2">
      <c r="A644">
        <v>638</v>
      </c>
      <c r="B644">
        <f>'Ejercicio 2 A'!N641*(EXTRA!$C$1-1)/$C$2</f>
        <v>17.43602926430259</v>
      </c>
      <c r="C644">
        <f t="shared" si="18"/>
        <v>1.5631498860627927E-5</v>
      </c>
      <c r="D644">
        <f t="shared" si="19"/>
        <v>-11.066222521735313</v>
      </c>
    </row>
    <row r="645" spans="1:4" x14ac:dyDescent="0.2">
      <c r="A645">
        <v>639</v>
      </c>
      <c r="B645">
        <f>'Ejercicio 2 A'!N642*(EXTRA!$C$1-1)/$C$2</f>
        <v>23.157047294073639</v>
      </c>
      <c r="C645">
        <f t="shared" si="18"/>
        <v>7.7638930821618691E-7</v>
      </c>
      <c r="D645">
        <f t="shared" si="19"/>
        <v>-14.068611756719861</v>
      </c>
    </row>
    <row r="646" spans="1:4" x14ac:dyDescent="0.2">
      <c r="A646">
        <v>640</v>
      </c>
      <c r="B646">
        <f>'Ejercicio 2 A'!N643*(EXTRA!$C$1-1)/$C$2</f>
        <v>17.80555448688126</v>
      </c>
      <c r="C646">
        <f t="shared" si="18"/>
        <v>1.2858943379478278E-5</v>
      </c>
      <c r="D646">
        <f t="shared" si="19"/>
        <v>-11.261471005868007</v>
      </c>
    </row>
    <row r="647" spans="1:4" x14ac:dyDescent="0.2">
      <c r="A647">
        <v>641</v>
      </c>
      <c r="B647">
        <f>'Ejercicio 2 A'!N644*(EXTRA!$C$1-1)/$C$2</f>
        <v>24.354045443242089</v>
      </c>
      <c r="C647">
        <f t="shared" si="18"/>
        <v>4.1611247470579276E-7</v>
      </c>
      <c r="D647">
        <f t="shared" si="19"/>
        <v>-14.692310241340115</v>
      </c>
    </row>
    <row r="648" spans="1:4" x14ac:dyDescent="0.2">
      <c r="A648">
        <v>642</v>
      </c>
      <c r="B648">
        <f>'Ejercicio 2 A'!N645*(EXTRA!$C$1-1)/$C$2</f>
        <v>16.259198792517775</v>
      </c>
      <c r="C648">
        <f t="shared" ref="C648:C711" si="20">_xlfn.CHISQ.DIST(B648,$C$3,FALSE)</f>
        <v>2.915548950927744E-5</v>
      </c>
      <c r="D648">
        <f t="shared" ref="D648:D711" si="21">LN(C648)</f>
        <v>-10.44286734353992</v>
      </c>
    </row>
    <row r="649" spans="1:4" x14ac:dyDescent="0.2">
      <c r="A649">
        <v>643</v>
      </c>
      <c r="B649">
        <f>'Ejercicio 2 A'!N646*(EXTRA!$C$1-1)/$C$2</f>
        <v>10.770669444122916</v>
      </c>
      <c r="C649">
        <f t="shared" si="20"/>
        <v>5.5714413629033848E-4</v>
      </c>
      <c r="D649">
        <f t="shared" si="21"/>
        <v>-7.4926865789987493</v>
      </c>
    </row>
    <row r="650" spans="1:4" x14ac:dyDescent="0.2">
      <c r="A650">
        <v>644</v>
      </c>
      <c r="B650">
        <f>'Ejercicio 2 A'!N647*(EXTRA!$C$1-1)/$C$2</f>
        <v>9.6257677920838542</v>
      </c>
      <c r="C650">
        <f t="shared" si="20"/>
        <v>1.0446804257178168E-3</v>
      </c>
      <c r="D650">
        <f t="shared" si="21"/>
        <v>-6.8640442530458285</v>
      </c>
    </row>
    <row r="651" spans="1:4" x14ac:dyDescent="0.2">
      <c r="A651">
        <v>645</v>
      </c>
      <c r="B651">
        <f>'Ejercicio 2 A'!N648*(EXTRA!$C$1-1)/$C$2</f>
        <v>19.082406714626284</v>
      </c>
      <c r="C651">
        <f t="shared" si="20"/>
        <v>6.5599650117835242E-6</v>
      </c>
      <c r="D651">
        <f t="shared" si="21"/>
        <v>-11.934525288592084</v>
      </c>
    </row>
    <row r="652" spans="1:4" x14ac:dyDescent="0.2">
      <c r="A652">
        <v>646</v>
      </c>
      <c r="B652">
        <f>'Ejercicio 2 A'!N649*(EXTRA!$C$1-1)/$C$2</f>
        <v>23.052020123390477</v>
      </c>
      <c r="C652">
        <f t="shared" si="20"/>
        <v>8.201116903947138E-7</v>
      </c>
      <c r="D652">
        <f t="shared" si="21"/>
        <v>-14.013825298165122</v>
      </c>
    </row>
    <row r="653" spans="1:4" x14ac:dyDescent="0.2">
      <c r="A653">
        <v>647</v>
      </c>
      <c r="B653">
        <f>'Ejercicio 2 A'!N650*(EXTRA!$C$1-1)/$C$2</f>
        <v>16.076650106738949</v>
      </c>
      <c r="C653">
        <f t="shared" si="20"/>
        <v>3.2122702196946045E-5</v>
      </c>
      <c r="D653">
        <f t="shared" si="21"/>
        <v>-10.345947544250377</v>
      </c>
    </row>
    <row r="654" spans="1:4" x14ac:dyDescent="0.2">
      <c r="A654">
        <v>648</v>
      </c>
      <c r="B654">
        <f>'Ejercicio 2 A'!N651*(EXTRA!$C$1-1)/$C$2</f>
        <v>15.265028917475114</v>
      </c>
      <c r="C654">
        <f t="shared" si="20"/>
        <v>4.9465492524074559E-5</v>
      </c>
      <c r="D654">
        <f t="shared" si="21"/>
        <v>-9.9142352522170363</v>
      </c>
    </row>
    <row r="655" spans="1:4" x14ac:dyDescent="0.2">
      <c r="A655">
        <v>649</v>
      </c>
      <c r="B655">
        <f>'Ejercicio 2 A'!N652*(EXTRA!$C$1-1)/$C$2</f>
        <v>20.353342160222343</v>
      </c>
      <c r="C655">
        <f t="shared" si="20"/>
        <v>3.3644966854360901E-6</v>
      </c>
      <c r="D655">
        <f t="shared" si="21"/>
        <v>-12.60223217947647</v>
      </c>
    </row>
    <row r="656" spans="1:4" x14ac:dyDescent="0.2">
      <c r="A656">
        <v>650</v>
      </c>
      <c r="B656">
        <f>'Ejercicio 2 A'!N653*(EXTRA!$C$1-1)/$C$2</f>
        <v>18.088857339776037</v>
      </c>
      <c r="C656">
        <f t="shared" si="20"/>
        <v>1.1072840285285556E-5</v>
      </c>
      <c r="D656">
        <f t="shared" si="21"/>
        <v>-11.411015269150253</v>
      </c>
    </row>
    <row r="657" spans="1:4" x14ac:dyDescent="0.2">
      <c r="A657">
        <v>651</v>
      </c>
      <c r="B657">
        <f>'Ejercicio 2 A'!N654*(EXTRA!$C$1-1)/$C$2</f>
        <v>27.577511111500794</v>
      </c>
      <c r="C657">
        <f t="shared" si="20"/>
        <v>7.8028288584630533E-8</v>
      </c>
      <c r="D657">
        <f t="shared" si="21"/>
        <v>-16.366194401845267</v>
      </c>
    </row>
    <row r="658" spans="1:4" x14ac:dyDescent="0.2">
      <c r="A658">
        <v>652</v>
      </c>
      <c r="B658">
        <f>'Ejercicio 2 A'!N655*(EXTRA!$C$1-1)/$C$2</f>
        <v>16.020477389628681</v>
      </c>
      <c r="C658">
        <f t="shared" si="20"/>
        <v>3.3095570760468342E-5</v>
      </c>
      <c r="D658">
        <f t="shared" si="21"/>
        <v>-10.316111098418265</v>
      </c>
    </row>
    <row r="659" spans="1:4" x14ac:dyDescent="0.2">
      <c r="A659">
        <v>653</v>
      </c>
      <c r="B659">
        <f>'Ejercicio 2 A'!N656*(EXTRA!$C$1-1)/$C$2</f>
        <v>16.850399121706587</v>
      </c>
      <c r="C659">
        <f t="shared" si="20"/>
        <v>2.1310188512562583E-5</v>
      </c>
      <c r="D659">
        <f t="shared" si="21"/>
        <v>-10.756325265690972</v>
      </c>
    </row>
    <row r="660" spans="1:4" x14ac:dyDescent="0.2">
      <c r="A660">
        <v>654</v>
      </c>
      <c r="B660">
        <f>'Ejercicio 2 A'!N657*(EXTRA!$C$1-1)/$C$2</f>
        <v>20.365423640178719</v>
      </c>
      <c r="C660">
        <f t="shared" si="20"/>
        <v>3.3432417932493389E-6</v>
      </c>
      <c r="D660">
        <f t="shared" si="21"/>
        <v>-12.608569624918918</v>
      </c>
    </row>
    <row r="661" spans="1:4" x14ac:dyDescent="0.2">
      <c r="A661">
        <v>655</v>
      </c>
      <c r="B661">
        <f>'Ejercicio 2 A'!N658*(EXTRA!$C$1-1)/$C$2</f>
        <v>21.29233486108533</v>
      </c>
      <c r="C661">
        <f t="shared" si="20"/>
        <v>2.0569638226463194E-6</v>
      </c>
      <c r="D661">
        <f t="shared" si="21"/>
        <v>-13.094279534883059</v>
      </c>
    </row>
    <row r="662" spans="1:4" x14ac:dyDescent="0.2">
      <c r="A662">
        <v>656</v>
      </c>
      <c r="B662">
        <f>'Ejercicio 2 A'!N659*(EXTRA!$C$1-1)/$C$2</f>
        <v>16.080486449226303</v>
      </c>
      <c r="C662">
        <f t="shared" si="20"/>
        <v>3.2057319748875375E-5</v>
      </c>
      <c r="D662">
        <f t="shared" si="21"/>
        <v>-10.347985015373224</v>
      </c>
    </row>
    <row r="663" spans="1:4" x14ac:dyDescent="0.2">
      <c r="A663">
        <v>657</v>
      </c>
      <c r="B663">
        <f>'Ejercicio 2 A'!N660*(EXTRA!$C$1-1)/$C$2</f>
        <v>11.199169035343653</v>
      </c>
      <c r="C663">
        <f t="shared" si="20"/>
        <v>4.4101007277689013E-4</v>
      </c>
      <c r="D663">
        <f t="shared" si="21"/>
        <v>-7.7264428420143512</v>
      </c>
    </row>
    <row r="664" spans="1:4" x14ac:dyDescent="0.2">
      <c r="A664">
        <v>658</v>
      </c>
      <c r="B664">
        <f>'Ejercicio 2 A'!N661*(EXTRA!$C$1-1)/$C$2</f>
        <v>15.714964033793354</v>
      </c>
      <c r="C664">
        <f t="shared" si="20"/>
        <v>3.8930706797866255E-5</v>
      </c>
      <c r="D664">
        <f t="shared" si="21"/>
        <v>-10.153727240897519</v>
      </c>
    </row>
    <row r="665" spans="1:4" x14ac:dyDescent="0.2">
      <c r="A665">
        <v>659</v>
      </c>
      <c r="B665">
        <f>'Ejercicio 2 A'!N662*(EXTRA!$C$1-1)/$C$2</f>
        <v>21.358726365446802</v>
      </c>
      <c r="C665">
        <f t="shared" si="20"/>
        <v>1.9867073083478953E-6</v>
      </c>
      <c r="D665">
        <f t="shared" si="21"/>
        <v>-13.129031908542277</v>
      </c>
    </row>
    <row r="666" spans="1:4" x14ac:dyDescent="0.2">
      <c r="A666">
        <v>660</v>
      </c>
      <c r="B666">
        <f>'Ejercicio 2 A'!N663*(EXTRA!$C$1-1)/$C$2</f>
        <v>20.529518649741856</v>
      </c>
      <c r="C666">
        <f t="shared" si="20"/>
        <v>3.0675549394237488E-6</v>
      </c>
      <c r="D666">
        <f t="shared" si="21"/>
        <v>-12.694629750359139</v>
      </c>
    </row>
    <row r="667" spans="1:4" x14ac:dyDescent="0.2">
      <c r="A667">
        <v>661</v>
      </c>
      <c r="B667">
        <f>'Ejercicio 2 A'!N664*(EXTRA!$C$1-1)/$C$2</f>
        <v>22.11695275471633</v>
      </c>
      <c r="C667">
        <f t="shared" si="20"/>
        <v>1.3363251799786174E-6</v>
      </c>
      <c r="D667">
        <f t="shared" si="21"/>
        <v>-13.525587114278766</v>
      </c>
    </row>
    <row r="668" spans="1:4" x14ac:dyDescent="0.2">
      <c r="A668">
        <v>662</v>
      </c>
      <c r="B668">
        <f>'Ejercicio 2 A'!N665*(EXTRA!$C$1-1)/$C$2</f>
        <v>25.305833772423192</v>
      </c>
      <c r="C668">
        <f t="shared" si="20"/>
        <v>2.5363416689915798E-7</v>
      </c>
      <c r="D668">
        <f t="shared" si="21"/>
        <v>-15.187372895937939</v>
      </c>
    </row>
    <row r="669" spans="1:4" x14ac:dyDescent="0.2">
      <c r="A669">
        <v>663</v>
      </c>
      <c r="B669">
        <f>'Ejercicio 2 A'!N666*(EXTRA!$C$1-1)/$C$2</f>
        <v>18.634814320971092</v>
      </c>
      <c r="C669">
        <f t="shared" si="20"/>
        <v>8.3032672326222528E-6</v>
      </c>
      <c r="D669">
        <f t="shared" si="21"/>
        <v>-11.69886147813399</v>
      </c>
    </row>
    <row r="670" spans="1:4" x14ac:dyDescent="0.2">
      <c r="A670">
        <v>664</v>
      </c>
      <c r="B670">
        <f>'Ejercicio 2 A'!N667*(EXTRA!$C$1-1)/$C$2</f>
        <v>21.970383734024843</v>
      </c>
      <c r="C670">
        <f t="shared" si="20"/>
        <v>1.4427232615883001E-6</v>
      </c>
      <c r="D670">
        <f t="shared" si="21"/>
        <v>-13.448978076475747</v>
      </c>
    </row>
    <row r="671" spans="1:4" x14ac:dyDescent="0.2">
      <c r="A671">
        <v>665</v>
      </c>
      <c r="B671">
        <f>'Ejercicio 2 A'!N668*(EXTRA!$C$1-1)/$C$2</f>
        <v>11.848579623306618</v>
      </c>
      <c r="C671">
        <f t="shared" si="20"/>
        <v>3.0987785831830729E-4</v>
      </c>
      <c r="D671">
        <f t="shared" si="21"/>
        <v>-8.0793323435504298</v>
      </c>
    </row>
    <row r="672" spans="1:4" x14ac:dyDescent="0.2">
      <c r="A672">
        <v>666</v>
      </c>
      <c r="B672">
        <f>'Ejercicio 2 A'!N669*(EXTRA!$C$1-1)/$C$2</f>
        <v>14.173899509939927</v>
      </c>
      <c r="C672">
        <f t="shared" si="20"/>
        <v>8.8581334555104483E-5</v>
      </c>
      <c r="D672">
        <f t="shared" si="21"/>
        <v>-9.3315893934830925</v>
      </c>
    </row>
    <row r="673" spans="1:4" x14ac:dyDescent="0.2">
      <c r="A673">
        <v>667</v>
      </c>
      <c r="B673">
        <f>'Ejercicio 2 A'!N670*(EXTRA!$C$1-1)/$C$2</f>
        <v>14.320483685292965</v>
      </c>
      <c r="C673">
        <f t="shared" si="20"/>
        <v>8.1898830666363243E-5</v>
      </c>
      <c r="D673">
        <f t="shared" si="21"/>
        <v>-9.4100258447851584</v>
      </c>
    </row>
    <row r="674" spans="1:4" x14ac:dyDescent="0.2">
      <c r="A674">
        <v>668</v>
      </c>
      <c r="B674">
        <f>'Ejercicio 2 A'!N671*(EXTRA!$C$1-1)/$C$2</f>
        <v>8.301422412593217</v>
      </c>
      <c r="C674">
        <f t="shared" si="20"/>
        <v>2.1812369015171969E-3</v>
      </c>
      <c r="D674">
        <f t="shared" si="21"/>
        <v>-6.1278631770666632</v>
      </c>
    </row>
    <row r="675" spans="1:4" x14ac:dyDescent="0.2">
      <c r="A675">
        <v>669</v>
      </c>
      <c r="B675">
        <f>'Ejercicio 2 A'!N672*(EXTRA!$C$1-1)/$C$2</f>
        <v>22.370838724729744</v>
      </c>
      <c r="C675">
        <f t="shared" si="20"/>
        <v>1.1703156846474512E-6</v>
      </c>
      <c r="D675">
        <f t="shared" si="21"/>
        <v>-13.65823702961039</v>
      </c>
    </row>
    <row r="676" spans="1:4" x14ac:dyDescent="0.2">
      <c r="A676">
        <v>670</v>
      </c>
      <c r="B676">
        <f>'Ejercicio 2 A'!N673*(EXTRA!$C$1-1)/$C$2</f>
        <v>13.847447658884334</v>
      </c>
      <c r="C676">
        <f t="shared" si="20"/>
        <v>1.0550915535537263E-4</v>
      </c>
      <c r="D676">
        <f t="shared" si="21"/>
        <v>-9.1567128281937276</v>
      </c>
    </row>
    <row r="677" spans="1:4" x14ac:dyDescent="0.2">
      <c r="A677">
        <v>671</v>
      </c>
      <c r="B677">
        <f>'Ejercicio 2 A'!N674*(EXTRA!$C$1-1)/$C$2</f>
        <v>11.548785163088278</v>
      </c>
      <c r="C677">
        <f t="shared" si="20"/>
        <v>3.6463225233652455E-4</v>
      </c>
      <c r="D677">
        <f t="shared" si="21"/>
        <v>-7.9166212401242761</v>
      </c>
    </row>
    <row r="678" spans="1:4" x14ac:dyDescent="0.2">
      <c r="A678">
        <v>672</v>
      </c>
      <c r="B678">
        <f>'Ejercicio 2 A'!N675*(EXTRA!$C$1-1)/$C$2</f>
        <v>22.979618779467593</v>
      </c>
      <c r="C678">
        <f t="shared" si="20"/>
        <v>8.5168272798444758E-7</v>
      </c>
      <c r="D678">
        <f t="shared" si="21"/>
        <v>-13.976051764464385</v>
      </c>
    </row>
    <row r="679" spans="1:4" x14ac:dyDescent="0.2">
      <c r="A679">
        <v>673</v>
      </c>
      <c r="B679">
        <f>'Ejercicio 2 A'!N676*(EXTRA!$C$1-1)/$C$2</f>
        <v>23.395887652505845</v>
      </c>
      <c r="C679">
        <f t="shared" si="20"/>
        <v>6.8546904742599171E-7</v>
      </c>
      <c r="D679">
        <f t="shared" si="21"/>
        <v>-14.193162492244312</v>
      </c>
    </row>
    <row r="680" spans="1:4" x14ac:dyDescent="0.2">
      <c r="A680">
        <v>674</v>
      </c>
      <c r="B680">
        <f>'Ejercicio 2 A'!N677*(EXTRA!$C$1-1)/$C$2</f>
        <v>12.629522831951917</v>
      </c>
      <c r="C680">
        <f t="shared" si="20"/>
        <v>2.0311900346039333E-4</v>
      </c>
      <c r="D680">
        <f t="shared" si="21"/>
        <v>-8.5017185267417936</v>
      </c>
    </row>
    <row r="681" spans="1:4" x14ac:dyDescent="0.2">
      <c r="A681">
        <v>675</v>
      </c>
      <c r="B681">
        <f>'Ejercicio 2 A'!N678*(EXTRA!$C$1-1)/$C$2</f>
        <v>14.872104120057196</v>
      </c>
      <c r="C681">
        <f t="shared" si="20"/>
        <v>6.0994051254133166E-5</v>
      </c>
      <c r="D681">
        <f t="shared" si="21"/>
        <v>-9.7047342189704349</v>
      </c>
    </row>
    <row r="682" spans="1:4" x14ac:dyDescent="0.2">
      <c r="A682">
        <v>676</v>
      </c>
      <c r="B682">
        <f>'Ejercicio 2 A'!N679*(EXTRA!$C$1-1)/$C$2</f>
        <v>15.817579855684745</v>
      </c>
      <c r="C682">
        <f t="shared" si="20"/>
        <v>3.6863470878141935E-5</v>
      </c>
      <c r="D682">
        <f t="shared" si="21"/>
        <v>-10.208289446342873</v>
      </c>
    </row>
    <row r="683" spans="1:4" x14ac:dyDescent="0.2">
      <c r="A683">
        <v>677</v>
      </c>
      <c r="B683">
        <f>'Ejercicio 2 A'!N680*(EXTRA!$C$1-1)/$C$2</f>
        <v>11.919095669918555</v>
      </c>
      <c r="C683">
        <f t="shared" si="20"/>
        <v>2.9825633273536254E-4</v>
      </c>
      <c r="D683">
        <f t="shared" si="21"/>
        <v>-8.1175572642347582</v>
      </c>
    </row>
    <row r="684" spans="1:4" x14ac:dyDescent="0.2">
      <c r="A684">
        <v>678</v>
      </c>
      <c r="B684">
        <f>'Ejercicio 2 A'!N681*(EXTRA!$C$1-1)/$C$2</f>
        <v>17.942478214189503</v>
      </c>
      <c r="C684">
        <f t="shared" si="20"/>
        <v>1.1962149119012845E-5</v>
      </c>
      <c r="D684">
        <f t="shared" si="21"/>
        <v>-11.333763133359348</v>
      </c>
    </row>
    <row r="685" spans="1:4" x14ac:dyDescent="0.2">
      <c r="A685">
        <v>679</v>
      </c>
      <c r="B685">
        <f>'Ejercicio 2 A'!N682*(EXTRA!$C$1-1)/$C$2</f>
        <v>28.866643520575447</v>
      </c>
      <c r="C685">
        <f t="shared" si="20"/>
        <v>4.0031321328579363E-8</v>
      </c>
      <c r="D685">
        <f t="shared" si="21"/>
        <v>-17.033603656028557</v>
      </c>
    </row>
    <row r="686" spans="1:4" x14ac:dyDescent="0.2">
      <c r="A686">
        <v>680</v>
      </c>
      <c r="B686">
        <f>'Ejercicio 2 A'!N683*(EXTRA!$C$1-1)/$C$2</f>
        <v>14.15383834525122</v>
      </c>
      <c r="C686">
        <f t="shared" si="20"/>
        <v>8.9537714529141265E-5</v>
      </c>
      <c r="D686">
        <f t="shared" si="21"/>
        <v>-9.3208506300568281</v>
      </c>
    </row>
    <row r="687" spans="1:4" x14ac:dyDescent="0.2">
      <c r="A687">
        <v>681</v>
      </c>
      <c r="B687">
        <f>'Ejercicio 2 A'!N684*(EXTRA!$C$1-1)/$C$2</f>
        <v>32.815513405466248</v>
      </c>
      <c r="C687">
        <f t="shared" si="20"/>
        <v>5.2128144653107249E-9</v>
      </c>
      <c r="D687">
        <f t="shared" si="21"/>
        <v>-19.072145922564818</v>
      </c>
    </row>
    <row r="688" spans="1:4" x14ac:dyDescent="0.2">
      <c r="A688">
        <v>682</v>
      </c>
      <c r="B688">
        <f>'Ejercicio 2 A'!N685*(EXTRA!$C$1-1)/$C$2</f>
        <v>14.804429130033949</v>
      </c>
      <c r="C688">
        <f t="shared" si="20"/>
        <v>6.3237296334702563E-5</v>
      </c>
      <c r="D688">
        <f t="shared" si="21"/>
        <v>-9.6686162989925997</v>
      </c>
    </row>
    <row r="689" spans="1:4" x14ac:dyDescent="0.2">
      <c r="A689">
        <v>683</v>
      </c>
      <c r="B689">
        <f>'Ejercicio 2 A'!N686*(EXTRA!$C$1-1)/$C$2</f>
        <v>22.727825354984695</v>
      </c>
      <c r="C689">
        <f t="shared" si="20"/>
        <v>9.7128471734346854E-7</v>
      </c>
      <c r="D689">
        <f t="shared" si="21"/>
        <v>-13.844646190890812</v>
      </c>
    </row>
    <row r="690" spans="1:4" x14ac:dyDescent="0.2">
      <c r="A690">
        <v>684</v>
      </c>
      <c r="B690">
        <f>'Ejercicio 2 A'!N687*(EXTRA!$C$1-1)/$C$2</f>
        <v>12.082426542157162</v>
      </c>
      <c r="C690">
        <f t="shared" si="20"/>
        <v>2.7300298553921182E-4</v>
      </c>
      <c r="D690">
        <f t="shared" si="21"/>
        <v>-8.206027826798044</v>
      </c>
    </row>
    <row r="691" spans="1:4" x14ac:dyDescent="0.2">
      <c r="A691">
        <v>685</v>
      </c>
      <c r="B691">
        <f>'Ejercicio 2 A'!N688*(EXTRA!$C$1-1)/$C$2</f>
        <v>17.024604528722346</v>
      </c>
      <c r="C691">
        <f t="shared" si="20"/>
        <v>1.9432364494179786E-5</v>
      </c>
      <c r="D691">
        <f t="shared" si="21"/>
        <v>-10.848570609020612</v>
      </c>
    </row>
    <row r="692" spans="1:4" x14ac:dyDescent="0.2">
      <c r="A692">
        <v>686</v>
      </c>
      <c r="B692">
        <f>'Ejercicio 2 A'!N689*(EXTRA!$C$1-1)/$C$2</f>
        <v>11.756144598252266</v>
      </c>
      <c r="C692">
        <f t="shared" si="20"/>
        <v>3.2580912423766067E-4</v>
      </c>
      <c r="D692">
        <f t="shared" si="21"/>
        <v>-8.0291988565480228</v>
      </c>
    </row>
    <row r="693" spans="1:4" x14ac:dyDescent="0.2">
      <c r="A693">
        <v>687</v>
      </c>
      <c r="B693">
        <f>'Ejercicio 2 A'!N690*(EXTRA!$C$1-1)/$C$2</f>
        <v>18.793964435774157</v>
      </c>
      <c r="C693">
        <f t="shared" si="20"/>
        <v>7.6356030313903635E-6</v>
      </c>
      <c r="D693">
        <f t="shared" si="21"/>
        <v>-11.782688639912257</v>
      </c>
    </row>
    <row r="694" spans="1:4" x14ac:dyDescent="0.2">
      <c r="A694">
        <v>688</v>
      </c>
      <c r="B694">
        <f>'Ejercicio 2 A'!N691*(EXTRA!$C$1-1)/$C$2</f>
        <v>16.135579583017929</v>
      </c>
      <c r="C694">
        <f t="shared" si="20"/>
        <v>3.1133015894078976E-5</v>
      </c>
      <c r="D694">
        <f t="shared" si="21"/>
        <v>-10.377241697571227</v>
      </c>
    </row>
    <row r="695" spans="1:4" x14ac:dyDescent="0.2">
      <c r="A695">
        <v>689</v>
      </c>
      <c r="B695">
        <f>'Ejercicio 2 A'!N692*(EXTRA!$C$1-1)/$C$2</f>
        <v>16.340731990843974</v>
      </c>
      <c r="C695">
        <f t="shared" si="20"/>
        <v>2.7920902067572939E-5</v>
      </c>
      <c r="D695">
        <f t="shared" si="21"/>
        <v>-10.486134971581535</v>
      </c>
    </row>
    <row r="696" spans="1:4" x14ac:dyDescent="0.2">
      <c r="A696">
        <v>690</v>
      </c>
      <c r="B696">
        <f>'Ejercicio 2 A'!N693*(EXTRA!$C$1-1)/$C$2</f>
        <v>19.098885746872739</v>
      </c>
      <c r="C696">
        <f t="shared" si="20"/>
        <v>6.5033287004313477E-6</v>
      </c>
      <c r="D696">
        <f t="shared" si="21"/>
        <v>-11.943196404386441</v>
      </c>
    </row>
    <row r="697" spans="1:4" x14ac:dyDescent="0.2">
      <c r="A697">
        <v>691</v>
      </c>
      <c r="B697">
        <f>'Ejercicio 2 A'!N694*(EXTRA!$C$1-1)/$C$2</f>
        <v>22.416392663037279</v>
      </c>
      <c r="C697">
        <f t="shared" si="20"/>
        <v>1.1427977699445761E-6</v>
      </c>
      <c r="D697">
        <f t="shared" si="21"/>
        <v>-13.682031117987762</v>
      </c>
    </row>
    <row r="698" spans="1:4" x14ac:dyDescent="0.2">
      <c r="A698">
        <v>692</v>
      </c>
      <c r="B698">
        <f>'Ejercicio 2 A'!N695*(EXTRA!$C$1-1)/$C$2</f>
        <v>18.059778775462036</v>
      </c>
      <c r="C698">
        <f t="shared" si="20"/>
        <v>1.1244048739896834E-5</v>
      </c>
      <c r="D698">
        <f t="shared" si="21"/>
        <v>-11.395671570182245</v>
      </c>
    </row>
    <row r="699" spans="1:4" x14ac:dyDescent="0.2">
      <c r="A699">
        <v>693</v>
      </c>
      <c r="B699">
        <f>'Ejercicio 2 A'!N696*(EXTRA!$C$1-1)/$C$2</f>
        <v>15.957924787962298</v>
      </c>
      <c r="C699">
        <f t="shared" si="20"/>
        <v>3.4213895129906049E-5</v>
      </c>
      <c r="D699">
        <f t="shared" si="21"/>
        <v>-10.28287870606116</v>
      </c>
    </row>
    <row r="700" spans="1:4" x14ac:dyDescent="0.2">
      <c r="A700">
        <v>694</v>
      </c>
      <c r="B700">
        <f>'Ejercicio 2 A'!N697*(EXTRA!$C$1-1)/$C$2</f>
        <v>9.3629794731015679</v>
      </c>
      <c r="C700">
        <f t="shared" si="20"/>
        <v>1.2079747891918175E-3</v>
      </c>
      <c r="D700">
        <f t="shared" si="21"/>
        <v>-6.7188100495616156</v>
      </c>
    </row>
    <row r="701" spans="1:4" x14ac:dyDescent="0.2">
      <c r="A701">
        <v>695</v>
      </c>
      <c r="B701">
        <f>'Ejercicio 2 A'!N698*(EXTRA!$C$1-1)/$C$2</f>
        <v>30.676226359455885</v>
      </c>
      <c r="C701">
        <f t="shared" si="20"/>
        <v>1.5712713151553753E-8</v>
      </c>
      <c r="D701">
        <f t="shared" si="21"/>
        <v>-17.968795697390714</v>
      </c>
    </row>
    <row r="702" spans="1:4" x14ac:dyDescent="0.2">
      <c r="A702">
        <v>696</v>
      </c>
      <c r="B702">
        <f>'Ejercicio 2 A'!N699*(EXTRA!$C$1-1)/$C$2</f>
        <v>22.98279059635459</v>
      </c>
      <c r="C702">
        <f t="shared" si="20"/>
        <v>8.5027442906806696E-7</v>
      </c>
      <c r="D702">
        <f t="shared" si="21"/>
        <v>-13.977706681842252</v>
      </c>
    </row>
    <row r="703" spans="1:4" x14ac:dyDescent="0.2">
      <c r="A703">
        <v>697</v>
      </c>
      <c r="B703">
        <f>'Ejercicio 2 A'!N700*(EXTRA!$C$1-1)/$C$2</f>
        <v>19.211802323607309</v>
      </c>
      <c r="C703">
        <f t="shared" si="20"/>
        <v>6.128245328667734E-6</v>
      </c>
      <c r="D703">
        <f t="shared" si="21"/>
        <v>-12.002602092275803</v>
      </c>
    </row>
    <row r="704" spans="1:4" x14ac:dyDescent="0.2">
      <c r="A704">
        <v>698</v>
      </c>
      <c r="B704">
        <f>'Ejercicio 2 A'!N701*(EXTRA!$C$1-1)/$C$2</f>
        <v>28.016557353348226</v>
      </c>
      <c r="C704">
        <f t="shared" si="20"/>
        <v>6.2156213718552458E-8</v>
      </c>
      <c r="D704">
        <f t="shared" si="21"/>
        <v>-16.593615044605922</v>
      </c>
    </row>
    <row r="705" spans="1:4" x14ac:dyDescent="0.2">
      <c r="A705">
        <v>699</v>
      </c>
      <c r="B705">
        <f>'Ejercicio 2 A'!N702*(EXTRA!$C$1-1)/$C$2</f>
        <v>15.702366110920426</v>
      </c>
      <c r="C705">
        <f t="shared" si="20"/>
        <v>3.9192416245261234E-5</v>
      </c>
      <c r="D705">
        <f t="shared" si="21"/>
        <v>-10.147027293015354</v>
      </c>
    </row>
    <row r="706" spans="1:4" x14ac:dyDescent="0.2">
      <c r="A706">
        <v>700</v>
      </c>
      <c r="B706">
        <f>'Ejercicio 2 A'!N703*(EXTRA!$C$1-1)/$C$2</f>
        <v>12.392430677317469</v>
      </c>
      <c r="C706">
        <f t="shared" si="20"/>
        <v>2.3086052899939599E-4</v>
      </c>
      <c r="D706">
        <f t="shared" si="21"/>
        <v>-8.3736968003507126</v>
      </c>
    </row>
    <row r="707" spans="1:4" x14ac:dyDescent="0.2">
      <c r="A707">
        <v>701</v>
      </c>
      <c r="B707">
        <f>'Ejercicio 2 A'!N704*(EXTRA!$C$1-1)/$C$2</f>
        <v>34.72788346674745</v>
      </c>
      <c r="C707">
        <f t="shared" si="20"/>
        <v>1.9476316757229322E-9</v>
      </c>
      <c r="D707">
        <f t="shared" si="21"/>
        <v>-20.056651727774579</v>
      </c>
    </row>
    <row r="708" spans="1:4" x14ac:dyDescent="0.2">
      <c r="A708">
        <v>702</v>
      </c>
      <c r="B708">
        <f>'Ejercicio 2 A'!N705*(EXTRA!$C$1-1)/$C$2</f>
        <v>13.708811852562301</v>
      </c>
      <c r="C708">
        <f t="shared" si="20"/>
        <v>1.1365262928758083E-4</v>
      </c>
      <c r="D708">
        <f t="shared" si="21"/>
        <v>-9.0823638729788136</v>
      </c>
    </row>
    <row r="709" spans="1:4" x14ac:dyDescent="0.2">
      <c r="A709">
        <v>703</v>
      </c>
      <c r="B709">
        <f>'Ejercicio 2 A'!N706*(EXTRA!$C$1-1)/$C$2</f>
        <v>15.07602325407688</v>
      </c>
      <c r="C709">
        <f t="shared" si="20"/>
        <v>5.4707870767365056E-5</v>
      </c>
      <c r="D709">
        <f t="shared" si="21"/>
        <v>-9.8135029691733013</v>
      </c>
    </row>
    <row r="710" spans="1:4" x14ac:dyDescent="0.2">
      <c r="A710">
        <v>704</v>
      </c>
      <c r="B710">
        <f>'Ejercicio 2 A'!N707*(EXTRA!$C$1-1)/$C$2</f>
        <v>22.848103964432017</v>
      </c>
      <c r="C710">
        <f t="shared" si="20"/>
        <v>9.1218357055272091E-7</v>
      </c>
      <c r="D710">
        <f t="shared" si="21"/>
        <v>-13.907424583626096</v>
      </c>
    </row>
    <row r="711" spans="1:4" x14ac:dyDescent="0.2">
      <c r="A711">
        <v>705</v>
      </c>
      <c r="B711">
        <f>'Ejercicio 2 A'!N708*(EXTRA!$C$1-1)/$C$2</f>
        <v>19.052042914386313</v>
      </c>
      <c r="C711">
        <f t="shared" si="20"/>
        <v>6.6656228481847778E-6</v>
      </c>
      <c r="D711">
        <f t="shared" si="21"/>
        <v>-11.918547158109472</v>
      </c>
    </row>
    <row r="712" spans="1:4" x14ac:dyDescent="0.2">
      <c r="A712">
        <v>706</v>
      </c>
      <c r="B712">
        <f>'Ejercicio 2 A'!N709*(EXTRA!$C$1-1)/$C$2</f>
        <v>14.530998906272806</v>
      </c>
      <c r="C712">
        <f t="shared" ref="C712:C775" si="22">_xlfn.CHISQ.DIST(B712,$C$3,FALSE)</f>
        <v>7.3180607432901031E-5</v>
      </c>
      <c r="D712">
        <f t="shared" ref="D712:D775" si="23">LN(C712)</f>
        <v>-9.522580097876082</v>
      </c>
    </row>
    <row r="713" spans="1:4" x14ac:dyDescent="0.2">
      <c r="A713">
        <v>707</v>
      </c>
      <c r="B713">
        <f>'Ejercicio 2 A'!N710*(EXTRA!$C$1-1)/$C$2</f>
        <v>16.856901491400848</v>
      </c>
      <c r="C713">
        <f t="shared" si="22"/>
        <v>2.1236920512148718E-5</v>
      </c>
      <c r="D713">
        <f t="shared" si="23"/>
        <v>-10.759769357405654</v>
      </c>
    </row>
    <row r="714" spans="1:4" x14ac:dyDescent="0.2">
      <c r="A714">
        <v>708</v>
      </c>
      <c r="B714">
        <f>'Ejercicio 2 A'!N711*(EXTRA!$C$1-1)/$C$2</f>
        <v>25.560191262936225</v>
      </c>
      <c r="C714">
        <f t="shared" si="22"/>
        <v>2.2223016322562608E-7</v>
      </c>
      <c r="D714">
        <f t="shared" si="23"/>
        <v>-15.319552220863693</v>
      </c>
    </row>
    <row r="715" spans="1:4" x14ac:dyDescent="0.2">
      <c r="A715">
        <v>709</v>
      </c>
      <c r="B715">
        <f>'Ejercicio 2 A'!N712*(EXTRA!$C$1-1)/$C$2</f>
        <v>9.8431544723971598</v>
      </c>
      <c r="C715">
        <f t="shared" si="22"/>
        <v>9.2667848402868899E-4</v>
      </c>
      <c r="D715">
        <f t="shared" si="23"/>
        <v>-6.9839038874800687</v>
      </c>
    </row>
    <row r="716" spans="1:4" x14ac:dyDescent="0.2">
      <c r="A716">
        <v>710</v>
      </c>
      <c r="B716">
        <f>'Ejercicio 2 A'!N713*(EXTRA!$C$1-1)/$C$2</f>
        <v>18.064460403114978</v>
      </c>
      <c r="C716">
        <f t="shared" si="22"/>
        <v>1.1216305591979241E-5</v>
      </c>
      <c r="D716">
        <f t="shared" si="23"/>
        <v>-11.398141981968026</v>
      </c>
    </row>
    <row r="717" spans="1:4" x14ac:dyDescent="0.2">
      <c r="A717">
        <v>711</v>
      </c>
      <c r="B717">
        <f>'Ejercicio 2 A'!N714*(EXTRA!$C$1-1)/$C$2</f>
        <v>14.542550513154255</v>
      </c>
      <c r="C717">
        <f t="shared" si="22"/>
        <v>7.273024574600829E-5</v>
      </c>
      <c r="D717">
        <f t="shared" si="23"/>
        <v>-9.5287532249226281</v>
      </c>
    </row>
    <row r="718" spans="1:4" x14ac:dyDescent="0.2">
      <c r="A718">
        <v>712</v>
      </c>
      <c r="B718">
        <f>'Ejercicio 2 A'!N715*(EXTRA!$C$1-1)/$C$2</f>
        <v>21.466984456879281</v>
      </c>
      <c r="C718">
        <f t="shared" si="22"/>
        <v>1.8772758728317283E-6</v>
      </c>
      <c r="D718">
        <f t="shared" si="23"/>
        <v>-13.18568883575657</v>
      </c>
    </row>
    <row r="719" spans="1:4" x14ac:dyDescent="0.2">
      <c r="A719">
        <v>713</v>
      </c>
      <c r="B719">
        <f>'Ejercicio 2 A'!N716*(EXTRA!$C$1-1)/$C$2</f>
        <v>25.034184484480321</v>
      </c>
      <c r="C719">
        <f t="shared" si="22"/>
        <v>2.9210517517865238E-7</v>
      </c>
      <c r="D719">
        <f t="shared" si="23"/>
        <v>-15.046151910562616</v>
      </c>
    </row>
    <row r="720" spans="1:4" x14ac:dyDescent="0.2">
      <c r="A720">
        <v>714</v>
      </c>
      <c r="B720">
        <f>'Ejercicio 2 A'!N717*(EXTRA!$C$1-1)/$C$2</f>
        <v>23.859884267681554</v>
      </c>
      <c r="C720">
        <f t="shared" si="22"/>
        <v>5.3822995086484552E-7</v>
      </c>
      <c r="D720">
        <f t="shared" si="23"/>
        <v>-14.434979950137269</v>
      </c>
    </row>
    <row r="721" spans="1:4" x14ac:dyDescent="0.2">
      <c r="A721">
        <v>715</v>
      </c>
      <c r="B721">
        <f>'Ejercicio 2 A'!N718*(EXTRA!$C$1-1)/$C$2</f>
        <v>13.15040458606088</v>
      </c>
      <c r="C721">
        <f t="shared" si="22"/>
        <v>1.5341450929193726E-4</v>
      </c>
      <c r="D721">
        <f t="shared" si="23"/>
        <v>-8.7823670888107657</v>
      </c>
    </row>
    <row r="722" spans="1:4" x14ac:dyDescent="0.2">
      <c r="A722">
        <v>716</v>
      </c>
      <c r="B722">
        <f>'Ejercicio 2 A'!N719*(EXTRA!$C$1-1)/$C$2</f>
        <v>12.250252530156775</v>
      </c>
      <c r="C722">
        <f t="shared" si="22"/>
        <v>2.4930386253684439E-4</v>
      </c>
      <c r="D722">
        <f t="shared" si="23"/>
        <v>-8.2968380740255263</v>
      </c>
    </row>
    <row r="723" spans="1:4" x14ac:dyDescent="0.2">
      <c r="A723">
        <v>717</v>
      </c>
      <c r="B723">
        <f>'Ejercicio 2 A'!N720*(EXTRA!$C$1-1)/$C$2</f>
        <v>14.769926660075098</v>
      </c>
      <c r="C723">
        <f t="shared" si="22"/>
        <v>6.4412784416273614E-5</v>
      </c>
      <c r="D723">
        <f t="shared" si="23"/>
        <v>-9.6501984287749707</v>
      </c>
    </row>
    <row r="724" spans="1:4" x14ac:dyDescent="0.2">
      <c r="A724">
        <v>718</v>
      </c>
      <c r="B724">
        <f>'Ejercicio 2 A'!N721*(EXTRA!$C$1-1)/$C$2</f>
        <v>9.2823519074236813</v>
      </c>
      <c r="C724">
        <f t="shared" si="22"/>
        <v>1.2631180609103414E-3</v>
      </c>
      <c r="D724">
        <f t="shared" si="23"/>
        <v>-6.6741719634105205</v>
      </c>
    </row>
    <row r="725" spans="1:4" x14ac:dyDescent="0.2">
      <c r="A725">
        <v>719</v>
      </c>
      <c r="B725">
        <f>'Ejercicio 2 A'!N722*(EXTRA!$C$1-1)/$C$2</f>
        <v>23.178103897315175</v>
      </c>
      <c r="C725">
        <f t="shared" si="22"/>
        <v>7.6790907740334416E-7</v>
      </c>
      <c r="D725">
        <f t="shared" si="23"/>
        <v>-14.079594499604974</v>
      </c>
    </row>
    <row r="726" spans="1:4" x14ac:dyDescent="0.2">
      <c r="A726">
        <v>720</v>
      </c>
      <c r="B726">
        <f>'Ejercicio 2 A'!N723*(EXTRA!$C$1-1)/$C$2</f>
        <v>15.937005018618155</v>
      </c>
      <c r="C726">
        <f t="shared" si="22"/>
        <v>3.4596330899028981E-5</v>
      </c>
      <c r="D726">
        <f t="shared" si="23"/>
        <v>-10.271762924904257</v>
      </c>
    </row>
    <row r="727" spans="1:4" x14ac:dyDescent="0.2">
      <c r="A727">
        <v>721</v>
      </c>
      <c r="B727">
        <f>'Ejercicio 2 A'!N724*(EXTRA!$C$1-1)/$C$2</f>
        <v>25.14813022199078</v>
      </c>
      <c r="C727">
        <f t="shared" si="22"/>
        <v>2.7530247942678309E-7</v>
      </c>
      <c r="D727">
        <f t="shared" si="23"/>
        <v>-15.105395418566037</v>
      </c>
    </row>
    <row r="728" spans="1:4" x14ac:dyDescent="0.2">
      <c r="A728">
        <v>722</v>
      </c>
      <c r="B728">
        <f>'Ejercicio 2 A'!N725*(EXTRA!$C$1-1)/$C$2</f>
        <v>16.180291425275492</v>
      </c>
      <c r="C728">
        <f t="shared" si="22"/>
        <v>3.0402637078776308E-5</v>
      </c>
      <c r="D728">
        <f t="shared" si="23"/>
        <v>-10.400981207301937</v>
      </c>
    </row>
    <row r="729" spans="1:4" x14ac:dyDescent="0.2">
      <c r="A729">
        <v>723</v>
      </c>
      <c r="B729">
        <f>'Ejercicio 2 A'!N726*(EXTRA!$C$1-1)/$C$2</f>
        <v>14.603161586295936</v>
      </c>
      <c r="C729">
        <f t="shared" si="22"/>
        <v>7.0412598665713563E-5</v>
      </c>
      <c r="D729">
        <f t="shared" si="23"/>
        <v>-9.5611383524916125</v>
      </c>
    </row>
    <row r="730" spans="1:4" x14ac:dyDescent="0.2">
      <c r="A730">
        <v>724</v>
      </c>
      <c r="B730">
        <f>'Ejercicio 2 A'!N727*(EXTRA!$C$1-1)/$C$2</f>
        <v>30.320692999800521</v>
      </c>
      <c r="C730">
        <f t="shared" si="22"/>
        <v>1.8879290781791174E-8</v>
      </c>
      <c r="D730">
        <f t="shared" si="23"/>
        <v>-17.785200241458394</v>
      </c>
    </row>
    <row r="731" spans="1:4" x14ac:dyDescent="0.2">
      <c r="A731">
        <v>725</v>
      </c>
      <c r="B731">
        <f>'Ejercicio 2 A'!N728*(EXTRA!$C$1-1)/$C$2</f>
        <v>16.641882448914949</v>
      </c>
      <c r="C731">
        <f t="shared" si="22"/>
        <v>2.3799617802619904E-5</v>
      </c>
      <c r="D731">
        <f t="shared" si="23"/>
        <v>-10.645841036129237</v>
      </c>
    </row>
    <row r="732" spans="1:4" x14ac:dyDescent="0.2">
      <c r="A732">
        <v>726</v>
      </c>
      <c r="B732">
        <f>'Ejercicio 2 A'!N729*(EXTRA!$C$1-1)/$C$2</f>
        <v>15.149070436225765</v>
      </c>
      <c r="C732">
        <f t="shared" si="22"/>
        <v>5.2618471130773754E-5</v>
      </c>
      <c r="D732">
        <f t="shared" si="23"/>
        <v>-9.8524433376816081</v>
      </c>
    </row>
    <row r="733" spans="1:4" x14ac:dyDescent="0.2">
      <c r="A733">
        <v>727</v>
      </c>
      <c r="B733">
        <f>'Ejercicio 2 A'!N730*(EXTRA!$C$1-1)/$C$2</f>
        <v>18.074662848878912</v>
      </c>
      <c r="C733">
        <f t="shared" si="22"/>
        <v>1.1156084485468617E-5</v>
      </c>
      <c r="D733">
        <f t="shared" si="23"/>
        <v>-11.403525515130843</v>
      </c>
    </row>
    <row r="734" spans="1:4" x14ac:dyDescent="0.2">
      <c r="A734">
        <v>728</v>
      </c>
      <c r="B734">
        <f>'Ejercicio 2 A'!N731*(EXTRA!$C$1-1)/$C$2</f>
        <v>18.128210412188501</v>
      </c>
      <c r="C734">
        <f t="shared" si="22"/>
        <v>1.084530386775022E-5</v>
      </c>
      <c r="D734">
        <f t="shared" si="23"/>
        <v>-11.431778394921652</v>
      </c>
    </row>
    <row r="735" spans="1:4" x14ac:dyDescent="0.2">
      <c r="A735">
        <v>729</v>
      </c>
      <c r="B735">
        <f>'Ejercicio 2 A'!N732*(EXTRA!$C$1-1)/$C$2</f>
        <v>25.879847999050099</v>
      </c>
      <c r="C735">
        <f t="shared" si="22"/>
        <v>1.8823120217648922E-7</v>
      </c>
      <c r="D735">
        <f t="shared" si="23"/>
        <v>-15.485594830888493</v>
      </c>
    </row>
    <row r="736" spans="1:4" x14ac:dyDescent="0.2">
      <c r="A736">
        <v>730</v>
      </c>
      <c r="B736">
        <f>'Ejercicio 2 A'!N733*(EXTRA!$C$1-1)/$C$2</f>
        <v>6.5387730117082263</v>
      </c>
      <c r="C736">
        <f t="shared" si="22"/>
        <v>5.9331512053653916E-3</v>
      </c>
      <c r="D736">
        <f t="shared" si="23"/>
        <v>-5.1271998065482647</v>
      </c>
    </row>
    <row r="737" spans="1:4" x14ac:dyDescent="0.2">
      <c r="A737">
        <v>731</v>
      </c>
      <c r="B737">
        <f>'Ejercicio 2 A'!N734*(EXTRA!$C$1-1)/$C$2</f>
        <v>27.417580049830907</v>
      </c>
      <c r="C737">
        <f t="shared" si="22"/>
        <v>8.4770285213470169E-8</v>
      </c>
      <c r="D737">
        <f t="shared" si="23"/>
        <v>-16.283320765775073</v>
      </c>
    </row>
    <row r="738" spans="1:4" x14ac:dyDescent="0.2">
      <c r="A738">
        <v>732</v>
      </c>
      <c r="B738">
        <f>'Ejercicio 2 A'!N735*(EXTRA!$C$1-1)/$C$2</f>
        <v>10.769897805596319</v>
      </c>
      <c r="C738">
        <f t="shared" si="22"/>
        <v>5.5737910109865277E-4</v>
      </c>
      <c r="D738">
        <f t="shared" si="23"/>
        <v>-7.4922649371631858</v>
      </c>
    </row>
    <row r="739" spans="1:4" x14ac:dyDescent="0.2">
      <c r="A739">
        <v>733</v>
      </c>
      <c r="B739">
        <f>'Ejercicio 2 A'!N736*(EXTRA!$C$1-1)/$C$2</f>
        <v>14.514373287222362</v>
      </c>
      <c r="C739">
        <f t="shared" si="22"/>
        <v>7.3833729857176509E-5</v>
      </c>
      <c r="D739">
        <f t="shared" si="23"/>
        <v>-9.5136948866355215</v>
      </c>
    </row>
    <row r="740" spans="1:4" x14ac:dyDescent="0.2">
      <c r="A740">
        <v>734</v>
      </c>
      <c r="B740">
        <f>'Ejercicio 2 A'!N737*(EXTRA!$C$1-1)/$C$2</f>
        <v>22.470449658879183</v>
      </c>
      <c r="C740">
        <f t="shared" si="22"/>
        <v>1.1109845970955186E-6</v>
      </c>
      <c r="D740">
        <f t="shared" si="23"/>
        <v>-13.71026391140332</v>
      </c>
    </row>
    <row r="741" spans="1:4" x14ac:dyDescent="0.2">
      <c r="A741">
        <v>735</v>
      </c>
      <c r="B741">
        <f>'Ejercicio 2 A'!N738*(EXTRA!$C$1-1)/$C$2</f>
        <v>25.92435723507608</v>
      </c>
      <c r="C741">
        <f t="shared" si="22"/>
        <v>1.8393035967184092E-7</v>
      </c>
      <c r="D741">
        <f t="shared" si="23"/>
        <v>-15.508708631023417</v>
      </c>
    </row>
    <row r="742" spans="1:4" x14ac:dyDescent="0.2">
      <c r="A742">
        <v>736</v>
      </c>
      <c r="B742">
        <f>'Ejercicio 2 A'!N739*(EXTRA!$C$1-1)/$C$2</f>
        <v>25.65200316502062</v>
      </c>
      <c r="C742">
        <f t="shared" si="22"/>
        <v>2.1187890081608829E-7</v>
      </c>
      <c r="D742">
        <f t="shared" si="23"/>
        <v>-15.367250948049785</v>
      </c>
    </row>
    <row r="743" spans="1:4" x14ac:dyDescent="0.2">
      <c r="A743">
        <v>737</v>
      </c>
      <c r="B743">
        <f>'Ejercicio 2 A'!N740*(EXTRA!$C$1-1)/$C$2</f>
        <v>15.878624499604372</v>
      </c>
      <c r="C743">
        <f t="shared" si="22"/>
        <v>3.5686513993473641E-5</v>
      </c>
      <c r="D743">
        <f t="shared" si="23"/>
        <v>-10.240737699834147</v>
      </c>
    </row>
    <row r="744" spans="1:4" x14ac:dyDescent="0.2">
      <c r="A744">
        <v>738</v>
      </c>
      <c r="B744">
        <f>'Ejercicio 2 A'!N741*(EXTRA!$C$1-1)/$C$2</f>
        <v>10.534875562385421</v>
      </c>
      <c r="C744">
        <f t="shared" si="22"/>
        <v>6.3383497318132383E-4</v>
      </c>
      <c r="D744">
        <f t="shared" si="23"/>
        <v>-7.3637219320762659</v>
      </c>
    </row>
    <row r="745" spans="1:4" x14ac:dyDescent="0.2">
      <c r="A745">
        <v>739</v>
      </c>
      <c r="B745">
        <f>'Ejercicio 2 A'!N742*(EXTRA!$C$1-1)/$C$2</f>
        <v>7.4655617340041909</v>
      </c>
      <c r="C745">
        <f t="shared" si="22"/>
        <v>3.4934351653299867E-3</v>
      </c>
      <c r="D745">
        <f t="shared" si="23"/>
        <v>-5.6568697388014932</v>
      </c>
    </row>
    <row r="746" spans="1:4" x14ac:dyDescent="0.2">
      <c r="A746">
        <v>740</v>
      </c>
      <c r="B746">
        <f>'Ejercicio 2 A'!N743*(EXTRA!$C$1-1)/$C$2</f>
        <v>13.8198028189527</v>
      </c>
      <c r="C746">
        <f t="shared" si="22"/>
        <v>1.0708461754057711E-4</v>
      </c>
      <c r="D746">
        <f t="shared" si="23"/>
        <v>-9.1418912178980349</v>
      </c>
    </row>
    <row r="747" spans="1:4" x14ac:dyDescent="0.2">
      <c r="A747">
        <v>741</v>
      </c>
      <c r="B747">
        <f>'Ejercicio 2 A'!N744*(EXTRA!$C$1-1)/$C$2</f>
        <v>18.260553676859207</v>
      </c>
      <c r="C747">
        <f t="shared" si="22"/>
        <v>1.0114030194350121E-5</v>
      </c>
      <c r="D747">
        <f t="shared" si="23"/>
        <v>-11.501586969909503</v>
      </c>
    </row>
    <row r="748" spans="1:4" x14ac:dyDescent="0.2">
      <c r="A748">
        <v>742</v>
      </c>
      <c r="B748">
        <f>'Ejercicio 2 A'!N745*(EXTRA!$C$1-1)/$C$2</f>
        <v>26.371612967957457</v>
      </c>
      <c r="C748">
        <f t="shared" si="22"/>
        <v>1.4582054722674367E-7</v>
      </c>
      <c r="D748">
        <f t="shared" si="23"/>
        <v>-15.740889099820103</v>
      </c>
    </row>
    <row r="749" spans="1:4" x14ac:dyDescent="0.2">
      <c r="A749">
        <v>743</v>
      </c>
      <c r="B749">
        <f>'Ejercicio 2 A'!N746*(EXTRA!$C$1-1)/$C$2</f>
        <v>15.173379758685448</v>
      </c>
      <c r="C749">
        <f t="shared" si="22"/>
        <v>5.1941124969006744E-5</v>
      </c>
      <c r="D749">
        <f t="shared" si="23"/>
        <v>-9.865399692953698</v>
      </c>
    </row>
    <row r="750" spans="1:4" x14ac:dyDescent="0.2">
      <c r="A750">
        <v>744</v>
      </c>
      <c r="B750">
        <f>'Ejercicio 2 A'!N747*(EXTRA!$C$1-1)/$C$2</f>
        <v>22.459814521495272</v>
      </c>
      <c r="C750">
        <f t="shared" si="22"/>
        <v>1.1171724762961532E-6</v>
      </c>
      <c r="D750">
        <f t="shared" si="23"/>
        <v>-13.704709639505262</v>
      </c>
    </row>
    <row r="751" spans="1:4" x14ac:dyDescent="0.2">
      <c r="A751">
        <v>745</v>
      </c>
      <c r="B751">
        <f>'Ejercicio 2 A'!N748*(EXTRA!$C$1-1)/$C$2</f>
        <v>25.160183541681373</v>
      </c>
      <c r="C751">
        <f t="shared" si="22"/>
        <v>2.7358275930000398E-7</v>
      </c>
      <c r="D751">
        <f t="shared" si="23"/>
        <v>-15.111661667437868</v>
      </c>
    </row>
    <row r="752" spans="1:4" x14ac:dyDescent="0.2">
      <c r="A752">
        <v>746</v>
      </c>
      <c r="B752">
        <f>'Ejercicio 2 A'!N749*(EXTRA!$C$1-1)/$C$2</f>
        <v>20.412597256879533</v>
      </c>
      <c r="C752">
        <f t="shared" si="22"/>
        <v>3.2615328520674164E-6</v>
      </c>
      <c r="D752">
        <f t="shared" si="23"/>
        <v>-12.633313273074368</v>
      </c>
    </row>
    <row r="753" spans="1:4" x14ac:dyDescent="0.2">
      <c r="A753">
        <v>747</v>
      </c>
      <c r="B753">
        <f>'Ejercicio 2 A'!N750*(EXTRA!$C$1-1)/$C$2</f>
        <v>15.178898844924447</v>
      </c>
      <c r="C753">
        <f t="shared" si="22"/>
        <v>5.1788570984637961E-5</v>
      </c>
      <c r="D753">
        <f t="shared" si="23"/>
        <v>-9.8683410704050427</v>
      </c>
    </row>
    <row r="754" spans="1:4" x14ac:dyDescent="0.2">
      <c r="A754">
        <v>748</v>
      </c>
      <c r="B754">
        <f>'Ejercicio 2 A'!N751*(EXTRA!$C$1-1)/$C$2</f>
        <v>29.788995265206136</v>
      </c>
      <c r="C754">
        <f t="shared" si="22"/>
        <v>2.4847574737061831E-8</v>
      </c>
      <c r="D754">
        <f t="shared" si="23"/>
        <v>-17.510505685260675</v>
      </c>
    </row>
    <row r="755" spans="1:4" x14ac:dyDescent="0.2">
      <c r="A755">
        <v>749</v>
      </c>
      <c r="B755">
        <f>'Ejercicio 2 A'!N752*(EXTRA!$C$1-1)/$C$2</f>
        <v>15.236535282293714</v>
      </c>
      <c r="C755">
        <f t="shared" si="22"/>
        <v>5.0222156468895459E-5</v>
      </c>
      <c r="D755">
        <f t="shared" si="23"/>
        <v>-9.8990542647167761</v>
      </c>
    </row>
    <row r="756" spans="1:4" x14ac:dyDescent="0.2">
      <c r="A756">
        <v>750</v>
      </c>
      <c r="B756">
        <f>'Ejercicio 2 A'!N753*(EXTRA!$C$1-1)/$C$2</f>
        <v>22.343788779919489</v>
      </c>
      <c r="C756">
        <f t="shared" si="22"/>
        <v>1.1869695317907865E-6</v>
      </c>
      <c r="D756">
        <f t="shared" si="23"/>
        <v>-13.644107110913199</v>
      </c>
    </row>
    <row r="757" spans="1:4" x14ac:dyDescent="0.2">
      <c r="A757">
        <v>751</v>
      </c>
      <c r="B757">
        <f>'Ejercicio 2 A'!N754*(EXTRA!$C$1-1)/$C$2</f>
        <v>25.073099772411471</v>
      </c>
      <c r="C757">
        <f t="shared" si="22"/>
        <v>2.8625403273514606E-7</v>
      </c>
      <c r="D757">
        <f t="shared" si="23"/>
        <v>-15.066386194019483</v>
      </c>
    </row>
    <row r="758" spans="1:4" x14ac:dyDescent="0.2">
      <c r="A758">
        <v>752</v>
      </c>
      <c r="B758">
        <f>'Ejercicio 2 A'!N755*(EXTRA!$C$1-1)/$C$2</f>
        <v>17.995152453803058</v>
      </c>
      <c r="C758">
        <f t="shared" si="22"/>
        <v>1.1634148283458026E-5</v>
      </c>
      <c r="D758">
        <f t="shared" si="23"/>
        <v>-11.361565966858286</v>
      </c>
    </row>
    <row r="759" spans="1:4" x14ac:dyDescent="0.2">
      <c r="A759">
        <v>753</v>
      </c>
      <c r="B759">
        <f>'Ejercicio 2 A'!N756*(EXTRA!$C$1-1)/$C$2</f>
        <v>9.9885374154603976</v>
      </c>
      <c r="C759">
        <f t="shared" si="22"/>
        <v>8.5541285906386318E-4</v>
      </c>
      <c r="D759">
        <f t="shared" si="23"/>
        <v>-7.0639263294765744</v>
      </c>
    </row>
    <row r="760" spans="1:4" x14ac:dyDescent="0.2">
      <c r="A760">
        <v>754</v>
      </c>
      <c r="B760">
        <f>'Ejercicio 2 A'!N757*(EXTRA!$C$1-1)/$C$2</f>
        <v>17.995844859990026</v>
      </c>
      <c r="C760">
        <f t="shared" si="22"/>
        <v>1.162989746066937E-5</v>
      </c>
      <c r="D760">
        <f t="shared" si="23"/>
        <v>-11.36193140826798</v>
      </c>
    </row>
    <row r="761" spans="1:4" x14ac:dyDescent="0.2">
      <c r="A761">
        <v>755</v>
      </c>
      <c r="B761">
        <f>'Ejercicio 2 A'!N758*(EXTRA!$C$1-1)/$C$2</f>
        <v>18.025472507768068</v>
      </c>
      <c r="C761">
        <f t="shared" si="22"/>
        <v>1.1449462921149196E-5</v>
      </c>
      <c r="D761">
        <f t="shared" si="23"/>
        <v>-11.377567735514019</v>
      </c>
    </row>
    <row r="762" spans="1:4" x14ac:dyDescent="0.2">
      <c r="A762">
        <v>756</v>
      </c>
      <c r="B762">
        <f>'Ejercicio 2 A'!N759*(EXTRA!$C$1-1)/$C$2</f>
        <v>31.876941773711618</v>
      </c>
      <c r="C762">
        <f t="shared" si="22"/>
        <v>8.4563273238123972E-9</v>
      </c>
      <c r="D762">
        <f t="shared" si="23"/>
        <v>-18.588350880067527</v>
      </c>
    </row>
    <row r="763" spans="1:4" x14ac:dyDescent="0.2">
      <c r="A763">
        <v>757</v>
      </c>
      <c r="B763">
        <f>'Ejercicio 2 A'!N760*(EXTRA!$C$1-1)/$C$2</f>
        <v>19.572241281815508</v>
      </c>
      <c r="C763">
        <f t="shared" si="22"/>
        <v>5.0702758946963132E-6</v>
      </c>
      <c r="D763">
        <f t="shared" si="23"/>
        <v>-12.192115324741874</v>
      </c>
    </row>
    <row r="764" spans="1:4" x14ac:dyDescent="0.2">
      <c r="A764">
        <v>758</v>
      </c>
      <c r="B764">
        <f>'Ejercicio 2 A'!N761*(EXTRA!$C$1-1)/$C$2</f>
        <v>12.948962936334237</v>
      </c>
      <c r="C764">
        <f t="shared" si="22"/>
        <v>1.7098617498464321E-4</v>
      </c>
      <c r="D764">
        <f t="shared" si="23"/>
        <v>-8.6739278527730157</v>
      </c>
    </row>
    <row r="765" spans="1:4" x14ac:dyDescent="0.2">
      <c r="A765">
        <v>759</v>
      </c>
      <c r="B765">
        <f>'Ejercicio 2 A'!N762*(EXTRA!$C$1-1)/$C$2</f>
        <v>13.137236371783027</v>
      </c>
      <c r="C765">
        <f t="shared" si="22"/>
        <v>1.5450531612026992E-4</v>
      </c>
      <c r="D765">
        <f t="shared" si="23"/>
        <v>-8.7752820536729974</v>
      </c>
    </row>
    <row r="766" spans="1:4" x14ac:dyDescent="0.2">
      <c r="A766">
        <v>760</v>
      </c>
      <c r="B766">
        <f>'Ejercicio 2 A'!N763*(EXTRA!$C$1-1)/$C$2</f>
        <v>11.329121515666692</v>
      </c>
      <c r="C766">
        <f t="shared" si="22"/>
        <v>4.108889564236699E-4</v>
      </c>
      <c r="D766">
        <f t="shared" si="23"/>
        <v>-7.7971875589908004</v>
      </c>
    </row>
    <row r="767" spans="1:4" x14ac:dyDescent="0.2">
      <c r="A767">
        <v>761</v>
      </c>
      <c r="B767">
        <f>'Ejercicio 2 A'!N764*(EXTRA!$C$1-1)/$C$2</f>
        <v>22.840889385377668</v>
      </c>
      <c r="C767">
        <f t="shared" si="22"/>
        <v>9.1562459430960497E-7</v>
      </c>
      <c r="D767">
        <f t="shared" si="23"/>
        <v>-13.903659387815912</v>
      </c>
    </row>
    <row r="768" spans="1:4" x14ac:dyDescent="0.2">
      <c r="A768">
        <v>762</v>
      </c>
      <c r="B768">
        <f>'Ejercicio 2 A'!N765*(EXTRA!$C$1-1)/$C$2</f>
        <v>16.512014941846104</v>
      </c>
      <c r="C768">
        <f t="shared" si="22"/>
        <v>2.5495970159957611E-5</v>
      </c>
      <c r="D768">
        <f t="shared" si="23"/>
        <v>-10.576990151231254</v>
      </c>
    </row>
    <row r="769" spans="1:4" x14ac:dyDescent="0.2">
      <c r="A769">
        <v>763</v>
      </c>
      <c r="B769">
        <f>'Ejercicio 2 A'!N766*(EXTRA!$C$1-1)/$C$2</f>
        <v>17.370862848622611</v>
      </c>
      <c r="C769">
        <f t="shared" si="22"/>
        <v>1.6179475161424759E-5</v>
      </c>
      <c r="D769">
        <f t="shared" si="23"/>
        <v>-11.031767084349234</v>
      </c>
    </row>
    <row r="770" spans="1:4" x14ac:dyDescent="0.2">
      <c r="A770">
        <v>764</v>
      </c>
      <c r="B770">
        <f>'Ejercicio 2 A'!N767*(EXTRA!$C$1-1)/$C$2</f>
        <v>12.674188002813018</v>
      </c>
      <c r="C770">
        <f t="shared" si="22"/>
        <v>1.9828279734115771E-4</v>
      </c>
      <c r="D770">
        <f t="shared" si="23"/>
        <v>-8.5258162768765295</v>
      </c>
    </row>
    <row r="771" spans="1:4" x14ac:dyDescent="0.2">
      <c r="A771">
        <v>765</v>
      </c>
      <c r="B771">
        <f>'Ejercicio 2 A'!N768*(EXTRA!$C$1-1)/$C$2</f>
        <v>18.078211878169533</v>
      </c>
      <c r="C771">
        <f t="shared" si="22"/>
        <v>1.1135212237358985E-5</v>
      </c>
      <c r="D771">
        <f t="shared" si="23"/>
        <v>-11.405398197054103</v>
      </c>
    </row>
    <row r="772" spans="1:4" x14ac:dyDescent="0.2">
      <c r="A772">
        <v>766</v>
      </c>
      <c r="B772">
        <f>'Ejercicio 2 A'!N769*(EXTRA!$C$1-1)/$C$2</f>
        <v>9.465437678096432</v>
      </c>
      <c r="C772">
        <f t="shared" si="22"/>
        <v>1.1414214755759717E-3</v>
      </c>
      <c r="D772">
        <f t="shared" si="23"/>
        <v>-6.7754808849204178</v>
      </c>
    </row>
    <row r="773" spans="1:4" x14ac:dyDescent="0.2">
      <c r="A773">
        <v>767</v>
      </c>
      <c r="B773">
        <f>'Ejercicio 2 A'!N770*(EXTRA!$C$1-1)/$C$2</f>
        <v>18.24941696481541</v>
      </c>
      <c r="C773">
        <f t="shared" si="22"/>
        <v>1.0173608611295854E-5</v>
      </c>
      <c r="D773">
        <f t="shared" si="23"/>
        <v>-11.495713581804766</v>
      </c>
    </row>
    <row r="774" spans="1:4" x14ac:dyDescent="0.2">
      <c r="A774">
        <v>768</v>
      </c>
      <c r="B774">
        <f>'Ejercicio 2 A'!N771*(EXTRA!$C$1-1)/$C$2</f>
        <v>28.299409610829471</v>
      </c>
      <c r="C774">
        <f t="shared" si="22"/>
        <v>5.3688671864390918E-8</v>
      </c>
      <c r="D774">
        <f t="shared" si="23"/>
        <v>-16.740063809931126</v>
      </c>
    </row>
    <row r="775" spans="1:4" x14ac:dyDescent="0.2">
      <c r="A775">
        <v>769</v>
      </c>
      <c r="B775">
        <f>'Ejercicio 2 A'!N772*(EXTRA!$C$1-1)/$C$2</f>
        <v>9.8370932499880936</v>
      </c>
      <c r="C775">
        <f t="shared" si="22"/>
        <v>9.2977745960487663E-4</v>
      </c>
      <c r="D775">
        <f t="shared" si="23"/>
        <v>-6.9805652911990164</v>
      </c>
    </row>
    <row r="776" spans="1:4" x14ac:dyDescent="0.2">
      <c r="A776">
        <v>770</v>
      </c>
      <c r="B776">
        <f>'Ejercicio 2 A'!N773*(EXTRA!$C$1-1)/$C$2</f>
        <v>21.867559022899879</v>
      </c>
      <c r="C776">
        <f t="shared" ref="C776:C839" si="24">_xlfn.CHISQ.DIST(B776,$C$3,FALSE)</f>
        <v>1.5224036059581455E-6</v>
      </c>
      <c r="D776">
        <f t="shared" ref="D776:D839" si="25">LN(C776)</f>
        <v>-13.395220152366287</v>
      </c>
    </row>
    <row r="777" spans="1:4" x14ac:dyDescent="0.2">
      <c r="A777">
        <v>771</v>
      </c>
      <c r="B777">
        <f>'Ejercicio 2 A'!N774*(EXTRA!$C$1-1)/$C$2</f>
        <v>16.14780413603734</v>
      </c>
      <c r="C777">
        <f t="shared" si="24"/>
        <v>3.0931587777748171E-5</v>
      </c>
      <c r="D777">
        <f t="shared" si="25"/>
        <v>-10.383732638031097</v>
      </c>
    </row>
    <row r="778" spans="1:4" x14ac:dyDescent="0.2">
      <c r="A778">
        <v>772</v>
      </c>
      <c r="B778">
        <f>'Ejercicio 2 A'!N775*(EXTRA!$C$1-1)/$C$2</f>
        <v>17.743225613301789</v>
      </c>
      <c r="C778">
        <f t="shared" si="24"/>
        <v>1.3289275072089809E-5</v>
      </c>
      <c r="D778">
        <f t="shared" si="25"/>
        <v>-11.228553233597449</v>
      </c>
    </row>
    <row r="779" spans="1:4" x14ac:dyDescent="0.2">
      <c r="A779">
        <v>773</v>
      </c>
      <c r="B779">
        <f>'Ejercicio 2 A'!N776*(EXTRA!$C$1-1)/$C$2</f>
        <v>4.0961829957209899</v>
      </c>
      <c r="C779">
        <f t="shared" si="24"/>
        <v>2.5424098045509737E-2</v>
      </c>
      <c r="D779">
        <f t="shared" si="25"/>
        <v>-3.6720578127796317</v>
      </c>
    </row>
    <row r="780" spans="1:4" x14ac:dyDescent="0.2">
      <c r="A780">
        <v>774</v>
      </c>
      <c r="B780">
        <f>'Ejercicio 2 A'!N777*(EXTRA!$C$1-1)/$C$2</f>
        <v>17.797249161180915</v>
      </c>
      <c r="C780">
        <f t="shared" si="24"/>
        <v>1.2915465796876994E-5</v>
      </c>
      <c r="D780">
        <f t="shared" si="25"/>
        <v>-11.257085065719421</v>
      </c>
    </row>
    <row r="781" spans="1:4" x14ac:dyDescent="0.2">
      <c r="A781">
        <v>775</v>
      </c>
      <c r="B781">
        <f>'Ejercicio 2 A'!N778*(EXTRA!$C$1-1)/$C$2</f>
        <v>25.862190439714023</v>
      </c>
      <c r="C781">
        <f t="shared" si="24"/>
        <v>1.8996522842390029E-7</v>
      </c>
      <c r="D781">
        <f t="shared" si="25"/>
        <v>-15.476424789829249</v>
      </c>
    </row>
    <row r="782" spans="1:4" x14ac:dyDescent="0.2">
      <c r="A782">
        <v>776</v>
      </c>
      <c r="B782">
        <f>'Ejercicio 2 A'!N779*(EXTRA!$C$1-1)/$C$2</f>
        <v>14.480620909139526</v>
      </c>
      <c r="C782">
        <f t="shared" si="24"/>
        <v>7.5177797168205296E-5</v>
      </c>
      <c r="D782">
        <f t="shared" si="25"/>
        <v>-9.4956546210262687</v>
      </c>
    </row>
    <row r="783" spans="1:4" x14ac:dyDescent="0.2">
      <c r="A783">
        <v>777</v>
      </c>
      <c r="B783">
        <f>'Ejercicio 2 A'!N780*(EXTRA!$C$1-1)/$C$2</f>
        <v>10.147854711699463</v>
      </c>
      <c r="C783">
        <f t="shared" si="24"/>
        <v>7.8368997850303116E-4</v>
      </c>
      <c r="D783">
        <f t="shared" si="25"/>
        <v>-7.1514970514020026</v>
      </c>
    </row>
    <row r="784" spans="1:4" x14ac:dyDescent="0.2">
      <c r="A784">
        <v>778</v>
      </c>
      <c r="B784">
        <f>'Ejercicio 2 A'!N781*(EXTRA!$C$1-1)/$C$2</f>
        <v>34.551074917288346</v>
      </c>
      <c r="C784">
        <f t="shared" si="24"/>
        <v>2.1330876142985884E-9</v>
      </c>
      <c r="D784">
        <f t="shared" si="25"/>
        <v>-19.965695322680247</v>
      </c>
    </row>
    <row r="785" spans="1:4" x14ac:dyDescent="0.2">
      <c r="A785">
        <v>779</v>
      </c>
      <c r="B785">
        <f>'Ejercicio 2 A'!N782*(EXTRA!$C$1-1)/$C$2</f>
        <v>13.744270839556917</v>
      </c>
      <c r="C785">
        <f t="shared" si="24"/>
        <v>1.1151125967641185E-4</v>
      </c>
      <c r="D785">
        <f t="shared" si="25"/>
        <v>-9.1013849885176565</v>
      </c>
    </row>
    <row r="786" spans="1:4" x14ac:dyDescent="0.2">
      <c r="A786">
        <v>780</v>
      </c>
      <c r="B786">
        <f>'Ejercicio 2 A'!N783*(EXTRA!$C$1-1)/$C$2</f>
        <v>24.915986880872858</v>
      </c>
      <c r="C786">
        <f t="shared" si="24"/>
        <v>3.1062271568011898E-7</v>
      </c>
      <c r="D786">
        <f t="shared" si="25"/>
        <v>-14.984686794069862</v>
      </c>
    </row>
    <row r="787" spans="1:4" x14ac:dyDescent="0.2">
      <c r="A787">
        <v>781</v>
      </c>
      <c r="B787">
        <f>'Ejercicio 2 A'!N784*(EXTRA!$C$1-1)/$C$2</f>
        <v>13.752464778685722</v>
      </c>
      <c r="C787">
        <f t="shared" si="24"/>
        <v>1.1102224682494175E-4</v>
      </c>
      <c r="D787">
        <f t="shared" si="25"/>
        <v>-9.1057799548873923</v>
      </c>
    </row>
    <row r="788" spans="1:4" x14ac:dyDescent="0.2">
      <c r="A788">
        <v>782</v>
      </c>
      <c r="B788">
        <f>'Ejercicio 2 A'!N785*(EXTRA!$C$1-1)/$C$2</f>
        <v>22.904812732827459</v>
      </c>
      <c r="C788">
        <f t="shared" si="24"/>
        <v>8.855840860803808E-7</v>
      </c>
      <c r="D788">
        <f t="shared" si="25"/>
        <v>-13.937018425360707</v>
      </c>
    </row>
    <row r="789" spans="1:4" x14ac:dyDescent="0.2">
      <c r="A789">
        <v>783</v>
      </c>
      <c r="B789">
        <f>'Ejercicio 2 A'!N786*(EXTRA!$C$1-1)/$C$2</f>
        <v>7.523853505434233</v>
      </c>
      <c r="C789">
        <f t="shared" si="24"/>
        <v>3.3799157143042462E-3</v>
      </c>
      <c r="D789">
        <f t="shared" si="25"/>
        <v>-5.6899045063945088</v>
      </c>
    </row>
    <row r="790" spans="1:4" x14ac:dyDescent="0.2">
      <c r="A790">
        <v>784</v>
      </c>
      <c r="B790">
        <f>'Ejercicio 2 A'!N787*(EXTRA!$C$1-1)/$C$2</f>
        <v>15.146578325731697</v>
      </c>
      <c r="C790">
        <f t="shared" si="24"/>
        <v>5.2688411472751862E-5</v>
      </c>
      <c r="D790">
        <f t="shared" si="25"/>
        <v>-9.8511150227503776</v>
      </c>
    </row>
    <row r="791" spans="1:4" x14ac:dyDescent="0.2">
      <c r="A791">
        <v>785</v>
      </c>
      <c r="B791">
        <f>'Ejercicio 2 A'!N788*(EXTRA!$C$1-1)/$C$2</f>
        <v>9.3732334258719661</v>
      </c>
      <c r="C791">
        <f t="shared" si="24"/>
        <v>1.2011398405469245E-3</v>
      </c>
      <c r="D791">
        <f t="shared" si="25"/>
        <v>-6.7244843059040518</v>
      </c>
    </row>
    <row r="792" spans="1:4" x14ac:dyDescent="0.2">
      <c r="A792">
        <v>786</v>
      </c>
      <c r="B792">
        <f>'Ejercicio 2 A'!N789*(EXTRA!$C$1-1)/$C$2</f>
        <v>16.707957297509889</v>
      </c>
      <c r="C792">
        <f t="shared" si="24"/>
        <v>2.2980610314936325E-5</v>
      </c>
      <c r="D792">
        <f t="shared" si="25"/>
        <v>-10.680859727369951</v>
      </c>
    </row>
    <row r="793" spans="1:4" x14ac:dyDescent="0.2">
      <c r="A793">
        <v>787</v>
      </c>
      <c r="B793">
        <f>'Ejercicio 2 A'!N790*(EXTRA!$C$1-1)/$C$2</f>
        <v>11.371818542585547</v>
      </c>
      <c r="C793">
        <f t="shared" si="24"/>
        <v>4.0145427235787105E-4</v>
      </c>
      <c r="D793">
        <f t="shared" si="25"/>
        <v>-7.8204169230739291</v>
      </c>
    </row>
    <row r="794" spans="1:4" x14ac:dyDescent="0.2">
      <c r="A794">
        <v>788</v>
      </c>
      <c r="B794">
        <f>'Ejercicio 2 A'!N791*(EXTRA!$C$1-1)/$C$2</f>
        <v>22.958791956623823</v>
      </c>
      <c r="C794">
        <f t="shared" si="24"/>
        <v>8.6098824186249099E-7</v>
      </c>
      <c r="D794">
        <f t="shared" si="25"/>
        <v>-13.965184988985342</v>
      </c>
    </row>
    <row r="795" spans="1:4" x14ac:dyDescent="0.2">
      <c r="A795">
        <v>789</v>
      </c>
      <c r="B795">
        <f>'Ejercicio 2 A'!N792*(EXTRA!$C$1-1)/$C$2</f>
        <v>16.576419559022241</v>
      </c>
      <c r="C795">
        <f t="shared" si="24"/>
        <v>2.4640012765680841E-5</v>
      </c>
      <c r="D795">
        <f t="shared" si="25"/>
        <v>-10.611138901211392</v>
      </c>
    </row>
    <row r="796" spans="1:4" x14ac:dyDescent="0.2">
      <c r="A796">
        <v>790</v>
      </c>
      <c r="B796">
        <f>'Ejercicio 2 A'!N793*(EXTRA!$C$1-1)/$C$2</f>
        <v>24.344137978489254</v>
      </c>
      <c r="C796">
        <f t="shared" si="24"/>
        <v>4.1826398417521765E-7</v>
      </c>
      <c r="D796">
        <f t="shared" si="25"/>
        <v>-14.687153062670768</v>
      </c>
    </row>
    <row r="797" spans="1:4" x14ac:dyDescent="0.2">
      <c r="A797">
        <v>791</v>
      </c>
      <c r="B797">
        <f>'Ejercicio 2 A'!N794*(EXTRA!$C$1-1)/$C$2</f>
        <v>26.300514145765881</v>
      </c>
      <c r="C797">
        <f t="shared" si="24"/>
        <v>1.5130171967556254E-7</v>
      </c>
      <c r="D797">
        <f t="shared" si="25"/>
        <v>-15.703989850218264</v>
      </c>
    </row>
    <row r="798" spans="1:4" x14ac:dyDescent="0.2">
      <c r="A798">
        <v>792</v>
      </c>
      <c r="B798">
        <f>'Ejercicio 2 A'!N795*(EXTRA!$C$1-1)/$C$2</f>
        <v>23.627925354950062</v>
      </c>
      <c r="C798">
        <f t="shared" si="24"/>
        <v>6.0737717951411545E-7</v>
      </c>
      <c r="D798">
        <f t="shared" si="25"/>
        <v>-14.314115855810869</v>
      </c>
    </row>
    <row r="799" spans="1:4" x14ac:dyDescent="0.2">
      <c r="A799">
        <v>793</v>
      </c>
      <c r="B799">
        <f>'Ejercicio 2 A'!N796*(EXTRA!$C$1-1)/$C$2</f>
        <v>31.941931231272999</v>
      </c>
      <c r="C799">
        <f t="shared" si="24"/>
        <v>8.177625975532696E-9</v>
      </c>
      <c r="D799">
        <f t="shared" si="25"/>
        <v>-18.621863951494625</v>
      </c>
    </row>
    <row r="800" spans="1:4" x14ac:dyDescent="0.2">
      <c r="A800">
        <v>794</v>
      </c>
      <c r="B800">
        <f>'Ejercicio 2 A'!N797*(EXTRA!$C$1-1)/$C$2</f>
        <v>13.422376100654969</v>
      </c>
      <c r="C800">
        <f t="shared" si="24"/>
        <v>1.3254502355951407E-4</v>
      </c>
      <c r="D800">
        <f t="shared" si="25"/>
        <v>-8.9285881698079326</v>
      </c>
    </row>
    <row r="801" spans="1:4" x14ac:dyDescent="0.2">
      <c r="A801">
        <v>795</v>
      </c>
      <c r="B801">
        <f>'Ejercicio 2 A'!N798*(EXTRA!$C$1-1)/$C$2</f>
        <v>13.457130437203991</v>
      </c>
      <c r="C801">
        <f t="shared" si="24"/>
        <v>1.3009334761567934E-4</v>
      </c>
      <c r="D801">
        <f t="shared" si="25"/>
        <v>-8.9472583066072602</v>
      </c>
    </row>
    <row r="802" spans="1:4" x14ac:dyDescent="0.2">
      <c r="A802">
        <v>796</v>
      </c>
      <c r="B802">
        <f>'Ejercicio 2 A'!N799*(EXTRA!$C$1-1)/$C$2</f>
        <v>20.640665653409489</v>
      </c>
      <c r="C802">
        <f t="shared" si="24"/>
        <v>2.8939073196120126E-6</v>
      </c>
      <c r="D802">
        <f t="shared" si="25"/>
        <v>-12.75290295528092</v>
      </c>
    </row>
    <row r="803" spans="1:4" x14ac:dyDescent="0.2">
      <c r="A803">
        <v>797</v>
      </c>
      <c r="B803">
        <f>'Ejercicio 2 A'!N800*(EXTRA!$C$1-1)/$C$2</f>
        <v>24.413678030928484</v>
      </c>
      <c r="C803">
        <f t="shared" si="24"/>
        <v>4.033951138957117E-7</v>
      </c>
      <c r="D803">
        <f t="shared" si="25"/>
        <v>-14.723349323805772</v>
      </c>
    </row>
    <row r="804" spans="1:4" x14ac:dyDescent="0.2">
      <c r="A804">
        <v>798</v>
      </c>
      <c r="B804">
        <f>'Ejercicio 2 A'!N801*(EXTRA!$C$1-1)/$C$2</f>
        <v>31.39972376354044</v>
      </c>
      <c r="C804">
        <f t="shared" si="24"/>
        <v>1.0816425671005759E-8</v>
      </c>
      <c r="D804">
        <f t="shared" si="25"/>
        <v>-18.34219996274291</v>
      </c>
    </row>
    <row r="805" spans="1:4" x14ac:dyDescent="0.2">
      <c r="A805">
        <v>799</v>
      </c>
      <c r="B805">
        <f>'Ejercicio 2 A'!N802*(EXTRA!$C$1-1)/$C$2</f>
        <v>15.690340436458635</v>
      </c>
      <c r="C805">
        <f t="shared" si="24"/>
        <v>3.9443890739084273E-5</v>
      </c>
      <c r="D805">
        <f t="shared" si="25"/>
        <v>-10.140631383524287</v>
      </c>
    </row>
    <row r="806" spans="1:4" x14ac:dyDescent="0.2">
      <c r="A806">
        <v>800</v>
      </c>
      <c r="B806">
        <f>'Ejercicio 2 A'!N803*(EXTRA!$C$1-1)/$C$2</f>
        <v>21.734137669163573</v>
      </c>
      <c r="C806">
        <f t="shared" si="24"/>
        <v>1.6324159505518255E-6</v>
      </c>
      <c r="D806">
        <f t="shared" si="25"/>
        <v>-13.325449462234966</v>
      </c>
    </row>
    <row r="807" spans="1:4" x14ac:dyDescent="0.2">
      <c r="A807">
        <v>801</v>
      </c>
      <c r="B807">
        <f>'Ejercicio 2 A'!N804*(EXTRA!$C$1-1)/$C$2</f>
        <v>11.84680378158629</v>
      </c>
      <c r="C807">
        <f t="shared" si="24"/>
        <v>3.1017637270554579E-4</v>
      </c>
      <c r="D807">
        <f t="shared" si="25"/>
        <v>-8.07836947806104</v>
      </c>
    </row>
    <row r="808" spans="1:4" x14ac:dyDescent="0.2">
      <c r="A808">
        <v>802</v>
      </c>
      <c r="B808">
        <f>'Ejercicio 2 A'!N805*(EXTRA!$C$1-1)/$C$2</f>
        <v>25.70047330534679</v>
      </c>
      <c r="C808">
        <f t="shared" si="24"/>
        <v>2.0661061749676728E-7</v>
      </c>
      <c r="D808">
        <f t="shared" si="25"/>
        <v>-15.392429890019093</v>
      </c>
    </row>
    <row r="809" spans="1:4" x14ac:dyDescent="0.2">
      <c r="A809">
        <v>803</v>
      </c>
      <c r="B809">
        <f>'Ejercicio 2 A'!N806*(EXTRA!$C$1-1)/$C$2</f>
        <v>23.272501351951551</v>
      </c>
      <c r="C809">
        <f t="shared" si="24"/>
        <v>7.3101969045619938E-7</v>
      </c>
      <c r="D809">
        <f t="shared" si="25"/>
        <v>-14.128825441230818</v>
      </c>
    </row>
    <row r="810" spans="1:4" x14ac:dyDescent="0.2">
      <c r="A810">
        <v>804</v>
      </c>
      <c r="B810">
        <f>'Ejercicio 2 A'!N807*(EXTRA!$C$1-1)/$C$2</f>
        <v>15.850376368049702</v>
      </c>
      <c r="C810">
        <f t="shared" si="24"/>
        <v>3.6226366784100666E-5</v>
      </c>
      <c r="D810">
        <f t="shared" si="25"/>
        <v>-10.225723340059346</v>
      </c>
    </row>
    <row r="811" spans="1:4" x14ac:dyDescent="0.2">
      <c r="A811">
        <v>805</v>
      </c>
      <c r="B811">
        <f>'Ejercicio 2 A'!N808*(EXTRA!$C$1-1)/$C$2</f>
        <v>18.598193098894267</v>
      </c>
      <c r="C811">
        <f t="shared" si="24"/>
        <v>8.4650274633624349E-6</v>
      </c>
      <c r="D811">
        <f t="shared" si="25"/>
        <v>-11.679567298041563</v>
      </c>
    </row>
    <row r="812" spans="1:4" x14ac:dyDescent="0.2">
      <c r="A812">
        <v>806</v>
      </c>
      <c r="B812">
        <f>'Ejercicio 2 A'!N809*(EXTRA!$C$1-1)/$C$2</f>
        <v>19.748789620300439</v>
      </c>
      <c r="C812">
        <f t="shared" si="24"/>
        <v>4.6210923308624858E-6</v>
      </c>
      <c r="D812">
        <f t="shared" si="25"/>
        <v>-12.284879445565416</v>
      </c>
    </row>
    <row r="813" spans="1:4" x14ac:dyDescent="0.2">
      <c r="A813">
        <v>807</v>
      </c>
      <c r="B813">
        <f>'Ejercicio 2 A'!N810*(EXTRA!$C$1-1)/$C$2</f>
        <v>30.416568824434698</v>
      </c>
      <c r="C813">
        <f t="shared" si="24"/>
        <v>1.7967222900788721E-8</v>
      </c>
      <c r="D813">
        <f t="shared" si="25"/>
        <v>-17.834716688951225</v>
      </c>
    </row>
    <row r="814" spans="1:4" x14ac:dyDescent="0.2">
      <c r="A814">
        <v>808</v>
      </c>
      <c r="B814">
        <f>'Ejercicio 2 A'!N811*(EXTRA!$C$1-1)/$C$2</f>
        <v>13.349583570490616</v>
      </c>
      <c r="C814">
        <f t="shared" si="24"/>
        <v>1.3783228830558503E-4</v>
      </c>
      <c r="D814">
        <f t="shared" si="25"/>
        <v>-8.889472914019013</v>
      </c>
    </row>
    <row r="815" spans="1:4" x14ac:dyDescent="0.2">
      <c r="A815">
        <v>809</v>
      </c>
      <c r="B815">
        <f>'Ejercicio 2 A'!N812*(EXTRA!$C$1-1)/$C$2</f>
        <v>24.673648332208671</v>
      </c>
      <c r="C815">
        <f t="shared" si="24"/>
        <v>3.52353606452158E-7</v>
      </c>
      <c r="D815">
        <f t="shared" si="25"/>
        <v>-14.858630601800309</v>
      </c>
    </row>
    <row r="816" spans="1:4" x14ac:dyDescent="0.2">
      <c r="A816">
        <v>810</v>
      </c>
      <c r="B816">
        <f>'Ejercicio 2 A'!N813*(EXTRA!$C$1-1)/$C$2</f>
        <v>20.267567886469141</v>
      </c>
      <c r="C816">
        <f t="shared" si="24"/>
        <v>3.5193527604337887E-6</v>
      </c>
      <c r="D816">
        <f t="shared" si="25"/>
        <v>-12.557233460138091</v>
      </c>
    </row>
    <row r="817" spans="1:4" x14ac:dyDescent="0.2">
      <c r="A817">
        <v>811</v>
      </c>
      <c r="B817">
        <f>'Ejercicio 2 A'!N814*(EXTRA!$C$1-1)/$C$2</f>
        <v>23.87448188708693</v>
      </c>
      <c r="C817">
        <f t="shared" si="24"/>
        <v>5.3415244068271E-7</v>
      </c>
      <c r="D817">
        <f t="shared" si="25"/>
        <v>-14.442584569281587</v>
      </c>
    </row>
    <row r="818" spans="1:4" x14ac:dyDescent="0.2">
      <c r="A818">
        <v>812</v>
      </c>
      <c r="B818">
        <f>'Ejercicio 2 A'!N815*(EXTRA!$C$1-1)/$C$2</f>
        <v>22.432736197185502</v>
      </c>
      <c r="C818">
        <f t="shared" si="24"/>
        <v>1.1330841617238073E-6</v>
      </c>
      <c r="D818">
        <f t="shared" si="25"/>
        <v>-13.69056729648495</v>
      </c>
    </row>
    <row r="819" spans="1:4" x14ac:dyDescent="0.2">
      <c r="A819">
        <v>813</v>
      </c>
      <c r="B819">
        <f>'Ejercicio 2 A'!N816*(EXTRA!$C$1-1)/$C$2</f>
        <v>16.402982099401768</v>
      </c>
      <c r="C819">
        <f t="shared" si="24"/>
        <v>2.7013841917381823E-5</v>
      </c>
      <c r="D819">
        <f t="shared" si="25"/>
        <v>-10.519161159720301</v>
      </c>
    </row>
    <row r="820" spans="1:4" x14ac:dyDescent="0.2">
      <c r="A820">
        <v>814</v>
      </c>
      <c r="B820">
        <f>'Ejercicio 2 A'!N817*(EXTRA!$C$1-1)/$C$2</f>
        <v>16.814922430693603</v>
      </c>
      <c r="C820">
        <f t="shared" si="24"/>
        <v>2.1714439269179122E-5</v>
      </c>
      <c r="D820">
        <f t="shared" si="25"/>
        <v>-10.737533114591381</v>
      </c>
    </row>
    <row r="821" spans="1:4" x14ac:dyDescent="0.2">
      <c r="A821">
        <v>815</v>
      </c>
      <c r="B821">
        <f>'Ejercicio 2 A'!N818*(EXTRA!$C$1-1)/$C$2</f>
        <v>14.05431304124582</v>
      </c>
      <c r="C821">
        <f t="shared" si="24"/>
        <v>9.4438689991354884E-5</v>
      </c>
      <c r="D821">
        <f t="shared" si="25"/>
        <v>-9.2675597171757094</v>
      </c>
    </row>
    <row r="822" spans="1:4" x14ac:dyDescent="0.2">
      <c r="A822">
        <v>816</v>
      </c>
      <c r="B822">
        <f>'Ejercicio 2 A'!N819*(EXTRA!$C$1-1)/$C$2</f>
        <v>30.785394130620293</v>
      </c>
      <c r="C822">
        <f t="shared" si="24"/>
        <v>1.4851636451761523E-8</v>
      </c>
      <c r="D822">
        <f t="shared" si="25"/>
        <v>-18.02515577899732</v>
      </c>
    </row>
    <row r="823" spans="1:4" x14ac:dyDescent="0.2">
      <c r="A823">
        <v>817</v>
      </c>
      <c r="B823">
        <f>'Ejercicio 2 A'!N820*(EXTRA!$C$1-1)/$C$2</f>
        <v>21.156324537377117</v>
      </c>
      <c r="C823">
        <f t="shared" si="24"/>
        <v>2.2087799613971941E-6</v>
      </c>
      <c r="D823">
        <f t="shared" si="25"/>
        <v>-13.023070248538771</v>
      </c>
    </row>
    <row r="824" spans="1:4" x14ac:dyDescent="0.2">
      <c r="A824">
        <v>818</v>
      </c>
      <c r="B824">
        <f>'Ejercicio 2 A'!N821*(EXTRA!$C$1-1)/$C$2</f>
        <v>15.076252930524859</v>
      </c>
      <c r="C824">
        <f t="shared" si="24"/>
        <v>5.4701171901058035E-5</v>
      </c>
      <c r="D824">
        <f t="shared" si="25"/>
        <v>-9.8136254246148624</v>
      </c>
    </row>
    <row r="825" spans="1:4" x14ac:dyDescent="0.2">
      <c r="A825">
        <v>819</v>
      </c>
      <c r="B825">
        <f>'Ejercicio 2 A'!N822*(EXTRA!$C$1-1)/$C$2</f>
        <v>20.249985835854599</v>
      </c>
      <c r="C825">
        <f t="shared" si="24"/>
        <v>3.5519688656424204E-6</v>
      </c>
      <c r="D825">
        <f t="shared" si="25"/>
        <v>-12.548008498176138</v>
      </c>
    </row>
    <row r="826" spans="1:4" x14ac:dyDescent="0.2">
      <c r="A826">
        <v>820</v>
      </c>
      <c r="B826">
        <f>'Ejercicio 2 A'!N823*(EXTRA!$C$1-1)/$C$2</f>
        <v>9.1017700936670298</v>
      </c>
      <c r="C826">
        <f t="shared" si="24"/>
        <v>1.3961203954027369E-3</v>
      </c>
      <c r="D826">
        <f t="shared" si="25"/>
        <v>-6.5740580352355114</v>
      </c>
    </row>
    <row r="827" spans="1:4" x14ac:dyDescent="0.2">
      <c r="A827">
        <v>821</v>
      </c>
      <c r="B827">
        <f>'Ejercicio 2 A'!N824*(EXTRA!$C$1-1)/$C$2</f>
        <v>12.612808501586709</v>
      </c>
      <c r="C827">
        <f t="shared" si="24"/>
        <v>2.0495928533319113E-4</v>
      </c>
      <c r="D827">
        <f t="shared" si="25"/>
        <v>-8.4926992066818467</v>
      </c>
    </row>
    <row r="828" spans="1:4" x14ac:dyDescent="0.2">
      <c r="A828">
        <v>822</v>
      </c>
      <c r="B828">
        <f>'Ejercicio 2 A'!N825*(EXTRA!$C$1-1)/$C$2</f>
        <v>19.957451624524012</v>
      </c>
      <c r="C828">
        <f t="shared" si="24"/>
        <v>4.1414456520165619E-6</v>
      </c>
      <c r="D828">
        <f t="shared" si="25"/>
        <v>-12.394465639771798</v>
      </c>
    </row>
    <row r="829" spans="1:4" x14ac:dyDescent="0.2">
      <c r="A829">
        <v>823</v>
      </c>
      <c r="B829">
        <f>'Ejercicio 2 A'!N826*(EXTRA!$C$1-1)/$C$2</f>
        <v>19.750414256351668</v>
      </c>
      <c r="C829">
        <f t="shared" si="24"/>
        <v>4.6171501472479631E-6</v>
      </c>
      <c r="D829">
        <f t="shared" si="25"/>
        <v>-12.28573289444666</v>
      </c>
    </row>
    <row r="830" spans="1:4" x14ac:dyDescent="0.2">
      <c r="A830">
        <v>824</v>
      </c>
      <c r="B830">
        <f>'Ejercicio 2 A'!N827*(EXTRA!$C$1-1)/$C$2</f>
        <v>22.051457844455115</v>
      </c>
      <c r="C830">
        <f t="shared" si="24"/>
        <v>1.3828598985454347E-6</v>
      </c>
      <c r="D830">
        <f t="shared" si="25"/>
        <v>-13.491356812983289</v>
      </c>
    </row>
    <row r="831" spans="1:4" x14ac:dyDescent="0.2">
      <c r="A831">
        <v>825</v>
      </c>
      <c r="B831">
        <f>'Ejercicio 2 A'!N828*(EXTRA!$C$1-1)/$C$2</f>
        <v>21.724823043549751</v>
      </c>
      <c r="C831">
        <f t="shared" si="24"/>
        <v>1.6403879029728628E-6</v>
      </c>
      <c r="D831">
        <f t="shared" si="25"/>
        <v>-13.320577817893115</v>
      </c>
    </row>
    <row r="832" spans="1:4" x14ac:dyDescent="0.2">
      <c r="A832">
        <v>826</v>
      </c>
      <c r="B832">
        <f>'Ejercicio 2 A'!N829*(EXTRA!$C$1-1)/$C$2</f>
        <v>25.070180793330078</v>
      </c>
      <c r="C832">
        <f t="shared" si="24"/>
        <v>2.8668881098960506E-7</v>
      </c>
      <c r="D832">
        <f t="shared" si="25"/>
        <v>-15.064868491712256</v>
      </c>
    </row>
    <row r="833" spans="1:4" x14ac:dyDescent="0.2">
      <c r="A833">
        <v>827</v>
      </c>
      <c r="B833">
        <f>'Ejercicio 2 A'!N830*(EXTRA!$C$1-1)/$C$2</f>
        <v>25.583243006585736</v>
      </c>
      <c r="C833">
        <f t="shared" si="24"/>
        <v>2.1958447642313943E-7</v>
      </c>
      <c r="D833">
        <f t="shared" si="25"/>
        <v>-15.331528820050421</v>
      </c>
    </row>
    <row r="834" spans="1:4" x14ac:dyDescent="0.2">
      <c r="A834">
        <v>828</v>
      </c>
      <c r="B834">
        <f>'Ejercicio 2 A'!N831*(EXTRA!$C$1-1)/$C$2</f>
        <v>10.764230578390046</v>
      </c>
      <c r="C834">
        <f t="shared" si="24"/>
        <v>5.5910786132935158E-4</v>
      </c>
      <c r="D834">
        <f t="shared" si="25"/>
        <v>-7.4891681493448665</v>
      </c>
    </row>
    <row r="835" spans="1:4" x14ac:dyDescent="0.2">
      <c r="A835">
        <v>829</v>
      </c>
      <c r="B835">
        <f>'Ejercicio 2 A'!N832*(EXTRA!$C$1-1)/$C$2</f>
        <v>15.899921008367459</v>
      </c>
      <c r="C835">
        <f t="shared" si="24"/>
        <v>3.5284876697832945E-5</v>
      </c>
      <c r="D835">
        <f t="shared" si="25"/>
        <v>-10.252056107981723</v>
      </c>
    </row>
    <row r="836" spans="1:4" x14ac:dyDescent="0.2">
      <c r="A836">
        <v>830</v>
      </c>
      <c r="B836">
        <f>'Ejercicio 2 A'!N833*(EXTRA!$C$1-1)/$C$2</f>
        <v>24.461697066994695</v>
      </c>
      <c r="C836">
        <f t="shared" si="24"/>
        <v>3.9343840153217474E-7</v>
      </c>
      <c r="D836">
        <f t="shared" si="25"/>
        <v>-14.748341321286256</v>
      </c>
    </row>
    <row r="837" spans="1:4" x14ac:dyDescent="0.2">
      <c r="A837">
        <v>831</v>
      </c>
      <c r="B837">
        <f>'Ejercicio 2 A'!N834*(EXTRA!$C$1-1)/$C$2</f>
        <v>7.9101413477765394</v>
      </c>
      <c r="C837">
        <f t="shared" si="24"/>
        <v>2.717393764984925E-3</v>
      </c>
      <c r="D837">
        <f t="shared" si="25"/>
        <v>-5.9080820326548888</v>
      </c>
    </row>
    <row r="838" spans="1:4" x14ac:dyDescent="0.2">
      <c r="A838">
        <v>832</v>
      </c>
      <c r="B838">
        <f>'Ejercicio 2 A'!N835*(EXTRA!$C$1-1)/$C$2</f>
        <v>15.008641632617287</v>
      </c>
      <c r="C838">
        <f t="shared" si="24"/>
        <v>5.6709295348422336E-5</v>
      </c>
      <c r="D838">
        <f t="shared" si="25"/>
        <v>-9.7775724215415032</v>
      </c>
    </row>
    <row r="839" spans="1:4" x14ac:dyDescent="0.2">
      <c r="A839">
        <v>833</v>
      </c>
      <c r="B839">
        <f>'Ejercicio 2 A'!N836*(EXTRA!$C$1-1)/$C$2</f>
        <v>13.469823749985776</v>
      </c>
      <c r="C839">
        <f t="shared" si="24"/>
        <v>1.2920938097976453E-4</v>
      </c>
      <c r="D839">
        <f t="shared" si="25"/>
        <v>-8.9540763610491094</v>
      </c>
    </row>
    <row r="840" spans="1:4" x14ac:dyDescent="0.2">
      <c r="A840">
        <v>834</v>
      </c>
      <c r="B840">
        <f>'Ejercicio 2 A'!N837*(EXTRA!$C$1-1)/$C$2</f>
        <v>19.938833598588122</v>
      </c>
      <c r="C840">
        <f t="shared" ref="C840:C903" si="26">_xlfn.CHISQ.DIST(B840,$C$3,FALSE)</f>
        <v>4.1821296056440829E-6</v>
      </c>
      <c r="D840">
        <f t="shared" ref="D840:D903" si="27">LN(C840)</f>
        <v>-12.38468996613148</v>
      </c>
    </row>
    <row r="841" spans="1:4" x14ac:dyDescent="0.2">
      <c r="A841">
        <v>835</v>
      </c>
      <c r="B841">
        <f>'Ejercicio 2 A'!N838*(EXTRA!$C$1-1)/$C$2</f>
        <v>12.251071402269792</v>
      </c>
      <c r="C841">
        <f t="shared" si="26"/>
        <v>2.4919348086958697E-4</v>
      </c>
      <c r="D841">
        <f t="shared" si="27"/>
        <v>-8.2972809316275633</v>
      </c>
    </row>
    <row r="842" spans="1:4" x14ac:dyDescent="0.2">
      <c r="A842">
        <v>836</v>
      </c>
      <c r="B842">
        <f>'Ejercicio 2 A'!N839*(EXTRA!$C$1-1)/$C$2</f>
        <v>10.898526906626218</v>
      </c>
      <c r="C842">
        <f t="shared" si="26"/>
        <v>5.1956647113252802E-4</v>
      </c>
      <c r="D842">
        <f t="shared" si="27"/>
        <v>-7.5625158034782567</v>
      </c>
    </row>
    <row r="843" spans="1:4" x14ac:dyDescent="0.2">
      <c r="A843">
        <v>837</v>
      </c>
      <c r="B843">
        <f>'Ejercicio 2 A'!N840*(EXTRA!$C$1-1)/$C$2</f>
        <v>18.651249464335137</v>
      </c>
      <c r="C843">
        <f t="shared" si="26"/>
        <v>8.2316849215711477E-6</v>
      </c>
      <c r="D843">
        <f t="shared" si="27"/>
        <v>-11.707519834998463</v>
      </c>
    </row>
    <row r="844" spans="1:4" x14ac:dyDescent="0.2">
      <c r="A844">
        <v>838</v>
      </c>
      <c r="B844">
        <f>'Ejercicio 2 A'!N841*(EXTRA!$C$1-1)/$C$2</f>
        <v>17.541733215360289</v>
      </c>
      <c r="C844">
        <f t="shared" si="26"/>
        <v>1.4782056085649507E-5</v>
      </c>
      <c r="D844">
        <f t="shared" si="27"/>
        <v>-11.122096539423314</v>
      </c>
    </row>
    <row r="845" spans="1:4" x14ac:dyDescent="0.2">
      <c r="A845">
        <v>839</v>
      </c>
      <c r="B845">
        <f>'Ejercicio 2 A'!N842*(EXTRA!$C$1-1)/$C$2</f>
        <v>22.14281574454083</v>
      </c>
      <c r="C845">
        <f t="shared" si="26"/>
        <v>1.318385132731874E-6</v>
      </c>
      <c r="D845">
        <f t="shared" si="27"/>
        <v>-13.53910295460549</v>
      </c>
    </row>
    <row r="846" spans="1:4" x14ac:dyDescent="0.2">
      <c r="A846">
        <v>840</v>
      </c>
      <c r="B846">
        <f>'Ejercicio 2 A'!N843*(EXTRA!$C$1-1)/$C$2</f>
        <v>14.708928438513768</v>
      </c>
      <c r="C846">
        <f t="shared" si="26"/>
        <v>6.6545136542251038E-5</v>
      </c>
      <c r="D846">
        <f t="shared" si="27"/>
        <v>-9.6176300955494156</v>
      </c>
    </row>
    <row r="847" spans="1:4" x14ac:dyDescent="0.2">
      <c r="A847">
        <v>841</v>
      </c>
      <c r="B847">
        <f>'Ejercicio 2 A'!N844*(EXTRA!$C$1-1)/$C$2</f>
        <v>11.054220966095464</v>
      </c>
      <c r="C847">
        <f t="shared" si="26"/>
        <v>4.7725711473021543E-4</v>
      </c>
      <c r="D847">
        <f t="shared" si="27"/>
        <v>-7.6474551877058587</v>
      </c>
    </row>
    <row r="848" spans="1:4" x14ac:dyDescent="0.2">
      <c r="A848">
        <v>842</v>
      </c>
      <c r="B848">
        <f>'Ejercicio 2 A'!N845*(EXTRA!$C$1-1)/$C$2</f>
        <v>23.980279594533929</v>
      </c>
      <c r="C848">
        <f t="shared" si="26"/>
        <v>5.0551191149176412E-7</v>
      </c>
      <c r="D848">
        <f t="shared" si="27"/>
        <v>-14.49769423498158</v>
      </c>
    </row>
    <row r="849" spans="1:4" x14ac:dyDescent="0.2">
      <c r="A849">
        <v>843</v>
      </c>
      <c r="B849">
        <f>'Ejercicio 2 A'!N846*(EXTRA!$C$1-1)/$C$2</f>
        <v>26.07893427103846</v>
      </c>
      <c r="C849">
        <f t="shared" si="26"/>
        <v>1.6974481686341288E-7</v>
      </c>
      <c r="D849">
        <f t="shared" si="27"/>
        <v>-15.588969604915379</v>
      </c>
    </row>
    <row r="850" spans="1:4" x14ac:dyDescent="0.2">
      <c r="A850">
        <v>844</v>
      </c>
      <c r="B850">
        <f>'Ejercicio 2 A'!N847*(EXTRA!$C$1-1)/$C$2</f>
        <v>25.256694580429123</v>
      </c>
      <c r="C850">
        <f t="shared" si="26"/>
        <v>2.6019579031279734E-7</v>
      </c>
      <c r="D850">
        <f t="shared" si="27"/>
        <v>-15.161831449658385</v>
      </c>
    </row>
    <row r="851" spans="1:4" x14ac:dyDescent="0.2">
      <c r="A851">
        <v>845</v>
      </c>
      <c r="B851">
        <f>'Ejercicio 2 A'!N848*(EXTRA!$C$1-1)/$C$2</f>
        <v>9.2651694309554564</v>
      </c>
      <c r="C851">
        <f t="shared" si="26"/>
        <v>1.2751973576076473E-3</v>
      </c>
      <c r="D851">
        <f t="shared" si="27"/>
        <v>-6.6646543220700192</v>
      </c>
    </row>
    <row r="852" spans="1:4" x14ac:dyDescent="0.2">
      <c r="A852">
        <v>846</v>
      </c>
      <c r="B852">
        <f>'Ejercicio 2 A'!N849*(EXTRA!$C$1-1)/$C$2</f>
        <v>19.584747718713935</v>
      </c>
      <c r="C852">
        <f t="shared" si="26"/>
        <v>5.0370602217139624E-6</v>
      </c>
      <c r="D852">
        <f t="shared" si="27"/>
        <v>-12.198687935402873</v>
      </c>
    </row>
    <row r="853" spans="1:4" x14ac:dyDescent="0.2">
      <c r="A853">
        <v>847</v>
      </c>
      <c r="B853">
        <f>'Ejercicio 2 A'!N850*(EXTRA!$C$1-1)/$C$2</f>
        <v>11.279036393889665</v>
      </c>
      <c r="C853">
        <f t="shared" si="26"/>
        <v>4.2224297548767553E-4</v>
      </c>
      <c r="D853">
        <f t="shared" si="27"/>
        <v>-7.7699296383231493</v>
      </c>
    </row>
    <row r="854" spans="1:4" x14ac:dyDescent="0.2">
      <c r="A854">
        <v>848</v>
      </c>
      <c r="B854">
        <f>'Ejercicio 2 A'!N851*(EXTRA!$C$1-1)/$C$2</f>
        <v>5.9522181632602491</v>
      </c>
      <c r="C854">
        <f t="shared" si="26"/>
        <v>8.3380192555695051E-3</v>
      </c>
      <c r="D854">
        <f t="shared" si="27"/>
        <v>-4.7869295901511082</v>
      </c>
    </row>
    <row r="855" spans="1:4" x14ac:dyDescent="0.2">
      <c r="A855">
        <v>849</v>
      </c>
      <c r="B855">
        <f>'Ejercicio 2 A'!N852*(EXTRA!$C$1-1)/$C$2</f>
        <v>9.7675213504689449</v>
      </c>
      <c r="C855">
        <f t="shared" si="26"/>
        <v>9.6611220587642787E-4</v>
      </c>
      <c r="D855">
        <f t="shared" si="27"/>
        <v>-6.9422305753456621</v>
      </c>
    </row>
    <row r="856" spans="1:4" x14ac:dyDescent="0.2">
      <c r="A856">
        <v>850</v>
      </c>
      <c r="B856">
        <f>'Ejercicio 2 A'!N853*(EXTRA!$C$1-1)/$C$2</f>
        <v>15.407449738080794</v>
      </c>
      <c r="C856">
        <f t="shared" si="26"/>
        <v>4.5852126855607318E-5</v>
      </c>
      <c r="D856">
        <f t="shared" si="27"/>
        <v>-9.9900889730834059</v>
      </c>
    </row>
    <row r="857" spans="1:4" x14ac:dyDescent="0.2">
      <c r="A857">
        <v>851</v>
      </c>
      <c r="B857">
        <f>'Ejercicio 2 A'!N854*(EXTRA!$C$1-1)/$C$2</f>
        <v>21.993386017005037</v>
      </c>
      <c r="C857">
        <f t="shared" si="26"/>
        <v>1.4254793312589128E-6</v>
      </c>
      <c r="D857">
        <f t="shared" si="27"/>
        <v>-13.461002427991039</v>
      </c>
    </row>
    <row r="858" spans="1:4" x14ac:dyDescent="0.2">
      <c r="A858">
        <v>852</v>
      </c>
      <c r="B858">
        <f>'Ejercicio 2 A'!N855*(EXTRA!$C$1-1)/$C$2</f>
        <v>13.915524659903149</v>
      </c>
      <c r="C858">
        <f t="shared" si="26"/>
        <v>1.0172846394502451E-4</v>
      </c>
      <c r="D858">
        <f t="shared" si="27"/>
        <v>-9.1932034126039355</v>
      </c>
    </row>
    <row r="859" spans="1:4" x14ac:dyDescent="0.2">
      <c r="A859">
        <v>853</v>
      </c>
      <c r="B859">
        <f>'Ejercicio 2 A'!N856*(EXTRA!$C$1-1)/$C$2</f>
        <v>22.284433663901108</v>
      </c>
      <c r="C859">
        <f t="shared" si="26"/>
        <v>1.2243511086614823E-6</v>
      </c>
      <c r="D859">
        <f t="shared" si="27"/>
        <v>-13.613099561527131</v>
      </c>
    </row>
    <row r="860" spans="1:4" x14ac:dyDescent="0.2">
      <c r="A860">
        <v>854</v>
      </c>
      <c r="B860">
        <f>'Ejercicio 2 A'!N857*(EXTRA!$C$1-1)/$C$2</f>
        <v>20.375162315641269</v>
      </c>
      <c r="C860">
        <f t="shared" si="26"/>
        <v>3.3262067952058504E-6</v>
      </c>
      <c r="D860">
        <f t="shared" si="27"/>
        <v>-12.613678003778825</v>
      </c>
    </row>
    <row r="861" spans="1:4" x14ac:dyDescent="0.2">
      <c r="A861">
        <v>855</v>
      </c>
      <c r="B861">
        <f>'Ejercicio 2 A'!N858*(EXTRA!$C$1-1)/$C$2</f>
        <v>11.235195996663892</v>
      </c>
      <c r="C861">
        <f t="shared" si="26"/>
        <v>4.3244205957286309E-4</v>
      </c>
      <c r="D861">
        <f t="shared" si="27"/>
        <v>-7.7460622068721463</v>
      </c>
    </row>
    <row r="862" spans="1:4" x14ac:dyDescent="0.2">
      <c r="A862">
        <v>856</v>
      </c>
      <c r="B862">
        <f>'Ejercicio 2 A'!N859*(EXTRA!$C$1-1)/$C$2</f>
        <v>10.559101349752689</v>
      </c>
      <c r="C862">
        <f t="shared" si="26"/>
        <v>6.2548494588199333E-4</v>
      </c>
      <c r="D862">
        <f t="shared" si="27"/>
        <v>-7.3769832956818737</v>
      </c>
    </row>
    <row r="863" spans="1:4" x14ac:dyDescent="0.2">
      <c r="A863">
        <v>857</v>
      </c>
      <c r="B863">
        <f>'Ejercicio 2 A'!N860*(EXTRA!$C$1-1)/$C$2</f>
        <v>17.672708425531944</v>
      </c>
      <c r="C863">
        <f t="shared" si="26"/>
        <v>1.3793631989253063E-5</v>
      </c>
      <c r="D863">
        <f t="shared" si="27"/>
        <v>-11.191303522356082</v>
      </c>
    </row>
    <row r="864" spans="1:4" x14ac:dyDescent="0.2">
      <c r="A864">
        <v>858</v>
      </c>
      <c r="B864">
        <f>'Ejercicio 2 A'!N861*(EXTRA!$C$1-1)/$C$2</f>
        <v>13.398037313927217</v>
      </c>
      <c r="C864">
        <f t="shared" si="26"/>
        <v>1.3428967953653501E-4</v>
      </c>
      <c r="D864">
        <f t="shared" si="27"/>
        <v>-8.9155113037279357</v>
      </c>
    </row>
    <row r="865" spans="1:4" x14ac:dyDescent="0.2">
      <c r="A865">
        <v>859</v>
      </c>
      <c r="B865">
        <f>'Ejercicio 2 A'!N862*(EXTRA!$C$1-1)/$C$2</f>
        <v>8.7584171217684883</v>
      </c>
      <c r="C865">
        <f t="shared" si="26"/>
        <v>1.6897837928291596E-3</v>
      </c>
      <c r="D865">
        <f t="shared" si="27"/>
        <v>-6.3831546914684933</v>
      </c>
    </row>
    <row r="866" spans="1:4" x14ac:dyDescent="0.2">
      <c r="A866">
        <v>860</v>
      </c>
      <c r="B866">
        <f>'Ejercicio 2 A'!N863*(EXTRA!$C$1-1)/$C$2</f>
        <v>18.03115623942136</v>
      </c>
      <c r="C866">
        <f t="shared" si="26"/>
        <v>1.1415171719036704E-5</v>
      </c>
      <c r="D866">
        <f t="shared" si="27"/>
        <v>-11.380567234816057</v>
      </c>
    </row>
    <row r="867" spans="1:4" x14ac:dyDescent="0.2">
      <c r="A867">
        <v>861</v>
      </c>
      <c r="B867">
        <f>'Ejercicio 2 A'!N864*(EXTRA!$C$1-1)/$C$2</f>
        <v>11.884367100979139</v>
      </c>
      <c r="C867">
        <f t="shared" si="26"/>
        <v>3.0392365972076337E-4</v>
      </c>
      <c r="D867">
        <f t="shared" si="27"/>
        <v>-8.0987340074333876</v>
      </c>
    </row>
    <row r="868" spans="1:4" x14ac:dyDescent="0.2">
      <c r="A868">
        <v>862</v>
      </c>
      <c r="B868">
        <f>'Ejercicio 2 A'!N865*(EXTRA!$C$1-1)/$C$2</f>
        <v>19.871711733387475</v>
      </c>
      <c r="C868">
        <f t="shared" si="26"/>
        <v>4.3321656120134212E-6</v>
      </c>
      <c r="D868">
        <f t="shared" si="27"/>
        <v>-12.349442999636279</v>
      </c>
    </row>
    <row r="869" spans="1:4" x14ac:dyDescent="0.2">
      <c r="A869">
        <v>863</v>
      </c>
      <c r="B869">
        <f>'Ejercicio 2 A'!N866*(EXTRA!$C$1-1)/$C$2</f>
        <v>17.30538136693594</v>
      </c>
      <c r="C869">
        <f t="shared" si="26"/>
        <v>1.6749569959608906E-5</v>
      </c>
      <c r="D869">
        <f t="shared" si="27"/>
        <v>-10.997137974075983</v>
      </c>
    </row>
    <row r="870" spans="1:4" x14ac:dyDescent="0.2">
      <c r="A870">
        <v>864</v>
      </c>
      <c r="B870">
        <f>'Ejercicio 2 A'!N867*(EXTRA!$C$1-1)/$C$2</f>
        <v>30.838067180081595</v>
      </c>
      <c r="C870">
        <f t="shared" si="26"/>
        <v>1.445324239501511E-8</v>
      </c>
      <c r="D870">
        <f t="shared" si="27"/>
        <v>-18.052347060360734</v>
      </c>
    </row>
    <row r="871" spans="1:4" x14ac:dyDescent="0.2">
      <c r="A871">
        <v>865</v>
      </c>
      <c r="B871">
        <f>'Ejercicio 2 A'!N868*(EXTRA!$C$1-1)/$C$2</f>
        <v>11.184055914774401</v>
      </c>
      <c r="C871">
        <f t="shared" si="26"/>
        <v>4.4465534428975644E-4</v>
      </c>
      <c r="D871">
        <f t="shared" si="27"/>
        <v>-7.7182110830977324</v>
      </c>
    </row>
    <row r="872" spans="1:4" x14ac:dyDescent="0.2">
      <c r="A872">
        <v>866</v>
      </c>
      <c r="B872">
        <f>'Ejercicio 2 A'!N869*(EXTRA!$C$1-1)/$C$2</f>
        <v>32.369996601786475</v>
      </c>
      <c r="C872">
        <f t="shared" si="26"/>
        <v>6.5581793174988619E-9</v>
      </c>
      <c r="D872">
        <f t="shared" si="27"/>
        <v>-18.842552815576816</v>
      </c>
    </row>
    <row r="873" spans="1:4" x14ac:dyDescent="0.2">
      <c r="A873">
        <v>867</v>
      </c>
      <c r="B873">
        <f>'Ejercicio 2 A'!N870*(EXTRA!$C$1-1)/$C$2</f>
        <v>17.709189979920222</v>
      </c>
      <c r="C873">
        <f t="shared" si="26"/>
        <v>1.3530348215879055E-5</v>
      </c>
      <c r="D873">
        <f t="shared" si="27"/>
        <v>-11.21057537953633</v>
      </c>
    </row>
    <row r="874" spans="1:4" x14ac:dyDescent="0.2">
      <c r="A874">
        <v>868</v>
      </c>
      <c r="B874">
        <f>'Ejercicio 2 A'!N871*(EXTRA!$C$1-1)/$C$2</f>
        <v>20.934248634953114</v>
      </c>
      <c r="C874">
        <f t="shared" si="26"/>
        <v>2.4812301193239809E-6</v>
      </c>
      <c r="D874">
        <f t="shared" si="27"/>
        <v>-12.90675610490614</v>
      </c>
    </row>
    <row r="875" spans="1:4" x14ac:dyDescent="0.2">
      <c r="A875">
        <v>869</v>
      </c>
      <c r="B875">
        <f>'Ejercicio 2 A'!N872*(EXTRA!$C$1-1)/$C$2</f>
        <v>16.858683332360521</v>
      </c>
      <c r="C875">
        <f t="shared" si="26"/>
        <v>2.121688720583268E-5</v>
      </c>
      <c r="D875">
        <f t="shared" si="27"/>
        <v>-10.760713127064012</v>
      </c>
    </row>
    <row r="876" spans="1:4" x14ac:dyDescent="0.2">
      <c r="A876">
        <v>870</v>
      </c>
      <c r="B876">
        <f>'Ejercicio 2 A'!N873*(EXTRA!$C$1-1)/$C$2</f>
        <v>22.273221951766832</v>
      </c>
      <c r="C876">
        <f t="shared" si="26"/>
        <v>1.2315437639874632E-6</v>
      </c>
      <c r="D876">
        <f t="shared" si="27"/>
        <v>-13.60724208287761</v>
      </c>
    </row>
    <row r="877" spans="1:4" x14ac:dyDescent="0.2">
      <c r="A877">
        <v>871</v>
      </c>
      <c r="B877">
        <f>'Ejercicio 2 A'!N874*(EXTRA!$C$1-1)/$C$2</f>
        <v>24.542736011883822</v>
      </c>
      <c r="C877">
        <f t="shared" si="26"/>
        <v>3.7719086604025712E-7</v>
      </c>
      <c r="D877">
        <f t="shared" si="27"/>
        <v>-14.790514501643989</v>
      </c>
    </row>
    <row r="878" spans="1:4" x14ac:dyDescent="0.2">
      <c r="A878">
        <v>872</v>
      </c>
      <c r="B878">
        <f>'Ejercicio 2 A'!N875*(EXTRA!$C$1-1)/$C$2</f>
        <v>18.069652161603024</v>
      </c>
      <c r="C878">
        <f t="shared" si="26"/>
        <v>1.1185619907267078E-5</v>
      </c>
      <c r="D878">
        <f t="shared" si="27"/>
        <v>-11.400881541467498</v>
      </c>
    </row>
    <row r="879" spans="1:4" x14ac:dyDescent="0.2">
      <c r="A879">
        <v>873</v>
      </c>
      <c r="B879">
        <f>'Ejercicio 2 A'!N876*(EXTRA!$C$1-1)/$C$2</f>
        <v>13.883085432250709</v>
      </c>
      <c r="C879">
        <f t="shared" si="26"/>
        <v>1.0351263647013626E-4</v>
      </c>
      <c r="D879">
        <f t="shared" si="27"/>
        <v>-9.1758168612125104</v>
      </c>
    </row>
    <row r="880" spans="1:4" x14ac:dyDescent="0.2">
      <c r="A880">
        <v>874</v>
      </c>
      <c r="B880">
        <f>'Ejercicio 2 A'!N877*(EXTRA!$C$1-1)/$C$2</f>
        <v>12.360819660677613</v>
      </c>
      <c r="C880">
        <f t="shared" si="26"/>
        <v>2.348380932278897E-4</v>
      </c>
      <c r="D880">
        <f t="shared" si="27"/>
        <v>-8.3566142462532635</v>
      </c>
    </row>
    <row r="881" spans="1:4" x14ac:dyDescent="0.2">
      <c r="A881">
        <v>875</v>
      </c>
      <c r="B881">
        <f>'Ejercicio 2 A'!N878*(EXTRA!$C$1-1)/$C$2</f>
        <v>29.778214523623259</v>
      </c>
      <c r="C881">
        <f t="shared" si="26"/>
        <v>2.4986395755585728E-8</v>
      </c>
      <c r="D881">
        <f t="shared" si="27"/>
        <v>-17.50493432996889</v>
      </c>
    </row>
    <row r="882" spans="1:4" x14ac:dyDescent="0.2">
      <c r="A882">
        <v>876</v>
      </c>
      <c r="B882">
        <f>'Ejercicio 2 A'!N879*(EXTRA!$C$1-1)/$C$2</f>
        <v>26.511097993457597</v>
      </c>
      <c r="C882">
        <f t="shared" si="26"/>
        <v>1.3563895164126119E-7</v>
      </c>
      <c r="D882">
        <f t="shared" si="27"/>
        <v>-15.813269248698044</v>
      </c>
    </row>
    <row r="883" spans="1:4" x14ac:dyDescent="0.2">
      <c r="A883">
        <v>877</v>
      </c>
      <c r="B883">
        <f>'Ejercicio 2 A'!N880*(EXTRA!$C$1-1)/$C$2</f>
        <v>14.542750318613045</v>
      </c>
      <c r="C883">
        <f t="shared" si="26"/>
        <v>7.2722480580121338E-5</v>
      </c>
      <c r="D883">
        <f t="shared" si="27"/>
        <v>-9.5288599972890236</v>
      </c>
    </row>
    <row r="884" spans="1:4" x14ac:dyDescent="0.2">
      <c r="A884">
        <v>878</v>
      </c>
      <c r="B884">
        <f>'Ejercicio 2 A'!N881*(EXTRA!$C$1-1)/$C$2</f>
        <v>11.669275472216365</v>
      </c>
      <c r="C884">
        <f t="shared" si="26"/>
        <v>3.41536518471096E-4</v>
      </c>
      <c r="D884">
        <f t="shared" si="27"/>
        <v>-7.982055949176929</v>
      </c>
    </row>
    <row r="885" spans="1:4" x14ac:dyDescent="0.2">
      <c r="A885">
        <v>879</v>
      </c>
      <c r="B885">
        <f>'Ejercicio 2 A'!N882*(EXTRA!$C$1-1)/$C$2</f>
        <v>15.981062437238817</v>
      </c>
      <c r="C885">
        <f t="shared" si="26"/>
        <v>3.3795869617596836E-5</v>
      </c>
      <c r="D885">
        <f t="shared" si="27"/>
        <v>-10.295171963605226</v>
      </c>
    </row>
    <row r="886" spans="1:4" x14ac:dyDescent="0.2">
      <c r="A886">
        <v>880</v>
      </c>
      <c r="B886">
        <f>'Ejercicio 2 A'!N883*(EXTRA!$C$1-1)/$C$2</f>
        <v>16.573402006487328</v>
      </c>
      <c r="C886">
        <f t="shared" si="26"/>
        <v>2.4679463504566568E-5</v>
      </c>
      <c r="D886">
        <f t="shared" si="27"/>
        <v>-10.609539097227925</v>
      </c>
    </row>
    <row r="887" spans="1:4" x14ac:dyDescent="0.2">
      <c r="A887">
        <v>881</v>
      </c>
      <c r="B887">
        <f>'Ejercicio 2 A'!N884*(EXTRA!$C$1-1)/$C$2</f>
        <v>25.13999315947601</v>
      </c>
      <c r="C887">
        <f t="shared" si="26"/>
        <v>2.7646956939588098E-7</v>
      </c>
      <c r="D887">
        <f t="shared" si="27"/>
        <v>-15.101165078475102</v>
      </c>
    </row>
    <row r="888" spans="1:4" x14ac:dyDescent="0.2">
      <c r="A888">
        <v>882</v>
      </c>
      <c r="B888">
        <f>'Ejercicio 2 A'!N885*(EXTRA!$C$1-1)/$C$2</f>
        <v>29.51686727023365</v>
      </c>
      <c r="C888">
        <f t="shared" si="26"/>
        <v>2.8600172026362302E-8</v>
      </c>
      <c r="D888">
        <f t="shared" si="27"/>
        <v>-17.36985310423092</v>
      </c>
    </row>
    <row r="889" spans="1:4" x14ac:dyDescent="0.2">
      <c r="A889">
        <v>883</v>
      </c>
      <c r="B889">
        <f>'Ejercicio 2 A'!N886*(EXTRA!$C$1-1)/$C$2</f>
        <v>17.904382809449917</v>
      </c>
      <c r="C889">
        <f t="shared" si="26"/>
        <v>1.2205148290513248E-5</v>
      </c>
      <c r="D889">
        <f t="shared" si="27"/>
        <v>-11.31365270421256</v>
      </c>
    </row>
    <row r="890" spans="1:4" x14ac:dyDescent="0.2">
      <c r="A890">
        <v>884</v>
      </c>
      <c r="B890">
        <f>'Ejercicio 2 A'!N887*(EXTRA!$C$1-1)/$C$2</f>
        <v>11.233091190022183</v>
      </c>
      <c r="C890">
        <f t="shared" si="26"/>
        <v>4.3293795788746931E-4</v>
      </c>
      <c r="D890">
        <f t="shared" si="27"/>
        <v>-7.7449161245525149</v>
      </c>
    </row>
    <row r="891" spans="1:4" x14ac:dyDescent="0.2">
      <c r="A891">
        <v>885</v>
      </c>
      <c r="B891">
        <f>'Ejercicio 2 A'!N888*(EXTRA!$C$1-1)/$C$2</f>
        <v>12.699416225613144</v>
      </c>
      <c r="C891">
        <f t="shared" si="26"/>
        <v>1.9560276607580632E-4</v>
      </c>
      <c r="D891">
        <f t="shared" si="27"/>
        <v>-8.5394246589716953</v>
      </c>
    </row>
    <row r="892" spans="1:4" x14ac:dyDescent="0.2">
      <c r="A892">
        <v>886</v>
      </c>
      <c r="B892">
        <f>'Ejercicio 2 A'!N889*(EXTRA!$C$1-1)/$C$2</f>
        <v>13.733035673205606</v>
      </c>
      <c r="C892">
        <f t="shared" si="26"/>
        <v>1.1218530820171805E-4</v>
      </c>
      <c r="D892">
        <f t="shared" si="27"/>
        <v>-9.0953585163931425</v>
      </c>
    </row>
    <row r="893" spans="1:4" x14ac:dyDescent="0.2">
      <c r="A893">
        <v>887</v>
      </c>
      <c r="B893">
        <f>'Ejercicio 2 A'!N890*(EXTRA!$C$1-1)/$C$2</f>
        <v>29.078368841636465</v>
      </c>
      <c r="C893">
        <f t="shared" si="26"/>
        <v>3.5878764537908462E-8</v>
      </c>
      <c r="D893">
        <f t="shared" si="27"/>
        <v>-17.143120233517312</v>
      </c>
    </row>
    <row r="894" spans="1:4" x14ac:dyDescent="0.2">
      <c r="A894">
        <v>888</v>
      </c>
      <c r="B894">
        <f>'Ejercicio 2 A'!N891*(EXTRA!$C$1-1)/$C$2</f>
        <v>20.016105091597684</v>
      </c>
      <c r="C894">
        <f t="shared" si="26"/>
        <v>4.0158574125483709E-6</v>
      </c>
      <c r="D894">
        <f t="shared" si="27"/>
        <v>-12.425259681048692</v>
      </c>
    </row>
    <row r="895" spans="1:4" x14ac:dyDescent="0.2">
      <c r="A895">
        <v>889</v>
      </c>
      <c r="B895">
        <f>'Ejercicio 2 A'!N892*(EXTRA!$C$1-1)/$C$2</f>
        <v>36.100907620026334</v>
      </c>
      <c r="C895">
        <f t="shared" si="26"/>
        <v>9.6147615918771084E-10</v>
      </c>
      <c r="D895">
        <f t="shared" si="27"/>
        <v>-20.762551346643725</v>
      </c>
    </row>
    <row r="896" spans="1:4" x14ac:dyDescent="0.2">
      <c r="A896">
        <v>890</v>
      </c>
      <c r="B896">
        <f>'Ejercicio 2 A'!N893*(EXTRA!$C$1-1)/$C$2</f>
        <v>17.925552732182648</v>
      </c>
      <c r="C896">
        <f t="shared" si="26"/>
        <v>1.2069505292711179E-5</v>
      </c>
      <c r="D896">
        <f t="shared" si="27"/>
        <v>-11.324828510214177</v>
      </c>
    </row>
    <row r="897" spans="1:4" x14ac:dyDescent="0.2">
      <c r="A897">
        <v>891</v>
      </c>
      <c r="B897">
        <f>'Ejercicio 2 A'!N894*(EXTRA!$C$1-1)/$C$2</f>
        <v>18.410765697651545</v>
      </c>
      <c r="C897">
        <f t="shared" si="26"/>
        <v>9.3438781266152425E-6</v>
      </c>
      <c r="D897">
        <f t="shared" si="27"/>
        <v>-11.580789174919879</v>
      </c>
    </row>
    <row r="898" spans="1:4" x14ac:dyDescent="0.2">
      <c r="A898">
        <v>892</v>
      </c>
      <c r="B898">
        <f>'Ejercicio 2 A'!N895*(EXTRA!$C$1-1)/$C$2</f>
        <v>10.735870100910212</v>
      </c>
      <c r="C898">
        <f t="shared" si="26"/>
        <v>5.6784116124821164E-4</v>
      </c>
      <c r="D898">
        <f t="shared" si="27"/>
        <v>-7.4736688240410381</v>
      </c>
    </row>
    <row r="899" spans="1:4" x14ac:dyDescent="0.2">
      <c r="A899">
        <v>893</v>
      </c>
      <c r="B899">
        <f>'Ejercicio 2 A'!N896*(EXTRA!$C$1-1)/$C$2</f>
        <v>21.803072046864585</v>
      </c>
      <c r="C899">
        <f t="shared" si="26"/>
        <v>1.5746146278424517E-6</v>
      </c>
      <c r="D899">
        <f t="shared" si="27"/>
        <v>-13.361499996360843</v>
      </c>
    </row>
    <row r="900" spans="1:4" x14ac:dyDescent="0.2">
      <c r="A900">
        <v>894</v>
      </c>
      <c r="B900">
        <f>'Ejercicio 2 A'!N897*(EXTRA!$C$1-1)/$C$2</f>
        <v>11.981875681050623</v>
      </c>
      <c r="C900">
        <f t="shared" si="26"/>
        <v>2.8828126270143161E-4</v>
      </c>
      <c r="D900">
        <f t="shared" si="27"/>
        <v>-8.1515739477961073</v>
      </c>
    </row>
    <row r="901" spans="1:4" x14ac:dyDescent="0.2">
      <c r="A901">
        <v>895</v>
      </c>
      <c r="B901">
        <f>'Ejercicio 2 A'!N898*(EXTRA!$C$1-1)/$C$2</f>
        <v>23.21343860861295</v>
      </c>
      <c r="C901">
        <f t="shared" si="26"/>
        <v>7.5388687135760991E-7</v>
      </c>
      <c r="D901">
        <f t="shared" si="27"/>
        <v>-14.098023518182535</v>
      </c>
    </row>
    <row r="902" spans="1:4" x14ac:dyDescent="0.2">
      <c r="A902">
        <v>896</v>
      </c>
      <c r="B902">
        <f>'Ejercicio 2 A'!N899*(EXTRA!$C$1-1)/$C$2</f>
        <v>14.880588679591355</v>
      </c>
      <c r="C902">
        <f t="shared" si="26"/>
        <v>6.0718527962548684E-5</v>
      </c>
      <c r="D902">
        <f t="shared" si="27"/>
        <v>-9.7092616682117967</v>
      </c>
    </row>
    <row r="903" spans="1:4" x14ac:dyDescent="0.2">
      <c r="A903">
        <v>897</v>
      </c>
      <c r="B903">
        <f>'Ejercicio 2 A'!N900*(EXTRA!$C$1-1)/$C$2</f>
        <v>19.877920044283609</v>
      </c>
      <c r="C903">
        <f t="shared" si="26"/>
        <v>4.3180642757103315E-6</v>
      </c>
      <c r="D903">
        <f t="shared" si="27"/>
        <v>-12.352703340454347</v>
      </c>
    </row>
    <row r="904" spans="1:4" x14ac:dyDescent="0.2">
      <c r="A904">
        <v>898</v>
      </c>
      <c r="B904">
        <f>'Ejercicio 2 A'!N901*(EXTRA!$C$1-1)/$C$2</f>
        <v>28.198423149586016</v>
      </c>
      <c r="C904">
        <f t="shared" ref="C904:C967" si="28">_xlfn.CHISQ.DIST(B904,$C$3,FALSE)</f>
        <v>5.657022004324624E-8</v>
      </c>
      <c r="D904">
        <f t="shared" ref="D904:D967" si="29">LN(C904)</f>
        <v>-16.687783137847344</v>
      </c>
    </row>
    <row r="905" spans="1:4" x14ac:dyDescent="0.2">
      <c r="A905">
        <v>899</v>
      </c>
      <c r="B905">
        <f>'Ejercicio 2 A'!N902*(EXTRA!$C$1-1)/$C$2</f>
        <v>18.006497451375758</v>
      </c>
      <c r="C905">
        <f t="shared" si="28"/>
        <v>1.1564695523541332E-5</v>
      </c>
      <c r="D905">
        <f t="shared" si="29"/>
        <v>-11.367553590034159</v>
      </c>
    </row>
    <row r="906" spans="1:4" x14ac:dyDescent="0.2">
      <c r="A906">
        <v>900</v>
      </c>
      <c r="B906">
        <f>'Ejercicio 2 A'!N903*(EXTRA!$C$1-1)/$C$2</f>
        <v>26.956060869385507</v>
      </c>
      <c r="C906">
        <f t="shared" si="28"/>
        <v>1.0768311421104922E-7</v>
      </c>
      <c r="D906">
        <f t="shared" si="29"/>
        <v>-16.044073050488915</v>
      </c>
    </row>
    <row r="907" spans="1:4" x14ac:dyDescent="0.2">
      <c r="A907">
        <v>901</v>
      </c>
      <c r="B907">
        <f>'Ejercicio 2 A'!N904*(EXTRA!$C$1-1)/$C$2</f>
        <v>9.8078243177709599</v>
      </c>
      <c r="C907">
        <f t="shared" si="28"/>
        <v>9.4489105244105931E-4</v>
      </c>
      <c r="D907">
        <f t="shared" si="29"/>
        <v>-6.9644409255389119</v>
      </c>
    </row>
    <row r="908" spans="1:4" x14ac:dyDescent="0.2">
      <c r="A908">
        <v>902</v>
      </c>
      <c r="B908">
        <f>'Ejercicio 2 A'!N905*(EXTRA!$C$1-1)/$C$2</f>
        <v>11.015515486593557</v>
      </c>
      <c r="C908">
        <f t="shared" si="28"/>
        <v>4.874374100637937E-4</v>
      </c>
      <c r="D908">
        <f t="shared" si="29"/>
        <v>-7.6263486653817552</v>
      </c>
    </row>
    <row r="909" spans="1:4" x14ac:dyDescent="0.2">
      <c r="A909">
        <v>903</v>
      </c>
      <c r="B909">
        <f>'Ejercicio 2 A'!N906*(EXTRA!$C$1-1)/$C$2</f>
        <v>10.500921110815792</v>
      </c>
      <c r="C909">
        <f t="shared" si="28"/>
        <v>6.4572904465346414E-4</v>
      </c>
      <c r="D909">
        <f t="shared" si="29"/>
        <v>-7.3451305776903082</v>
      </c>
    </row>
    <row r="910" spans="1:4" x14ac:dyDescent="0.2">
      <c r="A910">
        <v>904</v>
      </c>
      <c r="B910">
        <f>'Ejercicio 2 A'!N907*(EXTRA!$C$1-1)/$C$2</f>
        <v>17.291683907518685</v>
      </c>
      <c r="C910">
        <f t="shared" si="28"/>
        <v>1.6871355237906967E-5</v>
      </c>
      <c r="D910">
        <f t="shared" si="29"/>
        <v>-10.989893330435804</v>
      </c>
    </row>
    <row r="911" spans="1:4" x14ac:dyDescent="0.2">
      <c r="A911">
        <v>905</v>
      </c>
      <c r="B911">
        <f>'Ejercicio 2 A'!N908*(EXTRA!$C$1-1)/$C$2</f>
        <v>35.785805999137004</v>
      </c>
      <c r="C911">
        <f t="shared" si="28"/>
        <v>1.1304871398206922E-9</v>
      </c>
      <c r="D911">
        <f t="shared" si="29"/>
        <v>-20.600617199931403</v>
      </c>
    </row>
    <row r="912" spans="1:4" x14ac:dyDescent="0.2">
      <c r="A912">
        <v>906</v>
      </c>
      <c r="B912">
        <f>'Ejercicio 2 A'!N909*(EXTRA!$C$1-1)/$C$2</f>
        <v>39.513205082469121</v>
      </c>
      <c r="C912">
        <f t="shared" si="28"/>
        <v>1.6686124195245928E-10</v>
      </c>
      <c r="D912">
        <f t="shared" si="29"/>
        <v>-22.513858535401539</v>
      </c>
    </row>
    <row r="913" spans="1:4" x14ac:dyDescent="0.2">
      <c r="A913">
        <v>907</v>
      </c>
      <c r="B913">
        <f>'Ejercicio 2 A'!N910*(EXTRA!$C$1-1)/$C$2</f>
        <v>20.993809895409438</v>
      </c>
      <c r="C913">
        <f t="shared" si="28"/>
        <v>2.4050080803427412E-6</v>
      </c>
      <c r="D913">
        <f t="shared" si="29"/>
        <v>-12.937957294602322</v>
      </c>
    </row>
    <row r="914" spans="1:4" x14ac:dyDescent="0.2">
      <c r="A914">
        <v>908</v>
      </c>
      <c r="B914">
        <f>'Ejercicio 2 A'!N911*(EXTRA!$C$1-1)/$C$2</f>
        <v>17.803868187329051</v>
      </c>
      <c r="C914">
        <f t="shared" si="28"/>
        <v>1.287039943559554E-5</v>
      </c>
      <c r="D914">
        <f t="shared" si="29"/>
        <v>-11.260580500661041</v>
      </c>
    </row>
    <row r="915" spans="1:4" x14ac:dyDescent="0.2">
      <c r="A915">
        <v>909</v>
      </c>
      <c r="B915">
        <f>'Ejercicio 2 A'!N912*(EXTRA!$C$1-1)/$C$2</f>
        <v>5.3951360638390886</v>
      </c>
      <c r="C915">
        <f t="shared" si="28"/>
        <v>1.1570974967186513E-2</v>
      </c>
      <c r="D915">
        <f t="shared" si="29"/>
        <v>-4.4592554744999635</v>
      </c>
    </row>
    <row r="916" spans="1:4" x14ac:dyDescent="0.2">
      <c r="A916">
        <v>910</v>
      </c>
      <c r="B916">
        <f>'Ejercicio 2 A'!N913*(EXTRA!$C$1-1)/$C$2</f>
        <v>24.840488871174518</v>
      </c>
      <c r="C916">
        <f t="shared" si="28"/>
        <v>3.2306236959919227E-7</v>
      </c>
      <c r="D916">
        <f t="shared" si="29"/>
        <v>-14.945420437629801</v>
      </c>
    </row>
    <row r="917" spans="1:4" x14ac:dyDescent="0.2">
      <c r="A917">
        <v>911</v>
      </c>
      <c r="B917">
        <f>'Ejercicio 2 A'!N914*(EXTRA!$C$1-1)/$C$2</f>
        <v>11.005312373953469</v>
      </c>
      <c r="C917">
        <f t="shared" si="28"/>
        <v>4.9015750985269399E-4</v>
      </c>
      <c r="D917">
        <f t="shared" si="29"/>
        <v>-7.6207837698341923</v>
      </c>
    </row>
    <row r="918" spans="1:4" x14ac:dyDescent="0.2">
      <c r="A918">
        <v>912</v>
      </c>
      <c r="B918">
        <f>'Ejercicio 2 A'!N915*(EXTRA!$C$1-1)/$C$2</f>
        <v>17.283350423742064</v>
      </c>
      <c r="C918">
        <f t="shared" si="28"/>
        <v>1.6945884389530126E-5</v>
      </c>
      <c r="D918">
        <f t="shared" si="29"/>
        <v>-10.985485562497942</v>
      </c>
    </row>
    <row r="919" spans="1:4" x14ac:dyDescent="0.2">
      <c r="A919">
        <v>913</v>
      </c>
      <c r="B919">
        <f>'Ejercicio 2 A'!N916*(EXTRA!$C$1-1)/$C$2</f>
        <v>30.335427223143402</v>
      </c>
      <c r="C919">
        <f t="shared" si="28"/>
        <v>1.8736164182681951E-8</v>
      </c>
      <c r="D919">
        <f t="shared" si="29"/>
        <v>-17.792810267176737</v>
      </c>
    </row>
    <row r="920" spans="1:4" x14ac:dyDescent="0.2">
      <c r="A920">
        <v>914</v>
      </c>
      <c r="B920">
        <f>'Ejercicio 2 A'!N917*(EXTRA!$C$1-1)/$C$2</f>
        <v>21.45240136891789</v>
      </c>
      <c r="C920">
        <f t="shared" si="28"/>
        <v>1.8916567734308158E-6</v>
      </c>
      <c r="D920">
        <f t="shared" si="29"/>
        <v>-13.178057513183008</v>
      </c>
    </row>
    <row r="921" spans="1:4" x14ac:dyDescent="0.2">
      <c r="A921">
        <v>915</v>
      </c>
      <c r="B921">
        <f>'Ejercicio 2 A'!N918*(EXTRA!$C$1-1)/$C$2</f>
        <v>26.761662411825405</v>
      </c>
      <c r="C921">
        <f t="shared" si="28"/>
        <v>1.1910565063060565E-7</v>
      </c>
      <c r="D921">
        <f t="shared" si="29"/>
        <v>-15.943254917289066</v>
      </c>
    </row>
    <row r="922" spans="1:4" x14ac:dyDescent="0.2">
      <c r="A922">
        <v>916</v>
      </c>
      <c r="B922">
        <f>'Ejercicio 2 A'!N919*(EXTRA!$C$1-1)/$C$2</f>
        <v>10.073662925864086</v>
      </c>
      <c r="C922">
        <f t="shared" si="28"/>
        <v>8.1629708899278873E-4</v>
      </c>
      <c r="D922">
        <f t="shared" si="29"/>
        <v>-7.1107321896130546</v>
      </c>
    </row>
    <row r="923" spans="1:4" x14ac:dyDescent="0.2">
      <c r="A923">
        <v>917</v>
      </c>
      <c r="B923">
        <f>'Ejercicio 2 A'!N920*(EXTRA!$C$1-1)/$C$2</f>
        <v>15.555187980668379</v>
      </c>
      <c r="C923">
        <f t="shared" si="28"/>
        <v>4.2384423600775421E-5</v>
      </c>
      <c r="D923">
        <f t="shared" si="29"/>
        <v>-10.068729631128722</v>
      </c>
    </row>
    <row r="924" spans="1:4" x14ac:dyDescent="0.2">
      <c r="A924">
        <v>918</v>
      </c>
      <c r="B924">
        <f>'Ejercicio 2 A'!N921*(EXTRA!$C$1-1)/$C$2</f>
        <v>8.6832885918993838</v>
      </c>
      <c r="C924">
        <f t="shared" si="28"/>
        <v>1.7620401015270785E-3</v>
      </c>
      <c r="D924">
        <f t="shared" si="29"/>
        <v>-6.3412829926311751</v>
      </c>
    </row>
    <row r="925" spans="1:4" x14ac:dyDescent="0.2">
      <c r="A925">
        <v>919</v>
      </c>
      <c r="B925">
        <f>'Ejercicio 2 A'!N922*(EXTRA!$C$1-1)/$C$2</f>
        <v>17.376236448297615</v>
      </c>
      <c r="C925">
        <f t="shared" si="28"/>
        <v>1.613356726595686E-5</v>
      </c>
      <c r="D925">
        <f t="shared" si="29"/>
        <v>-11.034608533058917</v>
      </c>
    </row>
    <row r="926" spans="1:4" x14ac:dyDescent="0.2">
      <c r="A926">
        <v>920</v>
      </c>
      <c r="B926">
        <f>'Ejercicio 2 A'!N923*(EXTRA!$C$1-1)/$C$2</f>
        <v>15.067431843743082</v>
      </c>
      <c r="C926">
        <f t="shared" si="28"/>
        <v>5.4959047193622471E-5</v>
      </c>
      <c r="D926">
        <f t="shared" si="29"/>
        <v>-9.8089222465610373</v>
      </c>
    </row>
    <row r="927" spans="1:4" x14ac:dyDescent="0.2">
      <c r="A927">
        <v>921</v>
      </c>
      <c r="B927">
        <f>'Ejercicio 2 A'!N924*(EXTRA!$C$1-1)/$C$2</f>
        <v>21.239278615659423</v>
      </c>
      <c r="C927">
        <f t="shared" si="28"/>
        <v>2.1148980346569911E-6</v>
      </c>
      <c r="D927">
        <f t="shared" si="29"/>
        <v>-13.066503957192269</v>
      </c>
    </row>
    <row r="928" spans="1:4" x14ac:dyDescent="0.2">
      <c r="A928">
        <v>922</v>
      </c>
      <c r="B928">
        <f>'Ejercicio 2 A'!N925*(EXTRA!$C$1-1)/$C$2</f>
        <v>21.010871421153134</v>
      </c>
      <c r="C928">
        <f t="shared" si="28"/>
        <v>2.3836104140822696E-6</v>
      </c>
      <c r="D928">
        <f t="shared" si="29"/>
        <v>-12.946894239026969</v>
      </c>
    </row>
    <row r="929" spans="1:4" x14ac:dyDescent="0.2">
      <c r="A929">
        <v>923</v>
      </c>
      <c r="B929">
        <f>'Ejercicio 2 A'!N926*(EXTRA!$C$1-1)/$C$2</f>
        <v>21.39082921835174</v>
      </c>
      <c r="C929">
        <f t="shared" si="28"/>
        <v>1.9536047799176377E-6</v>
      </c>
      <c r="D929">
        <f t="shared" si="29"/>
        <v>-13.145834286870176</v>
      </c>
    </row>
    <row r="930" spans="1:4" x14ac:dyDescent="0.2">
      <c r="A930">
        <v>924</v>
      </c>
      <c r="B930">
        <f>'Ejercicio 2 A'!N927*(EXTRA!$C$1-1)/$C$2</f>
        <v>17.369917616524891</v>
      </c>
      <c r="C930">
        <f t="shared" si="28"/>
        <v>1.6187564075859609E-5</v>
      </c>
      <c r="D930">
        <f t="shared" si="29"/>
        <v>-11.03126726015809</v>
      </c>
    </row>
    <row r="931" spans="1:4" x14ac:dyDescent="0.2">
      <c r="A931">
        <v>925</v>
      </c>
      <c r="B931">
        <f>'Ejercicio 2 A'!N928*(EXTRA!$C$1-1)/$C$2</f>
        <v>15.396521340396427</v>
      </c>
      <c r="C931">
        <f t="shared" si="28"/>
        <v>4.61197168564691E-5</v>
      </c>
      <c r="D931">
        <f t="shared" si="29"/>
        <v>-9.9842700018609012</v>
      </c>
    </row>
    <row r="932" spans="1:4" x14ac:dyDescent="0.2">
      <c r="A932">
        <v>926</v>
      </c>
      <c r="B932">
        <f>'Ejercicio 2 A'!N929*(EXTRA!$C$1-1)/$C$2</f>
        <v>14.105996930943206</v>
      </c>
      <c r="C932">
        <f t="shared" si="28"/>
        <v>9.1860722921099819E-5</v>
      </c>
      <c r="D932">
        <f t="shared" si="29"/>
        <v>-9.2952370092837491</v>
      </c>
    </row>
    <row r="933" spans="1:4" x14ac:dyDescent="0.2">
      <c r="A933">
        <v>927</v>
      </c>
      <c r="B933">
        <f>'Ejercicio 2 A'!N930*(EXTRA!$C$1-1)/$C$2</f>
        <v>30.790850232989509</v>
      </c>
      <c r="C933">
        <f t="shared" si="28"/>
        <v>1.4809863322448103E-8</v>
      </c>
      <c r="D933">
        <f t="shared" si="29"/>
        <v>-18.027972437443381</v>
      </c>
    </row>
    <row r="934" spans="1:4" x14ac:dyDescent="0.2">
      <c r="A934">
        <v>928</v>
      </c>
      <c r="B934">
        <f>'Ejercicio 2 A'!N931*(EXTRA!$C$1-1)/$C$2</f>
        <v>7.5688532614357253</v>
      </c>
      <c r="C934">
        <f t="shared" si="28"/>
        <v>3.2948786191388034E-3</v>
      </c>
      <c r="D934">
        <f t="shared" si="29"/>
        <v>-5.7153859496003401</v>
      </c>
    </row>
    <row r="935" spans="1:4" x14ac:dyDescent="0.2">
      <c r="A935">
        <v>929</v>
      </c>
      <c r="B935">
        <f>'Ejercicio 2 A'!N932*(EXTRA!$C$1-1)/$C$2</f>
        <v>21.395639495567401</v>
      </c>
      <c r="C935">
        <f t="shared" si="28"/>
        <v>1.9486926411378309E-6</v>
      </c>
      <c r="D935">
        <f t="shared" si="29"/>
        <v>-13.148351850676452</v>
      </c>
    </row>
    <row r="936" spans="1:4" x14ac:dyDescent="0.2">
      <c r="A936">
        <v>930</v>
      </c>
      <c r="B936">
        <f>'Ejercicio 2 A'!N933*(EXTRA!$C$1-1)/$C$2</f>
        <v>9.5453244199428156</v>
      </c>
      <c r="C936">
        <f t="shared" si="28"/>
        <v>1.0921287936502698E-3</v>
      </c>
      <c r="D936">
        <f t="shared" si="29"/>
        <v>-6.8196264657109635</v>
      </c>
    </row>
    <row r="937" spans="1:4" x14ac:dyDescent="0.2">
      <c r="A937">
        <v>931</v>
      </c>
      <c r="B937">
        <f>'Ejercicio 2 A'!N934*(EXTRA!$C$1-1)/$C$2</f>
        <v>20.540295691003578</v>
      </c>
      <c r="C937">
        <f t="shared" si="28"/>
        <v>3.0502692918403959E-6</v>
      </c>
      <c r="D937">
        <f t="shared" si="29"/>
        <v>-12.700280678835812</v>
      </c>
    </row>
    <row r="938" spans="1:4" x14ac:dyDescent="0.2">
      <c r="A938">
        <v>932</v>
      </c>
      <c r="B938">
        <f>'Ejercicio 2 A'!N935*(EXTRA!$C$1-1)/$C$2</f>
        <v>11.448285852763684</v>
      </c>
      <c r="C938">
        <f t="shared" si="28"/>
        <v>3.8510233053655327E-4</v>
      </c>
      <c r="D938">
        <f t="shared" si="29"/>
        <v>-7.8620014653919146</v>
      </c>
    </row>
    <row r="939" spans="1:4" x14ac:dyDescent="0.2">
      <c r="A939">
        <v>933</v>
      </c>
      <c r="B939">
        <f>'Ejercicio 2 A'!N936*(EXTRA!$C$1-1)/$C$2</f>
        <v>13.621435912377409</v>
      </c>
      <c r="C939">
        <f t="shared" si="28"/>
        <v>1.1910812661922461E-4</v>
      </c>
      <c r="D939">
        <f t="shared" si="29"/>
        <v>-9.0354788503521117</v>
      </c>
    </row>
    <row r="940" spans="1:4" x14ac:dyDescent="0.2">
      <c r="A940">
        <v>934</v>
      </c>
      <c r="B940">
        <f>'Ejercicio 2 A'!N937*(EXTRA!$C$1-1)/$C$2</f>
        <v>17.280227302063494</v>
      </c>
      <c r="C940">
        <f t="shared" si="28"/>
        <v>1.6973900761941187E-5</v>
      </c>
      <c r="D940">
        <f t="shared" si="29"/>
        <v>-10.983833642908419</v>
      </c>
    </row>
    <row r="941" spans="1:4" x14ac:dyDescent="0.2">
      <c r="A941">
        <v>935</v>
      </c>
      <c r="B941">
        <f>'Ejercicio 2 A'!N938*(EXTRA!$C$1-1)/$C$2</f>
        <v>18.054034426031901</v>
      </c>
      <c r="C941">
        <f t="shared" si="28"/>
        <v>1.1278183827294999E-5</v>
      </c>
      <c r="D941">
        <f t="shared" si="29"/>
        <v>-11.392640333076104</v>
      </c>
    </row>
    <row r="942" spans="1:4" x14ac:dyDescent="0.2">
      <c r="A942">
        <v>936</v>
      </c>
      <c r="B942">
        <f>'Ejercicio 2 A'!N939*(EXTRA!$C$1-1)/$C$2</f>
        <v>12.09634803534321</v>
      </c>
      <c r="C942">
        <f t="shared" si="28"/>
        <v>2.709532268122581E-4</v>
      </c>
      <c r="D942">
        <f t="shared" si="29"/>
        <v>-8.2135643467694841</v>
      </c>
    </row>
    <row r="943" spans="1:4" x14ac:dyDescent="0.2">
      <c r="A943">
        <v>937</v>
      </c>
      <c r="B943">
        <f>'Ejercicio 2 A'!N940*(EXTRA!$C$1-1)/$C$2</f>
        <v>23.49021631662951</v>
      </c>
      <c r="C943">
        <f t="shared" si="28"/>
        <v>6.525756960053859E-7</v>
      </c>
      <c r="D943">
        <f t="shared" si="29"/>
        <v>-14.242338695274453</v>
      </c>
    </row>
    <row r="944" spans="1:4" x14ac:dyDescent="0.2">
      <c r="A944">
        <v>938</v>
      </c>
      <c r="B944">
        <f>'Ejercicio 2 A'!N941*(EXTRA!$C$1-1)/$C$2</f>
        <v>26.362539093315224</v>
      </c>
      <c r="C944">
        <f t="shared" si="28"/>
        <v>1.4650883630676698E-7</v>
      </c>
      <c r="D944">
        <f t="shared" si="29"/>
        <v>-15.736180094221085</v>
      </c>
    </row>
    <row r="945" spans="1:4" x14ac:dyDescent="0.2">
      <c r="A945">
        <v>939</v>
      </c>
      <c r="B945">
        <f>'Ejercicio 2 A'!N942*(EXTRA!$C$1-1)/$C$2</f>
        <v>28.198144669534223</v>
      </c>
      <c r="C945">
        <f t="shared" si="28"/>
        <v>5.6578376807675931E-8</v>
      </c>
      <c r="D945">
        <f t="shared" si="29"/>
        <v>-16.687638959931384</v>
      </c>
    </row>
    <row r="946" spans="1:4" x14ac:dyDescent="0.2">
      <c r="A946">
        <v>940</v>
      </c>
      <c r="B946">
        <f>'Ejercicio 2 A'!N943*(EXTRA!$C$1-1)/$C$2</f>
        <v>21.263775238092688</v>
      </c>
      <c r="C946">
        <f t="shared" si="28"/>
        <v>2.0879483639159807E-6</v>
      </c>
      <c r="D946">
        <f t="shared" si="29"/>
        <v>-13.079328618174968</v>
      </c>
    </row>
    <row r="947" spans="1:4" x14ac:dyDescent="0.2">
      <c r="A947">
        <v>941</v>
      </c>
      <c r="B947">
        <f>'Ejercicio 2 A'!N944*(EXTRA!$C$1-1)/$C$2</f>
        <v>23.477428357509812</v>
      </c>
      <c r="C947">
        <f t="shared" si="28"/>
        <v>6.5694046169536136E-7</v>
      </c>
      <c r="D947">
        <f t="shared" si="29"/>
        <v>-14.235672444036421</v>
      </c>
    </row>
    <row r="948" spans="1:4" x14ac:dyDescent="0.2">
      <c r="A948">
        <v>942</v>
      </c>
      <c r="B948">
        <f>'Ejercicio 2 A'!N945*(EXTRA!$C$1-1)/$C$2</f>
        <v>17.967419400784902</v>
      </c>
      <c r="C948">
        <f t="shared" si="28"/>
        <v>1.1805697832723652E-5</v>
      </c>
      <c r="D948">
        <f t="shared" si="29"/>
        <v>-11.346928275855527</v>
      </c>
    </row>
    <row r="949" spans="1:4" x14ac:dyDescent="0.2">
      <c r="A949">
        <v>943</v>
      </c>
      <c r="B949">
        <f>'Ejercicio 2 A'!N946*(EXTRA!$C$1-1)/$C$2</f>
        <v>28.130383183178512</v>
      </c>
      <c r="C949">
        <f t="shared" si="28"/>
        <v>5.8598587372051716E-8</v>
      </c>
      <c r="D949">
        <f t="shared" si="29"/>
        <v>-16.652555246932987</v>
      </c>
    </row>
    <row r="950" spans="1:4" x14ac:dyDescent="0.2">
      <c r="A950">
        <v>944</v>
      </c>
      <c r="B950">
        <f>'Ejercicio 2 A'!N947*(EXTRA!$C$1-1)/$C$2</f>
        <v>25.315432327125112</v>
      </c>
      <c r="C950">
        <f t="shared" si="28"/>
        <v>2.5237196444076419E-7</v>
      </c>
      <c r="D950">
        <f t="shared" si="29"/>
        <v>-15.192361788356964</v>
      </c>
    </row>
    <row r="951" spans="1:4" x14ac:dyDescent="0.2">
      <c r="A951">
        <v>945</v>
      </c>
      <c r="B951">
        <f>'Ejercicio 2 A'!N948*(EXTRA!$C$1-1)/$C$2</f>
        <v>18.559925527976898</v>
      </c>
      <c r="C951">
        <f t="shared" si="28"/>
        <v>8.6374457070307892E-6</v>
      </c>
      <c r="D951">
        <f t="shared" si="29"/>
        <v>-11.659403654617501</v>
      </c>
    </row>
    <row r="952" spans="1:4" x14ac:dyDescent="0.2">
      <c r="A952">
        <v>946</v>
      </c>
      <c r="B952">
        <f>'Ejercicio 2 A'!N949*(EXTRA!$C$1-1)/$C$2</f>
        <v>16.247415749511674</v>
      </c>
      <c r="C952">
        <f t="shared" si="28"/>
        <v>2.9338399388931445E-5</v>
      </c>
      <c r="D952">
        <f t="shared" si="29"/>
        <v>-10.436613340625373</v>
      </c>
    </row>
    <row r="953" spans="1:4" x14ac:dyDescent="0.2">
      <c r="A953">
        <v>947</v>
      </c>
      <c r="B953">
        <f>'Ejercicio 2 A'!N950*(EXTRA!$C$1-1)/$C$2</f>
        <v>18.723921513261871</v>
      </c>
      <c r="C953">
        <f t="shared" si="28"/>
        <v>7.922527647332651E-6</v>
      </c>
      <c r="D953">
        <f t="shared" si="29"/>
        <v>-11.745800255664149</v>
      </c>
    </row>
    <row r="954" spans="1:4" x14ac:dyDescent="0.2">
      <c r="A954">
        <v>948</v>
      </c>
      <c r="B954">
        <f>'Ejercicio 2 A'!N951*(EXTRA!$C$1-1)/$C$2</f>
        <v>11.229214380954248</v>
      </c>
      <c r="C954">
        <f t="shared" si="28"/>
        <v>4.33852853648019E-4</v>
      </c>
      <c r="D954">
        <f t="shared" si="29"/>
        <v>-7.7428051282472277</v>
      </c>
    </row>
    <row r="955" spans="1:4" x14ac:dyDescent="0.2">
      <c r="A955">
        <v>949</v>
      </c>
      <c r="B955">
        <f>'Ejercicio 2 A'!N952*(EXTRA!$C$1-1)/$C$2</f>
        <v>23.790430792776625</v>
      </c>
      <c r="C955">
        <f t="shared" si="28"/>
        <v>5.5806206913567101E-7</v>
      </c>
      <c r="D955">
        <f t="shared" si="29"/>
        <v>-14.398795645741092</v>
      </c>
    </row>
    <row r="956" spans="1:4" x14ac:dyDescent="0.2">
      <c r="A956">
        <v>950</v>
      </c>
      <c r="B956">
        <f>'Ejercicio 2 A'!N953*(EXTRA!$C$1-1)/$C$2</f>
        <v>12.070032319349741</v>
      </c>
      <c r="C956">
        <f t="shared" si="28"/>
        <v>2.7484107147660117E-4</v>
      </c>
      <c r="D956">
        <f t="shared" si="29"/>
        <v>-8.1993175492622026</v>
      </c>
    </row>
    <row r="957" spans="1:4" x14ac:dyDescent="0.2">
      <c r="A957">
        <v>951</v>
      </c>
      <c r="B957">
        <f>'Ejercicio 2 A'!N954*(EXTRA!$C$1-1)/$C$2</f>
        <v>9.7527619669854584</v>
      </c>
      <c r="C957">
        <f t="shared" si="28"/>
        <v>9.7400435948257608E-4</v>
      </c>
      <c r="D957">
        <f t="shared" si="29"/>
        <v>-6.9340947784769549</v>
      </c>
    </row>
    <row r="958" spans="1:4" x14ac:dyDescent="0.2">
      <c r="A958">
        <v>952</v>
      </c>
      <c r="B958">
        <f>'Ejercicio 2 A'!N955*(EXTRA!$C$1-1)/$C$2</f>
        <v>11.485398943638444</v>
      </c>
      <c r="C958">
        <f t="shared" si="28"/>
        <v>3.7741080670463203E-4</v>
      </c>
      <c r="D958">
        <f t="shared" si="29"/>
        <v>-7.8821762908223203</v>
      </c>
    </row>
    <row r="959" spans="1:4" x14ac:dyDescent="0.2">
      <c r="A959">
        <v>953</v>
      </c>
      <c r="B959">
        <f>'Ejercicio 2 A'!N956*(EXTRA!$C$1-1)/$C$2</f>
        <v>19.688416597999996</v>
      </c>
      <c r="C959">
        <f t="shared" si="28"/>
        <v>4.7700104197374377E-6</v>
      </c>
      <c r="D959">
        <f t="shared" si="29"/>
        <v>-12.253162068635081</v>
      </c>
    </row>
    <row r="960" spans="1:4" x14ac:dyDescent="0.2">
      <c r="A960">
        <v>954</v>
      </c>
      <c r="B960">
        <f>'Ejercicio 2 A'!N957*(EXTRA!$C$1-1)/$C$2</f>
        <v>19.33371001147027</v>
      </c>
      <c r="C960">
        <f t="shared" si="28"/>
        <v>5.7476548331204506E-6</v>
      </c>
      <c r="D960">
        <f t="shared" si="29"/>
        <v>-12.066718641460019</v>
      </c>
    </row>
    <row r="961" spans="1:4" x14ac:dyDescent="0.2">
      <c r="A961">
        <v>955</v>
      </c>
      <c r="B961">
        <f>'Ejercicio 2 A'!N958*(EXTRA!$C$1-1)/$C$2</f>
        <v>24.427761448191355</v>
      </c>
      <c r="C961">
        <f t="shared" si="28"/>
        <v>4.0044901488353635E-7</v>
      </c>
      <c r="D961">
        <f t="shared" si="29"/>
        <v>-14.730679382203379</v>
      </c>
    </row>
    <row r="962" spans="1:4" x14ac:dyDescent="0.2">
      <c r="A962">
        <v>956</v>
      </c>
      <c r="B962">
        <f>'Ejercicio 2 A'!N959*(EXTRA!$C$1-1)/$C$2</f>
        <v>18.673183583190134</v>
      </c>
      <c r="C962">
        <f t="shared" si="28"/>
        <v>8.1371175041462432E-6</v>
      </c>
      <c r="D962">
        <f t="shared" si="29"/>
        <v>-11.719074555633085</v>
      </c>
    </row>
    <row r="963" spans="1:4" x14ac:dyDescent="0.2">
      <c r="A963">
        <v>957</v>
      </c>
      <c r="B963">
        <f>'Ejercicio 2 A'!N960*(EXTRA!$C$1-1)/$C$2</f>
        <v>28.454671204591175</v>
      </c>
      <c r="C963">
        <f t="shared" si="28"/>
        <v>4.954273016783428E-8</v>
      </c>
      <c r="D963">
        <f t="shared" si="29"/>
        <v>-16.820430304031611</v>
      </c>
    </row>
    <row r="964" spans="1:4" x14ac:dyDescent="0.2">
      <c r="A964">
        <v>958</v>
      </c>
      <c r="B964">
        <f>'Ejercicio 2 A'!N961*(EXTRA!$C$1-1)/$C$2</f>
        <v>19.353109786681799</v>
      </c>
      <c r="C964">
        <f t="shared" si="28"/>
        <v>5.6893190829058385E-6</v>
      </c>
      <c r="D964">
        <f t="shared" si="29"/>
        <v>-12.07691998607204</v>
      </c>
    </row>
    <row r="965" spans="1:4" x14ac:dyDescent="0.2">
      <c r="A965">
        <v>959</v>
      </c>
      <c r="B965">
        <f>'Ejercicio 2 A'!N962*(EXTRA!$C$1-1)/$C$2</f>
        <v>25.040461755353171</v>
      </c>
      <c r="C965">
        <f t="shared" si="28"/>
        <v>2.9115330002826985E-7</v>
      </c>
      <c r="D965">
        <f t="shared" si="29"/>
        <v>-15.04941590426669</v>
      </c>
    </row>
    <row r="966" spans="1:4" x14ac:dyDescent="0.2">
      <c r="A966">
        <v>960</v>
      </c>
      <c r="B966">
        <f>'Ejercicio 2 A'!N963*(EXTRA!$C$1-1)/$C$2</f>
        <v>29.413591603473034</v>
      </c>
      <c r="C966">
        <f t="shared" si="28"/>
        <v>3.0168642843838543E-8</v>
      </c>
      <c r="D966">
        <f t="shared" si="29"/>
        <v>-17.316462768418706</v>
      </c>
    </row>
    <row r="967" spans="1:4" x14ac:dyDescent="0.2">
      <c r="A967">
        <v>961</v>
      </c>
      <c r="B967">
        <f>'Ejercicio 2 A'!N964*(EXTRA!$C$1-1)/$C$2</f>
        <v>23.799091032945331</v>
      </c>
      <c r="C967">
        <f t="shared" si="28"/>
        <v>5.555497106760418E-7</v>
      </c>
      <c r="D967">
        <f t="shared" si="29"/>
        <v>-14.403307743704861</v>
      </c>
    </row>
    <row r="968" spans="1:4" x14ac:dyDescent="0.2">
      <c r="A968">
        <v>962</v>
      </c>
      <c r="B968">
        <f>'Ejercicio 2 A'!N965*(EXTRA!$C$1-1)/$C$2</f>
        <v>19.913830114861415</v>
      </c>
      <c r="C968">
        <f t="shared" ref="C968:C1031" si="30">_xlfn.CHISQ.DIST(B968,$C$3,FALSE)</f>
        <v>4.2373993992472086E-6</v>
      </c>
      <c r="D968">
        <f t="shared" ref="D968:D1031" si="31">LN(C968)</f>
        <v>-12.371560826130146</v>
      </c>
    </row>
    <row r="969" spans="1:4" x14ac:dyDescent="0.2">
      <c r="A969">
        <v>963</v>
      </c>
      <c r="B969">
        <f>'Ejercicio 2 A'!N966*(EXTRA!$C$1-1)/$C$2</f>
        <v>26.708618470875944</v>
      </c>
      <c r="C969">
        <f t="shared" si="30"/>
        <v>1.2242822220341994E-7</v>
      </c>
      <c r="D969">
        <f t="shared" si="31"/>
        <v>-15.91574091988883</v>
      </c>
    </row>
    <row r="970" spans="1:4" x14ac:dyDescent="0.2">
      <c r="A970">
        <v>964</v>
      </c>
      <c r="B970">
        <f>'Ejercicio 2 A'!N967*(EXTRA!$C$1-1)/$C$2</f>
        <v>14.103432410104411</v>
      </c>
      <c r="C970">
        <f t="shared" si="30"/>
        <v>9.1986949999623818E-5</v>
      </c>
      <c r="D970">
        <f t="shared" si="31"/>
        <v>-9.2938638388067645</v>
      </c>
    </row>
    <row r="971" spans="1:4" x14ac:dyDescent="0.2">
      <c r="A971">
        <v>965</v>
      </c>
      <c r="B971">
        <f>'Ejercicio 2 A'!N968*(EXTRA!$C$1-1)/$C$2</f>
        <v>22.589492116956734</v>
      </c>
      <c r="C971">
        <f t="shared" si="30"/>
        <v>1.0440251116671549E-6</v>
      </c>
      <c r="D971">
        <f t="shared" si="31"/>
        <v>-13.772427015472074</v>
      </c>
    </row>
    <row r="972" spans="1:4" x14ac:dyDescent="0.2">
      <c r="A972">
        <v>966</v>
      </c>
      <c r="B972">
        <f>'Ejercicio 2 A'!N969*(EXTRA!$C$1-1)/$C$2</f>
        <v>13.327422443970621</v>
      </c>
      <c r="C972">
        <f t="shared" si="30"/>
        <v>1.3948386445042477E-4</v>
      </c>
      <c r="D972">
        <f t="shared" si="31"/>
        <v>-8.8775616304148439</v>
      </c>
    </row>
    <row r="973" spans="1:4" x14ac:dyDescent="0.2">
      <c r="A973">
        <v>967</v>
      </c>
      <c r="B973">
        <f>'Ejercicio 2 A'!N970*(EXTRA!$C$1-1)/$C$2</f>
        <v>17.562327464090806</v>
      </c>
      <c r="C973">
        <f t="shared" si="30"/>
        <v>1.4622043681456272E-5</v>
      </c>
      <c r="D973">
        <f t="shared" si="31"/>
        <v>-11.132980326718576</v>
      </c>
    </row>
    <row r="974" spans="1:4" x14ac:dyDescent="0.2">
      <c r="A974">
        <v>968</v>
      </c>
      <c r="B974">
        <f>'Ejercicio 2 A'!N971*(EXTRA!$C$1-1)/$C$2</f>
        <v>19.884897989867625</v>
      </c>
      <c r="C974">
        <f t="shared" si="30"/>
        <v>4.3022698499463718E-6</v>
      </c>
      <c r="D974">
        <f t="shared" si="31"/>
        <v>-12.356367802459662</v>
      </c>
    </row>
    <row r="975" spans="1:4" x14ac:dyDescent="0.2">
      <c r="A975">
        <v>969</v>
      </c>
      <c r="B975">
        <f>'Ejercicio 2 A'!N972*(EXTRA!$C$1-1)/$C$2</f>
        <v>20.635884435309308</v>
      </c>
      <c r="C975">
        <f t="shared" si="30"/>
        <v>2.9011698305471743E-6</v>
      </c>
      <c r="D975">
        <f t="shared" si="31"/>
        <v>-12.750396512467802</v>
      </c>
    </row>
    <row r="976" spans="1:4" x14ac:dyDescent="0.2">
      <c r="A976">
        <v>970</v>
      </c>
      <c r="B976">
        <f>'Ejercicio 2 A'!N973*(EXTRA!$C$1-1)/$C$2</f>
        <v>12.061412065086573</v>
      </c>
      <c r="C976">
        <f t="shared" si="30"/>
        <v>2.7612684864233644E-4</v>
      </c>
      <c r="D976">
        <f t="shared" si="31"/>
        <v>-8.1946502012990567</v>
      </c>
    </row>
    <row r="977" spans="1:4" x14ac:dyDescent="0.2">
      <c r="A977">
        <v>971</v>
      </c>
      <c r="B977">
        <f>'Ejercicio 2 A'!N974*(EXTRA!$C$1-1)/$C$2</f>
        <v>20.461600287364131</v>
      </c>
      <c r="C977">
        <f t="shared" si="30"/>
        <v>3.1787781539449802E-6</v>
      </c>
      <c r="D977">
        <f t="shared" si="31"/>
        <v>-12.659013663325991</v>
      </c>
    </row>
    <row r="978" spans="1:4" x14ac:dyDescent="0.2">
      <c r="A978">
        <v>972</v>
      </c>
      <c r="B978">
        <f>'Ejercicio 2 A'!N975*(EXTRA!$C$1-1)/$C$2</f>
        <v>17.290238963618432</v>
      </c>
      <c r="C978">
        <f t="shared" si="30"/>
        <v>1.6884254186698043E-5</v>
      </c>
      <c r="D978">
        <f t="shared" si="31"/>
        <v>-10.989129075271178</v>
      </c>
    </row>
    <row r="979" spans="1:4" x14ac:dyDescent="0.2">
      <c r="A979">
        <v>973</v>
      </c>
      <c r="B979">
        <f>'Ejercicio 2 A'!N976*(EXTRA!$C$1-1)/$C$2</f>
        <v>22.114053036613083</v>
      </c>
      <c r="C979">
        <f t="shared" si="30"/>
        <v>1.3383518058067245E-6</v>
      </c>
      <c r="D979">
        <f t="shared" si="31"/>
        <v>-13.524071696733603</v>
      </c>
    </row>
    <row r="980" spans="1:4" x14ac:dyDescent="0.2">
      <c r="A980">
        <v>974</v>
      </c>
      <c r="B980">
        <f>'Ejercicio 2 A'!N977*(EXTRA!$C$1-1)/$C$2</f>
        <v>15.031221011451748</v>
      </c>
      <c r="C980">
        <f t="shared" si="30"/>
        <v>5.6030534421197953E-5</v>
      </c>
      <c r="D980">
        <f t="shared" si="31"/>
        <v>-9.7896137583066007</v>
      </c>
    </row>
    <row r="981" spans="1:4" x14ac:dyDescent="0.2">
      <c r="A981">
        <v>975</v>
      </c>
      <c r="B981">
        <f>'Ejercicio 2 A'!N978*(EXTRA!$C$1-1)/$C$2</f>
        <v>8.9879298090613489</v>
      </c>
      <c r="C981">
        <f t="shared" si="30"/>
        <v>1.4872229199783622E-3</v>
      </c>
      <c r="D981">
        <f t="shared" si="31"/>
        <v>-6.5108447101787794</v>
      </c>
    </row>
    <row r="982" spans="1:4" x14ac:dyDescent="0.2">
      <c r="A982">
        <v>976</v>
      </c>
      <c r="B982">
        <f>'Ejercicio 2 A'!N979*(EXTRA!$C$1-1)/$C$2</f>
        <v>28.049583274921709</v>
      </c>
      <c r="C982">
        <f t="shared" si="30"/>
        <v>6.1102255391017856E-8</v>
      </c>
      <c r="D982">
        <f t="shared" si="31"/>
        <v>-16.610717058340185</v>
      </c>
    </row>
    <row r="983" spans="1:4" x14ac:dyDescent="0.2">
      <c r="A983">
        <v>977</v>
      </c>
      <c r="B983">
        <f>'Ejercicio 2 A'!N980*(EXTRA!$C$1-1)/$C$2</f>
        <v>12.761225799134584</v>
      </c>
      <c r="C983">
        <f t="shared" si="30"/>
        <v>1.8919031302669622E-4</v>
      </c>
      <c r="D983">
        <f t="shared" si="31"/>
        <v>-8.5727571023047258</v>
      </c>
    </row>
    <row r="984" spans="1:4" x14ac:dyDescent="0.2">
      <c r="A984">
        <v>978</v>
      </c>
      <c r="B984">
        <f>'Ejercicio 2 A'!N981*(EXTRA!$C$1-1)/$C$2</f>
        <v>18.129319948920148</v>
      </c>
      <c r="C984">
        <f t="shared" si="30"/>
        <v>1.0838957210859275E-5</v>
      </c>
      <c r="D984">
        <f t="shared" si="31"/>
        <v>-11.432363764840337</v>
      </c>
    </row>
    <row r="985" spans="1:4" x14ac:dyDescent="0.2">
      <c r="A985">
        <v>979</v>
      </c>
      <c r="B985">
        <f>'Ejercicio 2 A'!N982*(EXTRA!$C$1-1)/$C$2</f>
        <v>22.256668748766501</v>
      </c>
      <c r="C985">
        <f t="shared" si="30"/>
        <v>1.2422407545893771E-6</v>
      </c>
      <c r="D985">
        <f t="shared" si="31"/>
        <v>-13.5985937489635</v>
      </c>
    </row>
    <row r="986" spans="1:4" x14ac:dyDescent="0.2">
      <c r="A986">
        <v>980</v>
      </c>
      <c r="B986">
        <f>'Ejercicio 2 A'!N983*(EXTRA!$C$1-1)/$C$2</f>
        <v>22.406945391929963</v>
      </c>
      <c r="C986">
        <f t="shared" si="30"/>
        <v>1.1484507294615593E-6</v>
      </c>
      <c r="D986">
        <f t="shared" si="31"/>
        <v>-13.677096715640351</v>
      </c>
    </row>
    <row r="987" spans="1:4" x14ac:dyDescent="0.2">
      <c r="A987">
        <v>981</v>
      </c>
      <c r="B987">
        <f>'Ejercicio 2 A'!N984*(EXTRA!$C$1-1)/$C$2</f>
        <v>20.950608903699916</v>
      </c>
      <c r="C987">
        <f t="shared" si="30"/>
        <v>2.4600550251195275E-6</v>
      </c>
      <c r="D987">
        <f t="shared" si="31"/>
        <v>-12.915326840335394</v>
      </c>
    </row>
    <row r="988" spans="1:4" x14ac:dyDescent="0.2">
      <c r="A988">
        <v>982</v>
      </c>
      <c r="B988">
        <f>'Ejercicio 2 A'!N985*(EXTRA!$C$1-1)/$C$2</f>
        <v>8.8872001131657132</v>
      </c>
      <c r="C988">
        <f t="shared" si="30"/>
        <v>1.5728836638206705E-3</v>
      </c>
      <c r="D988">
        <f t="shared" si="31"/>
        <v>-6.4548446157969988</v>
      </c>
    </row>
    <row r="989" spans="1:4" x14ac:dyDescent="0.2">
      <c r="A989">
        <v>983</v>
      </c>
      <c r="B989">
        <f>'Ejercicio 2 A'!N986*(EXTRA!$C$1-1)/$C$2</f>
        <v>22.545535596636121</v>
      </c>
      <c r="C989">
        <f t="shared" si="30"/>
        <v>1.0682648452672669E-6</v>
      </c>
      <c r="D989">
        <f t="shared" si="31"/>
        <v>-13.749474865708851</v>
      </c>
    </row>
    <row r="990" spans="1:4" x14ac:dyDescent="0.2">
      <c r="A990">
        <v>984</v>
      </c>
      <c r="B990">
        <f>'Ejercicio 2 A'!N987*(EXTRA!$C$1-1)/$C$2</f>
        <v>18.820040495835908</v>
      </c>
      <c r="C990">
        <f t="shared" si="30"/>
        <v>7.531472952406757E-6</v>
      </c>
      <c r="D990">
        <f t="shared" si="31"/>
        <v>-11.796419924072453</v>
      </c>
    </row>
    <row r="991" spans="1:4" x14ac:dyDescent="0.2">
      <c r="A991">
        <v>985</v>
      </c>
      <c r="B991">
        <f>'Ejercicio 2 A'!N988*(EXTRA!$C$1-1)/$C$2</f>
        <v>15.48553311023695</v>
      </c>
      <c r="C991">
        <f t="shared" si="30"/>
        <v>4.3985161986378731E-5</v>
      </c>
      <c r="D991">
        <f t="shared" si="31"/>
        <v>-10.031658208502323</v>
      </c>
    </row>
    <row r="992" spans="1:4" x14ac:dyDescent="0.2">
      <c r="A992">
        <v>986</v>
      </c>
      <c r="B992">
        <f>'Ejercicio 2 A'!N989*(EXTRA!$C$1-1)/$C$2</f>
        <v>26.303866434736474</v>
      </c>
      <c r="C992">
        <f t="shared" si="30"/>
        <v>1.510387030890227E-7</v>
      </c>
      <c r="D992">
        <f t="shared" si="31"/>
        <v>-15.705729721125925</v>
      </c>
    </row>
    <row r="993" spans="1:4" x14ac:dyDescent="0.2">
      <c r="A993">
        <v>987</v>
      </c>
      <c r="B993">
        <f>'Ejercicio 2 A'!N990*(EXTRA!$C$1-1)/$C$2</f>
        <v>24.442675453337092</v>
      </c>
      <c r="C993">
        <f t="shared" si="30"/>
        <v>3.9735269141852635E-7</v>
      </c>
      <c r="D993">
        <f t="shared" si="31"/>
        <v>-14.738441559162938</v>
      </c>
    </row>
    <row r="994" spans="1:4" x14ac:dyDescent="0.2">
      <c r="A994">
        <v>988</v>
      </c>
      <c r="B994">
        <f>'Ejercicio 2 A'!N991*(EXTRA!$C$1-1)/$C$2</f>
        <v>24.609211231120661</v>
      </c>
      <c r="C994">
        <f t="shared" si="30"/>
        <v>3.6436688345705511E-7</v>
      </c>
      <c r="D994">
        <f t="shared" si="31"/>
        <v>-14.825104555336255</v>
      </c>
    </row>
    <row r="995" spans="1:4" x14ac:dyDescent="0.2">
      <c r="A995">
        <v>989</v>
      </c>
      <c r="B995">
        <f>'Ejercicio 2 A'!N992*(EXTRA!$C$1-1)/$C$2</f>
        <v>14.562590914541763</v>
      </c>
      <c r="C995">
        <f t="shared" si="30"/>
        <v>7.195555093880899E-5</v>
      </c>
      <c r="D995">
        <f t="shared" si="31"/>
        <v>-9.5394619776581013</v>
      </c>
    </row>
    <row r="996" spans="1:4" x14ac:dyDescent="0.2">
      <c r="A996">
        <v>990</v>
      </c>
      <c r="B996">
        <f>'Ejercicio 2 A'!N993*(EXTRA!$C$1-1)/$C$2</f>
        <v>14.204803277305952</v>
      </c>
      <c r="C996">
        <f t="shared" si="30"/>
        <v>8.7128174355967499E-5</v>
      </c>
      <c r="D996">
        <f t="shared" si="31"/>
        <v>-9.3481302550455272</v>
      </c>
    </row>
    <row r="997" spans="1:4" x14ac:dyDescent="0.2">
      <c r="A997">
        <v>991</v>
      </c>
      <c r="B997">
        <f>'Ejercicio 2 A'!N994*(EXTRA!$C$1-1)/$C$2</f>
        <v>16.190893875896034</v>
      </c>
      <c r="C997">
        <f t="shared" si="30"/>
        <v>3.0231988870962978E-5</v>
      </c>
      <c r="D997">
        <f t="shared" si="31"/>
        <v>-10.406609960038251</v>
      </c>
    </row>
    <row r="998" spans="1:4" x14ac:dyDescent="0.2">
      <c r="A998">
        <v>992</v>
      </c>
      <c r="B998">
        <f>'Ejercicio 2 A'!N995*(EXTRA!$C$1-1)/$C$2</f>
        <v>35.269842336299902</v>
      </c>
      <c r="C998">
        <f t="shared" si="30"/>
        <v>1.4738705955588613E-9</v>
      </c>
      <c r="D998">
        <f t="shared" si="31"/>
        <v>-20.335373838377208</v>
      </c>
    </row>
    <row r="999" spans="1:4" x14ac:dyDescent="0.2">
      <c r="A999">
        <v>993</v>
      </c>
      <c r="B999">
        <f>'Ejercicio 2 A'!N996*(EXTRA!$C$1-1)/$C$2</f>
        <v>15.688088851405363</v>
      </c>
      <c r="C999">
        <f t="shared" si="30"/>
        <v>3.9491155000361814E-5</v>
      </c>
      <c r="D999">
        <f t="shared" si="31"/>
        <v>-10.139433835173403</v>
      </c>
    </row>
    <row r="1000" spans="1:4" x14ac:dyDescent="0.2">
      <c r="A1000">
        <v>994</v>
      </c>
      <c r="B1000">
        <f>'Ejercicio 2 A'!N997*(EXTRA!$C$1-1)/$C$2</f>
        <v>17.15662918778261</v>
      </c>
      <c r="C1000">
        <f t="shared" si="30"/>
        <v>1.81208844589776E-5</v>
      </c>
      <c r="D1000">
        <f t="shared" si="31"/>
        <v>-10.918445447338815</v>
      </c>
    </row>
    <row r="1001" spans="1:4" x14ac:dyDescent="0.2">
      <c r="A1001">
        <v>995</v>
      </c>
      <c r="B1001">
        <f>'Ejercicio 2 A'!N998*(EXTRA!$C$1-1)/$C$2</f>
        <v>17.846902898813724</v>
      </c>
      <c r="C1001">
        <f t="shared" si="30"/>
        <v>1.2581224483937729E-5</v>
      </c>
      <c r="D1001">
        <f t="shared" si="31"/>
        <v>-11.283304975662682</v>
      </c>
    </row>
    <row r="1002" spans="1:4" x14ac:dyDescent="0.2">
      <c r="A1002">
        <v>996</v>
      </c>
      <c r="B1002">
        <f>'Ejercicio 2 A'!N999*(EXTRA!$C$1-1)/$C$2</f>
        <v>23.206842169384057</v>
      </c>
      <c r="C1002">
        <f t="shared" si="30"/>
        <v>7.5648495160841076E-7</v>
      </c>
      <c r="D1002">
        <f t="shared" si="31"/>
        <v>-14.094583196039565</v>
      </c>
    </row>
    <row r="1003" spans="1:4" x14ac:dyDescent="0.2">
      <c r="A1003">
        <v>997</v>
      </c>
      <c r="B1003">
        <f>'Ejercicio 2 A'!N1000*(EXTRA!$C$1-1)/$C$2</f>
        <v>23.84289860736439</v>
      </c>
      <c r="C1003">
        <f t="shared" si="30"/>
        <v>5.4301383026820093E-7</v>
      </c>
      <c r="D1003">
        <f t="shared" si="31"/>
        <v>-14.426131047229649</v>
      </c>
    </row>
    <row r="1004" spans="1:4" x14ac:dyDescent="0.2">
      <c r="A1004">
        <v>998</v>
      </c>
      <c r="B1004">
        <f>'Ejercicio 2 A'!N1001*(EXTRA!$C$1-1)/$C$2</f>
        <v>22.015208607956172</v>
      </c>
      <c r="C1004">
        <f t="shared" si="30"/>
        <v>1.4093110434945435E-6</v>
      </c>
      <c r="D1004">
        <f t="shared" si="31"/>
        <v>-13.472409594623725</v>
      </c>
    </row>
    <row r="1005" spans="1:4" x14ac:dyDescent="0.2">
      <c r="A1005">
        <v>999</v>
      </c>
      <c r="B1005">
        <f>'Ejercicio 2 A'!N1002*(EXTRA!$C$1-1)/$C$2</f>
        <v>14.104553872881546</v>
      </c>
      <c r="C1005">
        <f t="shared" si="30"/>
        <v>9.1931729492498727E-5</v>
      </c>
      <c r="D1005">
        <f t="shared" si="31"/>
        <v>-9.2944643271197176</v>
      </c>
    </row>
    <row r="1006" spans="1:4" x14ac:dyDescent="0.2">
      <c r="A1006">
        <v>1000</v>
      </c>
      <c r="B1006">
        <f>'Ejercicio 2 A'!N1003*(EXTRA!$C$1-1)/$C$2</f>
        <v>13.400311868774853</v>
      </c>
      <c r="C1006">
        <f t="shared" si="30"/>
        <v>1.341256571046248E-4</v>
      </c>
      <c r="D1006">
        <f t="shared" si="31"/>
        <v>-8.9167334578297019</v>
      </c>
    </row>
    <row r="1007" spans="1:4" x14ac:dyDescent="0.2">
      <c r="A1007">
        <v>1001</v>
      </c>
      <c r="B1007">
        <f>'Ejercicio 2 A'!N1004*(EXTRA!$C$1-1)/$C$2</f>
        <v>20.25354153403055</v>
      </c>
      <c r="C1007">
        <f t="shared" si="30"/>
        <v>3.5453483606734402E-6</v>
      </c>
      <c r="D1007">
        <f t="shared" si="31"/>
        <v>-12.549874134635139</v>
      </c>
    </row>
    <row r="1008" spans="1:4" x14ac:dyDescent="0.2">
      <c r="A1008">
        <v>1002</v>
      </c>
      <c r="B1008">
        <f>'Ejercicio 2 A'!N1005*(EXTRA!$C$1-1)/$C$2</f>
        <v>23.887067343036215</v>
      </c>
      <c r="C1008">
        <f t="shared" si="30"/>
        <v>5.3066186729850448E-7</v>
      </c>
      <c r="D1008">
        <f t="shared" si="31"/>
        <v>-14.449140803286571</v>
      </c>
    </row>
    <row r="1009" spans="1:4" x14ac:dyDescent="0.2">
      <c r="A1009">
        <v>1003</v>
      </c>
      <c r="B1009">
        <f>'Ejercicio 2 A'!N1006*(EXTRA!$C$1-1)/$C$2</f>
        <v>21.47306472060081</v>
      </c>
      <c r="C1009">
        <f t="shared" si="30"/>
        <v>1.8713123785867202E-6</v>
      </c>
      <c r="D1009">
        <f t="shared" si="31"/>
        <v>-13.188870566518096</v>
      </c>
    </row>
    <row r="1010" spans="1:4" x14ac:dyDescent="0.2">
      <c r="A1010">
        <v>1004</v>
      </c>
      <c r="B1010">
        <f>'Ejercicio 2 A'!N1007*(EXTRA!$C$1-1)/$C$2</f>
        <v>13.249375994401543</v>
      </c>
      <c r="C1010">
        <f t="shared" si="30"/>
        <v>1.4546111488999047E-4</v>
      </c>
      <c r="D1010">
        <f t="shared" si="31"/>
        <v>-8.8356017586859892</v>
      </c>
    </row>
    <row r="1011" spans="1:4" x14ac:dyDescent="0.2">
      <c r="A1011">
        <v>1005</v>
      </c>
      <c r="B1011">
        <f>'Ejercicio 2 A'!N1008*(EXTRA!$C$1-1)/$C$2</f>
        <v>13.605276270896786</v>
      </c>
      <c r="C1011">
        <f t="shared" si="30"/>
        <v>1.2014568523010417E-4</v>
      </c>
      <c r="D1011">
        <f t="shared" si="31"/>
        <v>-9.0268055079530214</v>
      </c>
    </row>
    <row r="1012" spans="1:4" x14ac:dyDescent="0.2">
      <c r="A1012">
        <v>1006</v>
      </c>
      <c r="B1012">
        <f>'Ejercicio 2 A'!N1009*(EXTRA!$C$1-1)/$C$2</f>
        <v>19.483123582847032</v>
      </c>
      <c r="C1012">
        <f t="shared" si="30"/>
        <v>5.3134211733656644E-6</v>
      </c>
      <c r="D1012">
        <f t="shared" si="31"/>
        <v>-12.145274641405901</v>
      </c>
    </row>
    <row r="1013" spans="1:4" x14ac:dyDescent="0.2">
      <c r="A1013">
        <v>1007</v>
      </c>
      <c r="B1013">
        <f>'Ejercicio 2 A'!N1010*(EXTRA!$C$1-1)/$C$2</f>
        <v>20.061280625971495</v>
      </c>
      <c r="C1013">
        <f t="shared" si="30"/>
        <v>3.9217418383838351E-6</v>
      </c>
      <c r="D1013">
        <f t="shared" si="31"/>
        <v>-12.448974656328097</v>
      </c>
    </row>
    <row r="1014" spans="1:4" x14ac:dyDescent="0.2">
      <c r="A1014">
        <v>1008</v>
      </c>
      <c r="B1014">
        <f>'Ejercicio 2 A'!N1011*(EXTRA!$C$1-1)/$C$2</f>
        <v>27.023657700104433</v>
      </c>
      <c r="C1014">
        <f t="shared" si="30"/>
        <v>1.0397412883095056E-7</v>
      </c>
      <c r="D1014">
        <f t="shared" si="31"/>
        <v>-16.079123729992109</v>
      </c>
    </row>
    <row r="1015" spans="1:4" x14ac:dyDescent="0.2">
      <c r="A1015">
        <v>1009</v>
      </c>
      <c r="B1015">
        <f>'Ejercicio 2 A'!N1012*(EXTRA!$C$1-1)/$C$2</f>
        <v>19.810997164252822</v>
      </c>
      <c r="C1015">
        <f t="shared" si="30"/>
        <v>4.4725326865197243E-6</v>
      </c>
      <c r="D1015">
        <f t="shared" si="31"/>
        <v>-12.317555713257157</v>
      </c>
    </row>
    <row r="1016" spans="1:4" x14ac:dyDescent="0.2">
      <c r="A1016">
        <v>1010</v>
      </c>
      <c r="B1016">
        <f>'Ejercicio 2 A'!N1013*(EXTRA!$C$1-1)/$C$2</f>
        <v>20.010883569393137</v>
      </c>
      <c r="C1016">
        <f t="shared" si="30"/>
        <v>4.026880827480844E-6</v>
      </c>
      <c r="D1016">
        <f t="shared" si="31"/>
        <v>-12.422518469907361</v>
      </c>
    </row>
    <row r="1017" spans="1:4" x14ac:dyDescent="0.2">
      <c r="A1017">
        <v>1011</v>
      </c>
      <c r="B1017">
        <f>'Ejercicio 2 A'!N1014*(EXTRA!$C$1-1)/$C$2</f>
        <v>18.450593214125558</v>
      </c>
      <c r="C1017">
        <f t="shared" si="30"/>
        <v>9.1497554892901747E-6</v>
      </c>
      <c r="D1017">
        <f t="shared" si="31"/>
        <v>-11.601783401515844</v>
      </c>
    </row>
    <row r="1018" spans="1:4" x14ac:dyDescent="0.2">
      <c r="A1018">
        <v>1012</v>
      </c>
      <c r="B1018">
        <f>'Ejercicio 2 A'!N1015*(EXTRA!$C$1-1)/$C$2</f>
        <v>20.449472981141309</v>
      </c>
      <c r="C1018">
        <f t="shared" si="30"/>
        <v>3.1990598784502788E-6</v>
      </c>
      <c r="D1018">
        <f t="shared" si="31"/>
        <v>-12.652653579307025</v>
      </c>
    </row>
    <row r="1019" spans="1:4" x14ac:dyDescent="0.2">
      <c r="A1019">
        <v>1013</v>
      </c>
      <c r="B1019">
        <f>'Ejercicio 2 A'!N1016*(EXTRA!$C$1-1)/$C$2</f>
        <v>22.329665062083613</v>
      </c>
      <c r="C1019">
        <f t="shared" si="30"/>
        <v>1.1957593950436656E-6</v>
      </c>
      <c r="D1019">
        <f t="shared" si="31"/>
        <v>-13.636729097386835</v>
      </c>
    </row>
    <row r="1020" spans="1:4" x14ac:dyDescent="0.2">
      <c r="A1020">
        <v>1014</v>
      </c>
      <c r="B1020">
        <f>'Ejercicio 2 A'!N1017*(EXTRA!$C$1-1)/$C$2</f>
        <v>9.7368092697551649</v>
      </c>
      <c r="C1020">
        <f t="shared" si="30"/>
        <v>9.8260838489770295E-4</v>
      </c>
      <c r="D1020">
        <f t="shared" si="31"/>
        <v>-6.9252999048876465</v>
      </c>
    </row>
    <row r="1021" spans="1:4" x14ac:dyDescent="0.2">
      <c r="A1021">
        <v>1015</v>
      </c>
      <c r="B1021">
        <f>'Ejercicio 2 A'!N1018*(EXTRA!$C$1-1)/$C$2</f>
        <v>27.97274230311351</v>
      </c>
      <c r="C1021">
        <f t="shared" si="30"/>
        <v>6.3582665537771209E-8</v>
      </c>
      <c r="D1021">
        <f t="shared" si="31"/>
        <v>-16.570924958187604</v>
      </c>
    </row>
    <row r="1022" spans="1:4" x14ac:dyDescent="0.2">
      <c r="A1022">
        <v>1016</v>
      </c>
      <c r="B1022">
        <f>'Ejercicio 2 A'!N1019*(EXTRA!$C$1-1)/$C$2</f>
        <v>13.286180506916038</v>
      </c>
      <c r="C1022">
        <f t="shared" si="30"/>
        <v>1.4261084451789745E-4</v>
      </c>
      <c r="D1022">
        <f t="shared" si="31"/>
        <v>-8.8553910043630157</v>
      </c>
    </row>
    <row r="1023" spans="1:4" x14ac:dyDescent="0.2">
      <c r="A1023">
        <v>1017</v>
      </c>
      <c r="B1023">
        <f>'Ejercicio 2 A'!N1020*(EXTRA!$C$1-1)/$C$2</f>
        <v>19.226865022018572</v>
      </c>
      <c r="C1023">
        <f t="shared" si="30"/>
        <v>6.0798817895633302E-6</v>
      </c>
      <c r="D1023">
        <f t="shared" si="31"/>
        <v>-12.010525304681238</v>
      </c>
    </row>
    <row r="1024" spans="1:4" x14ac:dyDescent="0.2">
      <c r="A1024">
        <v>1018</v>
      </c>
      <c r="B1024">
        <f>'Ejercicio 2 A'!N1021*(EXTRA!$C$1-1)/$C$2</f>
        <v>16.464306160248579</v>
      </c>
      <c r="C1024">
        <f t="shared" si="30"/>
        <v>2.6149277401684421E-5</v>
      </c>
      <c r="D1024">
        <f t="shared" si="31"/>
        <v>-10.551689000657911</v>
      </c>
    </row>
    <row r="1025" spans="1:4" x14ac:dyDescent="0.2">
      <c r="A1025">
        <v>1019</v>
      </c>
      <c r="B1025">
        <f>'Ejercicio 2 A'!N1022*(EXTRA!$C$1-1)/$C$2</f>
        <v>28.303672552413758</v>
      </c>
      <c r="C1025">
        <f t="shared" si="30"/>
        <v>5.3570323212472924E-8</v>
      </c>
      <c r="D1025">
        <f t="shared" si="31"/>
        <v>-16.742270593611355</v>
      </c>
    </row>
    <row r="1026" spans="1:4" x14ac:dyDescent="0.2">
      <c r="A1026">
        <v>1020</v>
      </c>
      <c r="B1026">
        <f>'Ejercicio 2 A'!N1023*(EXTRA!$C$1-1)/$C$2</f>
        <v>20.892732367829947</v>
      </c>
      <c r="C1026">
        <f t="shared" si="30"/>
        <v>2.5357898296430469E-6</v>
      </c>
      <c r="D1026">
        <f t="shared" si="31"/>
        <v>-12.885005399570028</v>
      </c>
    </row>
    <row r="1027" spans="1:4" x14ac:dyDescent="0.2">
      <c r="A1027">
        <v>1021</v>
      </c>
      <c r="B1027">
        <f>'Ejercicio 2 A'!N1024*(EXTRA!$C$1-1)/$C$2</f>
        <v>19.845240662226416</v>
      </c>
      <c r="C1027">
        <f t="shared" si="30"/>
        <v>4.3928120803701859E-6</v>
      </c>
      <c r="D1027">
        <f t="shared" si="31"/>
        <v>-12.335540970946788</v>
      </c>
    </row>
    <row r="1028" spans="1:4" x14ac:dyDescent="0.2">
      <c r="A1028">
        <v>1022</v>
      </c>
      <c r="B1028">
        <f>'Ejercicio 2 A'!N1025*(EXTRA!$C$1-1)/$C$2</f>
        <v>29.754131954175701</v>
      </c>
      <c r="C1028">
        <f t="shared" si="30"/>
        <v>2.5299315015282239E-8</v>
      </c>
      <c r="D1028">
        <f t="shared" si="31"/>
        <v>-17.492488516074232</v>
      </c>
    </row>
    <row r="1029" spans="1:4" x14ac:dyDescent="0.2">
      <c r="A1029">
        <v>1023</v>
      </c>
      <c r="B1029">
        <f>'Ejercicio 2 A'!N1026*(EXTRA!$C$1-1)/$C$2</f>
        <v>22.480378013100527</v>
      </c>
      <c r="C1029">
        <f t="shared" si="30"/>
        <v>1.1052389964934486E-6</v>
      </c>
      <c r="D1029">
        <f t="shared" si="31"/>
        <v>-13.715448959961684</v>
      </c>
    </row>
    <row r="1030" spans="1:4" x14ac:dyDescent="0.2">
      <c r="A1030">
        <v>1024</v>
      </c>
      <c r="B1030">
        <f>'Ejercicio 2 A'!N1027*(EXTRA!$C$1-1)/$C$2</f>
        <v>12.39894866135449</v>
      </c>
      <c r="C1030">
        <f t="shared" si="30"/>
        <v>2.3004889016324713E-4</v>
      </c>
      <c r="D1030">
        <f t="shared" si="31"/>
        <v>-8.3772187057028535</v>
      </c>
    </row>
    <row r="1031" spans="1:4" x14ac:dyDescent="0.2">
      <c r="A1031">
        <v>1025</v>
      </c>
      <c r="B1031">
        <f>'Ejercicio 2 A'!N1028*(EXTRA!$C$1-1)/$C$2</f>
        <v>27.333085398321064</v>
      </c>
      <c r="C1031">
        <f t="shared" si="30"/>
        <v>8.856490390664721E-8</v>
      </c>
      <c r="D1031">
        <f t="shared" si="31"/>
        <v>-16.239530176246141</v>
      </c>
    </row>
    <row r="1032" spans="1:4" x14ac:dyDescent="0.2">
      <c r="A1032">
        <v>1026</v>
      </c>
      <c r="B1032">
        <f>'Ejercicio 2 A'!N1029*(EXTRA!$C$1-1)/$C$2</f>
        <v>13.732241935844687</v>
      </c>
      <c r="C1032">
        <f t="shared" ref="C1032:C1095" si="32">_xlfn.CHISQ.DIST(B1032,$C$3,FALSE)</f>
        <v>1.1223308332478154E-4</v>
      </c>
      <c r="D1032">
        <f t="shared" ref="D1032:D1095" si="33">LN(C1032)</f>
        <v>-9.0949327480462596</v>
      </c>
    </row>
    <row r="1033" spans="1:4" x14ac:dyDescent="0.2">
      <c r="A1033">
        <v>1027</v>
      </c>
      <c r="B1033">
        <f>'Ejercicio 2 A'!N1030*(EXTRA!$C$1-1)/$C$2</f>
        <v>12.162122944895231</v>
      </c>
      <c r="C1033">
        <f t="shared" si="32"/>
        <v>2.6147726252148245E-4</v>
      </c>
      <c r="D1033">
        <f t="shared" si="33"/>
        <v>-8.2491632284443401</v>
      </c>
    </row>
    <row r="1034" spans="1:4" x14ac:dyDescent="0.2">
      <c r="A1034">
        <v>1028</v>
      </c>
      <c r="B1034">
        <f>'Ejercicio 2 A'!N1031*(EXTRA!$C$1-1)/$C$2</f>
        <v>13.297106193994249</v>
      </c>
      <c r="C1034">
        <f t="shared" si="32"/>
        <v>1.4177562633283923E-4</v>
      </c>
      <c r="D1034">
        <f t="shared" si="33"/>
        <v>-8.8612648462792709</v>
      </c>
    </row>
    <row r="1035" spans="1:4" x14ac:dyDescent="0.2">
      <c r="A1035">
        <v>1029</v>
      </c>
      <c r="B1035">
        <f>'Ejercicio 2 A'!N1032*(EXTRA!$C$1-1)/$C$2</f>
        <v>18.580668867321783</v>
      </c>
      <c r="C1035">
        <f t="shared" si="32"/>
        <v>8.5435509635377388E-6</v>
      </c>
      <c r="D1035">
        <f t="shared" si="33"/>
        <v>-11.670333832893252</v>
      </c>
    </row>
    <row r="1036" spans="1:4" x14ac:dyDescent="0.2">
      <c r="A1036">
        <v>1030</v>
      </c>
      <c r="B1036">
        <f>'Ejercicio 2 A'!N1033*(EXTRA!$C$1-1)/$C$2</f>
        <v>12.431767694180014</v>
      </c>
      <c r="C1036">
        <f t="shared" si="32"/>
        <v>2.2600579126340483E-4</v>
      </c>
      <c r="D1036">
        <f t="shared" si="33"/>
        <v>-8.3949499339609908</v>
      </c>
    </row>
    <row r="1037" spans="1:4" x14ac:dyDescent="0.2">
      <c r="A1037">
        <v>1031</v>
      </c>
      <c r="B1037">
        <f>'Ejercicio 2 A'!N1034*(EXTRA!$C$1-1)/$C$2</f>
        <v>12.105270840052302</v>
      </c>
      <c r="C1037">
        <f t="shared" si="32"/>
        <v>2.6964765426160109E-4</v>
      </c>
      <c r="D1037">
        <f t="shared" si="33"/>
        <v>-8.2183944354156093</v>
      </c>
    </row>
    <row r="1038" spans="1:4" x14ac:dyDescent="0.2">
      <c r="A1038">
        <v>1032</v>
      </c>
      <c r="B1038">
        <f>'Ejercicio 2 A'!N1035*(EXTRA!$C$1-1)/$C$2</f>
        <v>27.466619386263975</v>
      </c>
      <c r="C1038">
        <f t="shared" si="32"/>
        <v>8.2643146359922412E-8</v>
      </c>
      <c r="D1038">
        <f t="shared" si="33"/>
        <v>-16.308733939772637</v>
      </c>
    </row>
    <row r="1039" spans="1:4" x14ac:dyDescent="0.2">
      <c r="A1039">
        <v>1033</v>
      </c>
      <c r="B1039">
        <f>'Ejercicio 2 A'!N1036*(EXTRA!$C$1-1)/$C$2</f>
        <v>20.994691833958189</v>
      </c>
      <c r="C1039">
        <f t="shared" si="32"/>
        <v>2.4038972867926599E-6</v>
      </c>
      <c r="D1039">
        <f t="shared" si="33"/>
        <v>-12.938419268163885</v>
      </c>
    </row>
    <row r="1040" spans="1:4" x14ac:dyDescent="0.2">
      <c r="A1040">
        <v>1034</v>
      </c>
      <c r="B1040">
        <f>'Ejercicio 2 A'!N1037*(EXTRA!$C$1-1)/$C$2</f>
        <v>16.151225461804113</v>
      </c>
      <c r="C1040">
        <f t="shared" si="32"/>
        <v>3.0875448787457275E-5</v>
      </c>
      <c r="D1040">
        <f t="shared" si="33"/>
        <v>-10.385549227495627</v>
      </c>
    </row>
    <row r="1041" spans="1:4" x14ac:dyDescent="0.2">
      <c r="A1041">
        <v>1035</v>
      </c>
      <c r="B1041">
        <f>'Ejercicio 2 A'!N1038*(EXTRA!$C$1-1)/$C$2</f>
        <v>16.263373017681527</v>
      </c>
      <c r="C1041">
        <f t="shared" si="32"/>
        <v>2.9090968153930812E-5</v>
      </c>
      <c r="D1041">
        <f t="shared" si="33"/>
        <v>-10.445082804679561</v>
      </c>
    </row>
    <row r="1042" spans="1:4" x14ac:dyDescent="0.2">
      <c r="A1042">
        <v>1036</v>
      </c>
      <c r="B1042">
        <f>'Ejercicio 2 A'!N1039*(EXTRA!$C$1-1)/$C$2</f>
        <v>17.460561129712548</v>
      </c>
      <c r="C1042">
        <f t="shared" si="32"/>
        <v>1.5430084087157135E-5</v>
      </c>
      <c r="D1042">
        <f t="shared" si="33"/>
        <v>-11.079191442015127</v>
      </c>
    </row>
    <row r="1043" spans="1:4" x14ac:dyDescent="0.2">
      <c r="A1043">
        <v>1037</v>
      </c>
      <c r="B1043">
        <f>'Ejercicio 2 A'!N1040*(EXTRA!$C$1-1)/$C$2</f>
        <v>16.643231581379766</v>
      </c>
      <c r="C1043">
        <f t="shared" si="32"/>
        <v>2.3782604807248476E-5</v>
      </c>
      <c r="D1043">
        <f t="shared" si="33"/>
        <v>-10.646556134969234</v>
      </c>
    </row>
    <row r="1044" spans="1:4" x14ac:dyDescent="0.2">
      <c r="A1044">
        <v>1038</v>
      </c>
      <c r="B1044">
        <f>'Ejercicio 2 A'!N1041*(EXTRA!$C$1-1)/$C$2</f>
        <v>14.882593246682436</v>
      </c>
      <c r="C1044">
        <f t="shared" si="32"/>
        <v>6.0653616076121579E-5</v>
      </c>
      <c r="D1044">
        <f t="shared" si="33"/>
        <v>-9.710331302321503</v>
      </c>
    </row>
    <row r="1045" spans="1:4" x14ac:dyDescent="0.2">
      <c r="A1045">
        <v>1039</v>
      </c>
      <c r="B1045">
        <f>'Ejercicio 2 A'!N1042*(EXTRA!$C$1-1)/$C$2</f>
        <v>25.898697669655007</v>
      </c>
      <c r="C1045">
        <f t="shared" si="32"/>
        <v>1.8639761865354271E-7</v>
      </c>
      <c r="D1045">
        <f t="shared" si="33"/>
        <v>-15.495383710240354</v>
      </c>
    </row>
    <row r="1046" spans="1:4" x14ac:dyDescent="0.2">
      <c r="A1046">
        <v>1040</v>
      </c>
      <c r="B1046">
        <f>'Ejercicio 2 A'!N1043*(EXTRA!$C$1-1)/$C$2</f>
        <v>17.946674324022759</v>
      </c>
      <c r="C1046">
        <f t="shared" si="32"/>
        <v>1.193568259752767E-5</v>
      </c>
      <c r="D1046">
        <f t="shared" si="33"/>
        <v>-11.335978106886632</v>
      </c>
    </row>
    <row r="1047" spans="1:4" x14ac:dyDescent="0.2">
      <c r="A1047">
        <v>1041</v>
      </c>
      <c r="B1047">
        <f>'Ejercicio 2 A'!N1044*(EXTRA!$C$1-1)/$C$2</f>
        <v>19.804017198142898</v>
      </c>
      <c r="C1047">
        <f t="shared" si="32"/>
        <v>4.4889598816726629E-6</v>
      </c>
      <c r="D1047">
        <f t="shared" si="33"/>
        <v>-12.31388953523434</v>
      </c>
    </row>
    <row r="1048" spans="1:4" x14ac:dyDescent="0.2">
      <c r="A1048">
        <v>1042</v>
      </c>
      <c r="B1048">
        <f>'Ejercicio 2 A'!N1045*(EXTRA!$C$1-1)/$C$2</f>
        <v>17.184814979568927</v>
      </c>
      <c r="C1048">
        <f t="shared" si="32"/>
        <v>1.7852641188976213E-5</v>
      </c>
      <c r="D1048">
        <f t="shared" si="33"/>
        <v>-10.933359094915506</v>
      </c>
    </row>
    <row r="1049" spans="1:4" x14ac:dyDescent="0.2">
      <c r="A1049">
        <v>1043</v>
      </c>
      <c r="B1049">
        <f>'Ejercicio 2 A'!N1046*(EXTRA!$C$1-1)/$C$2</f>
        <v>18.150160704411217</v>
      </c>
      <c r="C1049">
        <f t="shared" si="32"/>
        <v>1.0720437486302982E-5</v>
      </c>
      <c r="D1049">
        <f t="shared" si="33"/>
        <v>-11.443358592864879</v>
      </c>
    </row>
    <row r="1050" spans="1:4" x14ac:dyDescent="0.2">
      <c r="A1050">
        <v>1044</v>
      </c>
      <c r="B1050">
        <f>'Ejercicio 2 A'!N1047*(EXTRA!$C$1-1)/$C$2</f>
        <v>18.76703180698285</v>
      </c>
      <c r="C1050">
        <f t="shared" si="32"/>
        <v>7.7446731355824158E-6</v>
      </c>
      <c r="D1050">
        <f t="shared" si="33"/>
        <v>-11.768505288267832</v>
      </c>
    </row>
    <row r="1051" spans="1:4" x14ac:dyDescent="0.2">
      <c r="A1051">
        <v>1045</v>
      </c>
      <c r="B1051">
        <f>'Ejercicio 2 A'!N1048*(EXTRA!$C$1-1)/$C$2</f>
        <v>9.352002198349755</v>
      </c>
      <c r="C1051">
        <f t="shared" si="32"/>
        <v>1.2153357997280595E-3</v>
      </c>
      <c r="D1051">
        <f t="shared" si="33"/>
        <v>-6.71273486199809</v>
      </c>
    </row>
    <row r="1052" spans="1:4" x14ac:dyDescent="0.2">
      <c r="A1052">
        <v>1046</v>
      </c>
      <c r="B1052">
        <f>'Ejercicio 2 A'!N1049*(EXTRA!$C$1-1)/$C$2</f>
        <v>32.437855331799199</v>
      </c>
      <c r="C1052">
        <f t="shared" si="32"/>
        <v>6.3327626606982867E-9</v>
      </c>
      <c r="D1052">
        <f t="shared" si="33"/>
        <v>-18.877529256713423</v>
      </c>
    </row>
    <row r="1053" spans="1:4" x14ac:dyDescent="0.2">
      <c r="A1053">
        <v>1047</v>
      </c>
      <c r="B1053">
        <f>'Ejercicio 2 A'!N1050*(EXTRA!$C$1-1)/$C$2</f>
        <v>10.087396268028225</v>
      </c>
      <c r="C1053">
        <f t="shared" si="32"/>
        <v>8.1015899261476323E-4</v>
      </c>
      <c r="D1053">
        <f t="shared" si="33"/>
        <v>-7.118280042380877</v>
      </c>
    </row>
    <row r="1054" spans="1:4" x14ac:dyDescent="0.2">
      <c r="A1054">
        <v>1048</v>
      </c>
      <c r="B1054">
        <f>'Ejercicio 2 A'!N1051*(EXTRA!$C$1-1)/$C$2</f>
        <v>18.020399761515687</v>
      </c>
      <c r="C1054">
        <f t="shared" si="32"/>
        <v>1.1480155382637482E-5</v>
      </c>
      <c r="D1054">
        <f t="shared" si="33"/>
        <v>-11.3748906320915</v>
      </c>
    </row>
    <row r="1055" spans="1:4" x14ac:dyDescent="0.2">
      <c r="A1055">
        <v>1049</v>
      </c>
      <c r="B1055">
        <f>'Ejercicio 2 A'!N1052*(EXTRA!$C$1-1)/$C$2</f>
        <v>21.355191261767839</v>
      </c>
      <c r="C1055">
        <f t="shared" si="32"/>
        <v>1.9903867440532583E-6</v>
      </c>
      <c r="D1055">
        <f t="shared" si="33"/>
        <v>-13.127181594364817</v>
      </c>
    </row>
    <row r="1056" spans="1:4" x14ac:dyDescent="0.2">
      <c r="A1056">
        <v>1050</v>
      </c>
      <c r="B1056">
        <f>'Ejercicio 2 A'!N1053*(EXTRA!$C$1-1)/$C$2</f>
        <v>26.356535038258027</v>
      </c>
      <c r="C1056">
        <f t="shared" si="32"/>
        <v>1.4696605738481164E-7</v>
      </c>
      <c r="D1056">
        <f t="shared" si="33"/>
        <v>-15.733064178973818</v>
      </c>
    </row>
    <row r="1057" spans="1:4" x14ac:dyDescent="0.2">
      <c r="A1057">
        <v>1051</v>
      </c>
      <c r="B1057">
        <f>'Ejercicio 2 A'!N1054*(EXTRA!$C$1-1)/$C$2</f>
        <v>32.466419542331408</v>
      </c>
      <c r="C1057">
        <f t="shared" si="32"/>
        <v>6.2402133806681796E-9</v>
      </c>
      <c r="D1057">
        <f t="shared" si="33"/>
        <v>-18.892251459529831</v>
      </c>
    </row>
    <row r="1058" spans="1:4" x14ac:dyDescent="0.2">
      <c r="A1058">
        <v>1052</v>
      </c>
      <c r="B1058">
        <f>'Ejercicio 2 A'!N1055*(EXTRA!$C$1-1)/$C$2</f>
        <v>33.666303086173933</v>
      </c>
      <c r="C1058">
        <f t="shared" si="32"/>
        <v>3.3633148371032806E-9</v>
      </c>
      <c r="D1058">
        <f t="shared" si="33"/>
        <v>-19.51033879063877</v>
      </c>
    </row>
    <row r="1059" spans="1:4" x14ac:dyDescent="0.2">
      <c r="A1059">
        <v>1053</v>
      </c>
      <c r="B1059">
        <f>'Ejercicio 2 A'!N1056*(EXTRA!$C$1-1)/$C$2</f>
        <v>20.634668087462337</v>
      </c>
      <c r="C1059">
        <f t="shared" si="32"/>
        <v>2.9030203411412169E-6</v>
      </c>
      <c r="D1059">
        <f t="shared" si="33"/>
        <v>-12.749758866008261</v>
      </c>
    </row>
    <row r="1060" spans="1:4" x14ac:dyDescent="0.2">
      <c r="A1060">
        <v>1054</v>
      </c>
      <c r="B1060">
        <f>'Ejercicio 2 A'!N1057*(EXTRA!$C$1-1)/$C$2</f>
        <v>10.211034887183351</v>
      </c>
      <c r="C1060">
        <f t="shared" si="32"/>
        <v>7.569673241438874E-4</v>
      </c>
      <c r="D1060">
        <f t="shared" si="33"/>
        <v>-7.1861904703938775</v>
      </c>
    </row>
    <row r="1061" spans="1:4" x14ac:dyDescent="0.2">
      <c r="A1061">
        <v>1055</v>
      </c>
      <c r="B1061">
        <f>'Ejercicio 2 A'!N1058*(EXTRA!$C$1-1)/$C$2</f>
        <v>18.98631682862213</v>
      </c>
      <c r="C1061">
        <f t="shared" si="32"/>
        <v>6.900227168587845E-6</v>
      </c>
      <c r="D1061">
        <f t="shared" si="33"/>
        <v>-11.883956223919265</v>
      </c>
    </row>
    <row r="1062" spans="1:4" x14ac:dyDescent="0.2">
      <c r="A1062">
        <v>1056</v>
      </c>
      <c r="B1062">
        <f>'Ejercicio 2 A'!N1059*(EXTRA!$C$1-1)/$C$2</f>
        <v>30.019764848405071</v>
      </c>
      <c r="C1062">
        <f t="shared" si="32"/>
        <v>2.2054504859277211E-8</v>
      </c>
      <c r="D1062">
        <f t="shared" si="33"/>
        <v>-17.629748953912333</v>
      </c>
    </row>
    <row r="1063" spans="1:4" x14ac:dyDescent="0.2">
      <c r="A1063">
        <v>1057</v>
      </c>
      <c r="B1063">
        <f>'Ejercicio 2 A'!N1060*(EXTRA!$C$1-1)/$C$2</f>
        <v>21.59097630090703</v>
      </c>
      <c r="C1063">
        <f t="shared" si="32"/>
        <v>1.7593530258643342E-6</v>
      </c>
      <c r="D1063">
        <f t="shared" si="33"/>
        <v>-13.250564415435985</v>
      </c>
    </row>
    <row r="1064" spans="1:4" x14ac:dyDescent="0.2">
      <c r="A1064">
        <v>1058</v>
      </c>
      <c r="B1064">
        <f>'Ejercicio 2 A'!N1061*(EXTRA!$C$1-1)/$C$2</f>
        <v>30.957605814719361</v>
      </c>
      <c r="C1064">
        <f t="shared" si="32"/>
        <v>1.3588380319868398E-8</v>
      </c>
      <c r="D1064">
        <f t="shared" si="33"/>
        <v>-18.114050797647042</v>
      </c>
    </row>
    <row r="1065" spans="1:4" x14ac:dyDescent="0.2">
      <c r="A1065">
        <v>1059</v>
      </c>
      <c r="B1065">
        <f>'Ejercicio 2 A'!N1062*(EXTRA!$C$1-1)/$C$2</f>
        <v>18.853513909489585</v>
      </c>
      <c r="C1065">
        <f t="shared" si="32"/>
        <v>7.3998920673168134E-6</v>
      </c>
      <c r="D1065">
        <f t="shared" si="33"/>
        <v>-11.814045143358248</v>
      </c>
    </row>
    <row r="1066" spans="1:4" x14ac:dyDescent="0.2">
      <c r="A1066">
        <v>1060</v>
      </c>
      <c r="B1066">
        <f>'Ejercicio 2 A'!N1063*(EXTRA!$C$1-1)/$C$2</f>
        <v>22.498732223416891</v>
      </c>
      <c r="C1066">
        <f t="shared" si="32"/>
        <v>1.094695707606835E-6</v>
      </c>
      <c r="D1066">
        <f t="shared" si="33"/>
        <v>-13.725034125911611</v>
      </c>
    </row>
    <row r="1067" spans="1:4" x14ac:dyDescent="0.2">
      <c r="A1067">
        <v>1061</v>
      </c>
      <c r="B1067">
        <f>'Ejercicio 2 A'!N1064*(EXTRA!$C$1-1)/$C$2</f>
        <v>14.51163208495063</v>
      </c>
      <c r="C1067">
        <f t="shared" si="32"/>
        <v>7.3941978548871669E-5</v>
      </c>
      <c r="D1067">
        <f t="shared" si="33"/>
        <v>-9.5122298459705252</v>
      </c>
    </row>
    <row r="1068" spans="1:4" x14ac:dyDescent="0.2">
      <c r="A1068">
        <v>1062</v>
      </c>
      <c r="B1068">
        <f>'Ejercicio 2 A'!N1065*(EXTRA!$C$1-1)/$C$2</f>
        <v>18.621606862006555</v>
      </c>
      <c r="C1068">
        <f t="shared" si="32"/>
        <v>8.3612447610467847E-6</v>
      </c>
      <c r="D1068">
        <f t="shared" si="33"/>
        <v>-11.691903247089348</v>
      </c>
    </row>
    <row r="1069" spans="1:4" x14ac:dyDescent="0.2">
      <c r="A1069">
        <v>1063</v>
      </c>
      <c r="B1069">
        <f>'Ejercicio 2 A'!N1066*(EXTRA!$C$1-1)/$C$2</f>
        <v>26.296119480724499</v>
      </c>
      <c r="C1069">
        <f t="shared" si="32"/>
        <v>1.5164721561432274E-7</v>
      </c>
      <c r="D1069">
        <f t="shared" si="33"/>
        <v>-15.701708963584911</v>
      </c>
    </row>
    <row r="1070" spans="1:4" x14ac:dyDescent="0.2">
      <c r="A1070">
        <v>1064</v>
      </c>
      <c r="B1070">
        <f>'Ejercicio 2 A'!N1067*(EXTRA!$C$1-1)/$C$2</f>
        <v>20.123888479387368</v>
      </c>
      <c r="C1070">
        <f t="shared" si="32"/>
        <v>3.7949604515532043E-6</v>
      </c>
      <c r="D1070">
        <f t="shared" si="33"/>
        <v>-12.481836568369083</v>
      </c>
    </row>
    <row r="1071" spans="1:4" x14ac:dyDescent="0.2">
      <c r="A1071">
        <v>1065</v>
      </c>
      <c r="B1071">
        <f>'Ejercicio 2 A'!N1068*(EXTRA!$C$1-1)/$C$2</f>
        <v>27.696197477303947</v>
      </c>
      <c r="C1071">
        <f t="shared" si="32"/>
        <v>7.3374832899648695E-8</v>
      </c>
      <c r="D1071">
        <f t="shared" si="33"/>
        <v>-16.42768483614795</v>
      </c>
    </row>
    <row r="1072" spans="1:4" x14ac:dyDescent="0.2">
      <c r="A1072">
        <v>1066</v>
      </c>
      <c r="B1072">
        <f>'Ejercicio 2 A'!N1069*(EXTRA!$C$1-1)/$C$2</f>
        <v>10.857254396441578</v>
      </c>
      <c r="C1072">
        <f t="shared" si="32"/>
        <v>5.3140694063189453E-4</v>
      </c>
      <c r="D1072">
        <f t="shared" si="33"/>
        <v>-7.5399824636928159</v>
      </c>
    </row>
    <row r="1073" spans="1:4" x14ac:dyDescent="0.2">
      <c r="A1073">
        <v>1067</v>
      </c>
      <c r="B1073">
        <f>'Ejercicio 2 A'!N1070*(EXTRA!$C$1-1)/$C$2</f>
        <v>14.835454914989331</v>
      </c>
      <c r="C1073">
        <f t="shared" si="32"/>
        <v>6.2198731654983794E-5</v>
      </c>
      <c r="D1073">
        <f t="shared" si="33"/>
        <v>-9.6851759498260215</v>
      </c>
    </row>
    <row r="1074" spans="1:4" x14ac:dyDescent="0.2">
      <c r="A1074">
        <v>1068</v>
      </c>
      <c r="B1074">
        <f>'Ejercicio 2 A'!N1071*(EXTRA!$C$1-1)/$C$2</f>
        <v>21.434157396182787</v>
      </c>
      <c r="C1074">
        <f t="shared" si="32"/>
        <v>1.909803642669811E-6</v>
      </c>
      <c r="D1074">
        <f t="shared" si="33"/>
        <v>-13.168510126075436</v>
      </c>
    </row>
    <row r="1075" spans="1:4" x14ac:dyDescent="0.2">
      <c r="A1075">
        <v>1069</v>
      </c>
      <c r="B1075">
        <f>'Ejercicio 2 A'!N1072*(EXTRA!$C$1-1)/$C$2</f>
        <v>18.401601046336634</v>
      </c>
      <c r="C1075">
        <f t="shared" si="32"/>
        <v>9.3891302564365143E-6</v>
      </c>
      <c r="D1075">
        <f t="shared" si="33"/>
        <v>-11.575957893481668</v>
      </c>
    </row>
    <row r="1076" spans="1:4" x14ac:dyDescent="0.2">
      <c r="A1076">
        <v>1070</v>
      </c>
      <c r="B1076">
        <f>'Ejercicio 2 A'!N1073*(EXTRA!$C$1-1)/$C$2</f>
        <v>14.268646647668239</v>
      </c>
      <c r="C1076">
        <f t="shared" si="32"/>
        <v>8.420180911323899E-5</v>
      </c>
      <c r="D1076">
        <f t="shared" si="33"/>
        <v>-9.3822941510413607</v>
      </c>
    </row>
    <row r="1077" spans="1:4" x14ac:dyDescent="0.2">
      <c r="A1077">
        <v>1071</v>
      </c>
      <c r="B1077">
        <f>'Ejercicio 2 A'!N1074*(EXTRA!$C$1-1)/$C$2</f>
        <v>26.078356618655707</v>
      </c>
      <c r="C1077">
        <f t="shared" si="32"/>
        <v>1.6979573120428092E-7</v>
      </c>
      <c r="D1077">
        <f t="shared" si="33"/>
        <v>-15.588669703524872</v>
      </c>
    </row>
    <row r="1078" spans="1:4" x14ac:dyDescent="0.2">
      <c r="A1078">
        <v>1072</v>
      </c>
      <c r="B1078">
        <f>'Ejercicio 2 A'!N1075*(EXTRA!$C$1-1)/$C$2</f>
        <v>19.571898900614272</v>
      </c>
      <c r="C1078">
        <f t="shared" si="32"/>
        <v>5.0711883084302929E-6</v>
      </c>
      <c r="D1078">
        <f t="shared" si="33"/>
        <v>-12.191935387462964</v>
      </c>
    </row>
    <row r="1079" spans="1:4" x14ac:dyDescent="0.2">
      <c r="A1079">
        <v>1073</v>
      </c>
      <c r="B1079">
        <f>'Ejercicio 2 A'!N1076*(EXTRA!$C$1-1)/$C$2</f>
        <v>15.534908786233515</v>
      </c>
      <c r="C1079">
        <f t="shared" si="32"/>
        <v>4.284430779570161E-5</v>
      </c>
      <c r="D1079">
        <f t="shared" si="33"/>
        <v>-10.057937761984867</v>
      </c>
    </row>
    <row r="1080" spans="1:4" x14ac:dyDescent="0.2">
      <c r="A1080">
        <v>1074</v>
      </c>
      <c r="B1080">
        <f>'Ejercicio 2 A'!N1077*(EXTRA!$C$1-1)/$C$2</f>
        <v>23.911332063186716</v>
      </c>
      <c r="C1080">
        <f t="shared" si="32"/>
        <v>5.2399651126813043E-7</v>
      </c>
      <c r="D1080">
        <f t="shared" si="33"/>
        <v>-14.46178081053278</v>
      </c>
    </row>
    <row r="1081" spans="1:4" x14ac:dyDescent="0.2">
      <c r="A1081">
        <v>1075</v>
      </c>
      <c r="B1081">
        <f>'Ejercicio 2 A'!N1078*(EXTRA!$C$1-1)/$C$2</f>
        <v>31.829961570274122</v>
      </c>
      <c r="C1081">
        <f t="shared" si="32"/>
        <v>8.6637053590987636E-9</v>
      </c>
      <c r="D1081">
        <f t="shared" si="33"/>
        <v>-18.5641233353169</v>
      </c>
    </row>
    <row r="1082" spans="1:4" x14ac:dyDescent="0.2">
      <c r="A1082">
        <v>1076</v>
      </c>
      <c r="B1082">
        <f>'Ejercicio 2 A'!N1079*(EXTRA!$C$1-1)/$C$2</f>
        <v>12.942130499948709</v>
      </c>
      <c r="C1082">
        <f t="shared" si="32"/>
        <v>1.71616582117307E-4</v>
      </c>
      <c r="D1082">
        <f t="shared" si="33"/>
        <v>-8.6702477431937819</v>
      </c>
    </row>
    <row r="1083" spans="1:4" x14ac:dyDescent="0.2">
      <c r="A1083">
        <v>1077</v>
      </c>
      <c r="B1083">
        <f>'Ejercicio 2 A'!N1080*(EXTRA!$C$1-1)/$C$2</f>
        <v>9.5115589109364915</v>
      </c>
      <c r="C1083">
        <f t="shared" si="32"/>
        <v>1.1126932157746715E-3</v>
      </c>
      <c r="D1083">
        <f t="shared" si="33"/>
        <v>-6.8009718819031724</v>
      </c>
    </row>
    <row r="1084" spans="1:4" x14ac:dyDescent="0.2">
      <c r="A1084">
        <v>1078</v>
      </c>
      <c r="B1084">
        <f>'Ejercicio 2 A'!N1081*(EXTRA!$C$1-1)/$C$2</f>
        <v>25.262592116951893</v>
      </c>
      <c r="C1084">
        <f t="shared" si="32"/>
        <v>2.5939937973031427E-7</v>
      </c>
      <c r="D1084">
        <f t="shared" si="33"/>
        <v>-15.16489695623765</v>
      </c>
    </row>
    <row r="1085" spans="1:4" x14ac:dyDescent="0.2">
      <c r="A1085">
        <v>1079</v>
      </c>
      <c r="B1085">
        <f>'Ejercicio 2 A'!N1082*(EXTRA!$C$1-1)/$C$2</f>
        <v>14.968295662655814</v>
      </c>
      <c r="C1085">
        <f t="shared" si="32"/>
        <v>5.7942840880036224E-5</v>
      </c>
      <c r="D1085">
        <f t="shared" si="33"/>
        <v>-9.7560535354126401</v>
      </c>
    </row>
    <row r="1086" spans="1:4" x14ac:dyDescent="0.2">
      <c r="A1086">
        <v>1080</v>
      </c>
      <c r="B1086">
        <f>'Ejercicio 2 A'!N1083*(EXTRA!$C$1-1)/$C$2</f>
        <v>16.317475597649025</v>
      </c>
      <c r="C1086">
        <f t="shared" si="32"/>
        <v>2.8267589412515393E-5</v>
      </c>
      <c r="D1086">
        <f t="shared" si="33"/>
        <v>-10.473794660056654</v>
      </c>
    </row>
    <row r="1087" spans="1:4" x14ac:dyDescent="0.2">
      <c r="A1087">
        <v>1081</v>
      </c>
      <c r="B1087">
        <f>'Ejercicio 2 A'!N1084*(EXTRA!$C$1-1)/$C$2</f>
        <v>16.449491362916675</v>
      </c>
      <c r="C1087">
        <f t="shared" si="32"/>
        <v>2.6355554903017312E-5</v>
      </c>
      <c r="D1087">
        <f t="shared" si="33"/>
        <v>-10.543831492935963</v>
      </c>
    </row>
    <row r="1088" spans="1:4" x14ac:dyDescent="0.2">
      <c r="A1088">
        <v>1082</v>
      </c>
      <c r="B1088">
        <f>'Ejercicio 2 A'!N1085*(EXTRA!$C$1-1)/$C$2</f>
        <v>14.369074189477265</v>
      </c>
      <c r="C1088">
        <f t="shared" si="32"/>
        <v>7.9797788762043427E-5</v>
      </c>
      <c r="D1088">
        <f t="shared" si="33"/>
        <v>-9.4360147636412623</v>
      </c>
    </row>
    <row r="1089" spans="1:4" x14ac:dyDescent="0.2">
      <c r="A1089">
        <v>1083</v>
      </c>
      <c r="B1089">
        <f>'Ejercicio 2 A'!N1086*(EXTRA!$C$1-1)/$C$2</f>
        <v>13.353944088998839</v>
      </c>
      <c r="C1089">
        <f t="shared" si="32"/>
        <v>1.3750964924401219E-4</v>
      </c>
      <c r="D1089">
        <f t="shared" si="33"/>
        <v>-8.8918164669998028</v>
      </c>
    </row>
    <row r="1090" spans="1:4" x14ac:dyDescent="0.2">
      <c r="A1090">
        <v>1084</v>
      </c>
      <c r="B1090">
        <f>'Ejercicio 2 A'!N1087*(EXTRA!$C$1-1)/$C$2</f>
        <v>21.741512481289615</v>
      </c>
      <c r="C1090">
        <f t="shared" si="32"/>
        <v>1.6261317888590874E-6</v>
      </c>
      <c r="D1090">
        <f t="shared" si="33"/>
        <v>-13.329306499164259</v>
      </c>
    </row>
    <row r="1091" spans="1:4" x14ac:dyDescent="0.2">
      <c r="A1091">
        <v>1085</v>
      </c>
      <c r="B1091">
        <f>'Ejercicio 2 A'!N1088*(EXTRA!$C$1-1)/$C$2</f>
        <v>15.432882855597221</v>
      </c>
      <c r="C1091">
        <f t="shared" si="32"/>
        <v>4.5235417602190258E-5</v>
      </c>
      <c r="D1091">
        <f t="shared" si="33"/>
        <v>-10.00363020269122</v>
      </c>
    </row>
    <row r="1092" spans="1:4" x14ac:dyDescent="0.2">
      <c r="A1092">
        <v>1086</v>
      </c>
      <c r="B1092">
        <f>'Ejercicio 2 A'!N1089*(EXTRA!$C$1-1)/$C$2</f>
        <v>18.000623235294203</v>
      </c>
      <c r="C1092">
        <f t="shared" si="32"/>
        <v>1.1600604587574307E-5</v>
      </c>
      <c r="D1092">
        <f t="shared" si="33"/>
        <v>-11.364453341591661</v>
      </c>
    </row>
    <row r="1093" spans="1:4" x14ac:dyDescent="0.2">
      <c r="A1093">
        <v>1087</v>
      </c>
      <c r="B1093">
        <f>'Ejercicio 2 A'!N1090*(EXTRA!$C$1-1)/$C$2</f>
        <v>18.448635362113826</v>
      </c>
      <c r="C1093">
        <f t="shared" si="32"/>
        <v>9.1592027775848861E-6</v>
      </c>
      <c r="D1093">
        <f t="shared" si="33"/>
        <v>-11.600751416080579</v>
      </c>
    </row>
    <row r="1094" spans="1:4" x14ac:dyDescent="0.2">
      <c r="A1094">
        <v>1088</v>
      </c>
      <c r="B1094">
        <f>'Ejercicio 2 A'!N1091*(EXTRA!$C$1-1)/$C$2</f>
        <v>20.831125962351035</v>
      </c>
      <c r="C1094">
        <f t="shared" si="32"/>
        <v>2.6189798959305155E-6</v>
      </c>
      <c r="D1094">
        <f t="shared" si="33"/>
        <v>-12.852725668706988</v>
      </c>
    </row>
    <row r="1095" spans="1:4" x14ac:dyDescent="0.2">
      <c r="A1095">
        <v>1089</v>
      </c>
      <c r="B1095">
        <f>'Ejercicio 2 A'!N1092*(EXTRA!$C$1-1)/$C$2</f>
        <v>17.418226201235825</v>
      </c>
      <c r="C1095">
        <f t="shared" si="32"/>
        <v>1.5779322079134663E-5</v>
      </c>
      <c r="D1095">
        <f t="shared" si="33"/>
        <v>-11.056810204233983</v>
      </c>
    </row>
    <row r="1096" spans="1:4" x14ac:dyDescent="0.2">
      <c r="A1096">
        <v>1090</v>
      </c>
      <c r="B1096">
        <f>'Ejercicio 2 A'!N1093*(EXTRA!$C$1-1)/$C$2</f>
        <v>9.3565093987147563</v>
      </c>
      <c r="C1096">
        <f t="shared" ref="C1096:C1159" si="34">_xlfn.CHISQ.DIST(B1096,$C$3,FALSE)</f>
        <v>1.2123079017076586E-3</v>
      </c>
      <c r="D1096">
        <f t="shared" ref="D1096:D1159" si="35">LN(C1096)</f>
        <v>-6.7152293792855575</v>
      </c>
    </row>
    <row r="1097" spans="1:4" x14ac:dyDescent="0.2">
      <c r="A1097">
        <v>1091</v>
      </c>
      <c r="B1097">
        <f>'Ejercicio 2 A'!N1094*(EXTRA!$C$1-1)/$C$2</f>
        <v>18.924561093913727</v>
      </c>
      <c r="C1097">
        <f t="shared" si="34"/>
        <v>7.1282172935528615E-6</v>
      </c>
      <c r="D1097">
        <f t="shared" si="35"/>
        <v>-11.851449383755238</v>
      </c>
    </row>
    <row r="1098" spans="1:4" x14ac:dyDescent="0.2">
      <c r="A1098">
        <v>1092</v>
      </c>
      <c r="B1098">
        <f>'Ejercicio 2 A'!N1095*(EXTRA!$C$1-1)/$C$2</f>
        <v>19.091971280959729</v>
      </c>
      <c r="C1098">
        <f t="shared" si="34"/>
        <v>6.5270327472013819E-6</v>
      </c>
      <c r="D1098">
        <f t="shared" si="35"/>
        <v>-11.939558121133436</v>
      </c>
    </row>
    <row r="1099" spans="1:4" x14ac:dyDescent="0.2">
      <c r="A1099">
        <v>1093</v>
      </c>
      <c r="B1099">
        <f>'Ejercicio 2 A'!N1096*(EXTRA!$C$1-1)/$C$2</f>
        <v>27.111168377606958</v>
      </c>
      <c r="C1099">
        <f t="shared" si="34"/>
        <v>9.9362048489604779E-8</v>
      </c>
      <c r="D1099">
        <f t="shared" si="35"/>
        <v>-16.124495602129919</v>
      </c>
    </row>
    <row r="1100" spans="1:4" x14ac:dyDescent="0.2">
      <c r="A1100">
        <v>1094</v>
      </c>
      <c r="B1100">
        <f>'Ejercicio 2 A'!N1097*(EXTRA!$C$1-1)/$C$2</f>
        <v>12.177069259123771</v>
      </c>
      <c r="C1100">
        <f t="shared" si="34"/>
        <v>2.5937116052840111E-4</v>
      </c>
      <c r="D1100">
        <f t="shared" si="35"/>
        <v>-8.2572504698709412</v>
      </c>
    </row>
    <row r="1101" spans="1:4" x14ac:dyDescent="0.2">
      <c r="A1101">
        <v>1095</v>
      </c>
      <c r="B1101">
        <f>'Ejercicio 2 A'!N1098*(EXTRA!$C$1-1)/$C$2</f>
        <v>23.17013473474891</v>
      </c>
      <c r="C1101">
        <f t="shared" si="34"/>
        <v>7.7110755125642354E-7</v>
      </c>
      <c r="D1101">
        <f t="shared" si="35"/>
        <v>-14.075437977318689</v>
      </c>
    </row>
    <row r="1102" spans="1:4" x14ac:dyDescent="0.2">
      <c r="A1102">
        <v>1096</v>
      </c>
      <c r="B1102">
        <f>'Ejercicio 2 A'!N1099*(EXTRA!$C$1-1)/$C$2</f>
        <v>16.846646910553069</v>
      </c>
      <c r="C1102">
        <f t="shared" si="34"/>
        <v>2.1352583709439492E-5</v>
      </c>
      <c r="D1102">
        <f t="shared" si="35"/>
        <v>-10.754337808776013</v>
      </c>
    </row>
    <row r="1103" spans="1:4" x14ac:dyDescent="0.2">
      <c r="A1103">
        <v>1097</v>
      </c>
      <c r="B1103">
        <f>'Ejercicio 2 A'!N1100*(EXTRA!$C$1-1)/$C$2</f>
        <v>23.566835585295568</v>
      </c>
      <c r="C1103">
        <f t="shared" si="34"/>
        <v>6.2702680138071506E-7</v>
      </c>
      <c r="D1103">
        <f t="shared" si="35"/>
        <v>-14.282276551803262</v>
      </c>
    </row>
    <row r="1104" spans="1:4" x14ac:dyDescent="0.2">
      <c r="A1104">
        <v>1098</v>
      </c>
      <c r="B1104">
        <f>'Ejercicio 2 A'!N1101*(EXTRA!$C$1-1)/$C$2</f>
        <v>17.267523996692233</v>
      </c>
      <c r="C1104">
        <f t="shared" si="34"/>
        <v>1.7088338478941466E-5</v>
      </c>
      <c r="D1104">
        <f t="shared" si="35"/>
        <v>-10.977114287392178</v>
      </c>
    </row>
    <row r="1105" spans="1:4" x14ac:dyDescent="0.2">
      <c r="A1105">
        <v>1099</v>
      </c>
      <c r="B1105">
        <f>'Ejercicio 2 A'!N1102*(EXTRA!$C$1-1)/$C$2</f>
        <v>20.098482806834646</v>
      </c>
      <c r="C1105">
        <f t="shared" si="34"/>
        <v>3.8459031173694657E-6</v>
      </c>
      <c r="D1105">
        <f t="shared" si="35"/>
        <v>-12.46850210160653</v>
      </c>
    </row>
    <row r="1106" spans="1:4" x14ac:dyDescent="0.2">
      <c r="A1106">
        <v>1100</v>
      </c>
      <c r="B1106">
        <f>'Ejercicio 2 A'!N1103*(EXTRA!$C$1-1)/$C$2</f>
        <v>14.921621729499607</v>
      </c>
      <c r="C1106">
        <f t="shared" si="34"/>
        <v>5.9403640838762773E-5</v>
      </c>
      <c r="D1106">
        <f t="shared" si="35"/>
        <v>-9.7311550398921849</v>
      </c>
    </row>
    <row r="1107" spans="1:4" x14ac:dyDescent="0.2">
      <c r="A1107">
        <v>1101</v>
      </c>
      <c r="B1107">
        <f>'Ejercicio 2 A'!N1104*(EXTRA!$C$1-1)/$C$2</f>
        <v>16.193009899665149</v>
      </c>
      <c r="C1107">
        <f t="shared" si="34"/>
        <v>3.0198046721834305E-5</v>
      </c>
      <c r="D1107">
        <f t="shared" si="35"/>
        <v>-10.407733313760124</v>
      </c>
    </row>
    <row r="1108" spans="1:4" x14ac:dyDescent="0.2">
      <c r="A1108">
        <v>1102</v>
      </c>
      <c r="B1108">
        <f>'Ejercicio 2 A'!N1105*(EXTRA!$C$1-1)/$C$2</f>
        <v>14.936037267777946</v>
      </c>
      <c r="C1108">
        <f t="shared" si="34"/>
        <v>5.894854473032559E-5</v>
      </c>
      <c r="D1108">
        <f t="shared" si="35"/>
        <v>-9.7388456177940821</v>
      </c>
    </row>
    <row r="1109" spans="1:4" x14ac:dyDescent="0.2">
      <c r="A1109">
        <v>1103</v>
      </c>
      <c r="B1109">
        <f>'Ejercicio 2 A'!N1106*(EXTRA!$C$1-1)/$C$2</f>
        <v>16.834938829218707</v>
      </c>
      <c r="C1109">
        <f t="shared" si="34"/>
        <v>2.1485416456258227E-5</v>
      </c>
      <c r="D1109">
        <f t="shared" si="35"/>
        <v>-10.748136157343223</v>
      </c>
    </row>
    <row r="1110" spans="1:4" x14ac:dyDescent="0.2">
      <c r="A1110">
        <v>1104</v>
      </c>
      <c r="B1110">
        <f>'Ejercicio 2 A'!N1107*(EXTRA!$C$1-1)/$C$2</f>
        <v>15.257801964585331</v>
      </c>
      <c r="C1110">
        <f t="shared" si="34"/>
        <v>4.9656314081337544E-5</v>
      </c>
      <c r="D1110">
        <f t="shared" si="35"/>
        <v>-9.9103850037291856</v>
      </c>
    </row>
    <row r="1111" spans="1:4" x14ac:dyDescent="0.2">
      <c r="A1111">
        <v>1105</v>
      </c>
      <c r="B1111">
        <f>'Ejercicio 2 A'!N1108*(EXTRA!$C$1-1)/$C$2</f>
        <v>22.248137996355002</v>
      </c>
      <c r="C1111">
        <f t="shared" si="34"/>
        <v>1.2477898505744359E-6</v>
      </c>
      <c r="D1111">
        <f t="shared" si="35"/>
        <v>-13.594136691158843</v>
      </c>
    </row>
    <row r="1112" spans="1:4" x14ac:dyDescent="0.2">
      <c r="A1112">
        <v>1106</v>
      </c>
      <c r="B1112">
        <f>'Ejercicio 2 A'!N1109*(EXTRA!$C$1-1)/$C$2</f>
        <v>15.773588721557996</v>
      </c>
      <c r="C1112">
        <f t="shared" si="34"/>
        <v>3.7735798010068132E-5</v>
      </c>
      <c r="D1112">
        <f t="shared" si="35"/>
        <v>-10.184901364708423</v>
      </c>
    </row>
    <row r="1113" spans="1:4" x14ac:dyDescent="0.2">
      <c r="A1113">
        <v>1107</v>
      </c>
      <c r="B1113">
        <f>'Ejercicio 2 A'!N1110*(EXTRA!$C$1-1)/$C$2</f>
        <v>19.947613130220226</v>
      </c>
      <c r="C1113">
        <f t="shared" si="34"/>
        <v>4.1628948632861278E-6</v>
      </c>
      <c r="D1113">
        <f t="shared" si="35"/>
        <v>-12.389299845106111</v>
      </c>
    </row>
    <row r="1114" spans="1:4" x14ac:dyDescent="0.2">
      <c r="A1114">
        <v>1108</v>
      </c>
      <c r="B1114">
        <f>'Ejercicio 2 A'!N1111*(EXTRA!$C$1-1)/$C$2</f>
        <v>29.51595968263646</v>
      </c>
      <c r="C1114">
        <f t="shared" si="34"/>
        <v>2.8613593462515211E-8</v>
      </c>
      <c r="D1114">
        <f t="shared" si="35"/>
        <v>-17.369383936145777</v>
      </c>
    </row>
    <row r="1115" spans="1:4" x14ac:dyDescent="0.2">
      <c r="A1115">
        <v>1109</v>
      </c>
      <c r="B1115">
        <f>'Ejercicio 2 A'!N1112*(EXTRA!$C$1-1)/$C$2</f>
        <v>19.750529454048937</v>
      </c>
      <c r="C1115">
        <f t="shared" si="34"/>
        <v>4.6168707480465597E-6</v>
      </c>
      <c r="D1115">
        <f t="shared" si="35"/>
        <v>-12.285793409623018</v>
      </c>
    </row>
    <row r="1116" spans="1:4" x14ac:dyDescent="0.2">
      <c r="A1116">
        <v>1110</v>
      </c>
      <c r="B1116">
        <f>'Ejercicio 2 A'!N1113*(EXTRA!$C$1-1)/$C$2</f>
        <v>17.204819611732198</v>
      </c>
      <c r="C1116">
        <f t="shared" si="34"/>
        <v>1.7664684873452647E-5</v>
      </c>
      <c r="D1116">
        <f t="shared" si="35"/>
        <v>-10.943943116346947</v>
      </c>
    </row>
    <row r="1117" spans="1:4" x14ac:dyDescent="0.2">
      <c r="A1117">
        <v>1111</v>
      </c>
      <c r="B1117">
        <f>'Ejercicio 2 A'!N1114*(EXTRA!$C$1-1)/$C$2</f>
        <v>29.364026033532916</v>
      </c>
      <c r="C1117">
        <f t="shared" si="34"/>
        <v>3.0951737192729989E-8</v>
      </c>
      <c r="D1117">
        <f t="shared" si="35"/>
        <v>-17.290836710385165</v>
      </c>
    </row>
    <row r="1118" spans="1:4" x14ac:dyDescent="0.2">
      <c r="A1118">
        <v>1112</v>
      </c>
      <c r="B1118">
        <f>'Ejercicio 2 A'!N1115*(EXTRA!$C$1-1)/$C$2</f>
        <v>20.354078788036972</v>
      </c>
      <c r="C1118">
        <f t="shared" si="34"/>
        <v>3.363196862862056E-6</v>
      </c>
      <c r="D1118">
        <f t="shared" si="35"/>
        <v>-12.602618589047855</v>
      </c>
    </row>
    <row r="1119" spans="1:4" x14ac:dyDescent="0.2">
      <c r="A1119">
        <v>1113</v>
      </c>
      <c r="B1119">
        <f>'Ejercicio 2 A'!N1116*(EXTRA!$C$1-1)/$C$2</f>
        <v>27.187539199549217</v>
      </c>
      <c r="C1119">
        <f t="shared" si="34"/>
        <v>9.5504973878894186E-8</v>
      </c>
      <c r="D1119">
        <f t="shared" si="35"/>
        <v>-16.164087508314463</v>
      </c>
    </row>
    <row r="1120" spans="1:4" x14ac:dyDescent="0.2">
      <c r="A1120">
        <v>1114</v>
      </c>
      <c r="B1120">
        <f>'Ejercicio 2 A'!N1117*(EXTRA!$C$1-1)/$C$2</f>
        <v>9.6806943457430208</v>
      </c>
      <c r="C1120">
        <f t="shared" si="34"/>
        <v>1.0134929781638589E-3</v>
      </c>
      <c r="D1120">
        <f t="shared" si="35"/>
        <v>-6.8943525204002567</v>
      </c>
    </row>
    <row r="1121" spans="1:4" x14ac:dyDescent="0.2">
      <c r="A1121">
        <v>1115</v>
      </c>
      <c r="B1121">
        <f>'Ejercicio 2 A'!N1118*(EXTRA!$C$1-1)/$C$2</f>
        <v>12.803259758269336</v>
      </c>
      <c r="C1121">
        <f t="shared" si="34"/>
        <v>1.8495124356869035E-4</v>
      </c>
      <c r="D1121">
        <f t="shared" si="35"/>
        <v>-8.5954183158982485</v>
      </c>
    </row>
    <row r="1122" spans="1:4" x14ac:dyDescent="0.2">
      <c r="A1122">
        <v>1116</v>
      </c>
      <c r="B1122">
        <f>'Ejercicio 2 A'!N1119*(EXTRA!$C$1-1)/$C$2</f>
        <v>19.257945632414913</v>
      </c>
      <c r="C1122">
        <f t="shared" si="34"/>
        <v>5.9812964415026716E-6</v>
      </c>
      <c r="D1122">
        <f t="shared" si="35"/>
        <v>-12.026873217260738</v>
      </c>
    </row>
    <row r="1123" spans="1:4" x14ac:dyDescent="0.2">
      <c r="A1123">
        <v>1117</v>
      </c>
      <c r="B1123">
        <f>'Ejercicio 2 A'!N1120*(EXTRA!$C$1-1)/$C$2</f>
        <v>27.155562175929742</v>
      </c>
      <c r="C1123">
        <f t="shared" si="34"/>
        <v>9.7101349078102591E-8</v>
      </c>
      <c r="D1123">
        <f t="shared" si="35"/>
        <v>-16.147510568047373</v>
      </c>
    </row>
    <row r="1124" spans="1:4" x14ac:dyDescent="0.2">
      <c r="A1124">
        <v>1118</v>
      </c>
      <c r="B1124">
        <f>'Ejercicio 2 A'!N1121*(EXTRA!$C$1-1)/$C$2</f>
        <v>19.305497716015292</v>
      </c>
      <c r="C1124">
        <f t="shared" si="34"/>
        <v>5.8335644484006264E-6</v>
      </c>
      <c r="D1124">
        <f t="shared" si="35"/>
        <v>-12.051882346761934</v>
      </c>
    </row>
    <row r="1125" spans="1:4" x14ac:dyDescent="0.2">
      <c r="A1125">
        <v>1119</v>
      </c>
      <c r="B1125">
        <f>'Ejercicio 2 A'!N1122*(EXTRA!$C$1-1)/$C$2</f>
        <v>15.139804717530863</v>
      </c>
      <c r="C1125">
        <f t="shared" si="34"/>
        <v>5.2878984486926156E-5</v>
      </c>
      <c r="D1125">
        <f t="shared" si="35"/>
        <v>-9.8475045667102723</v>
      </c>
    </row>
    <row r="1126" spans="1:4" x14ac:dyDescent="0.2">
      <c r="A1126">
        <v>1120</v>
      </c>
      <c r="B1126">
        <f>'Ejercicio 2 A'!N1123*(EXTRA!$C$1-1)/$C$2</f>
        <v>21.890655590236307</v>
      </c>
      <c r="C1126">
        <f t="shared" si="34"/>
        <v>1.5041294607461368E-6</v>
      </c>
      <c r="D1126">
        <f t="shared" si="35"/>
        <v>-13.407296258517331</v>
      </c>
    </row>
    <row r="1127" spans="1:4" x14ac:dyDescent="0.2">
      <c r="A1127">
        <v>1121</v>
      </c>
      <c r="B1127">
        <f>'Ejercicio 2 A'!N1124*(EXTRA!$C$1-1)/$C$2</f>
        <v>11.358475615637602</v>
      </c>
      <c r="C1127">
        <f t="shared" si="34"/>
        <v>4.043788189045331E-4</v>
      </c>
      <c r="D1127">
        <f t="shared" si="35"/>
        <v>-7.8131584487857699</v>
      </c>
    </row>
    <row r="1128" spans="1:4" x14ac:dyDescent="0.2">
      <c r="A1128">
        <v>1122</v>
      </c>
      <c r="B1128">
        <f>'Ejercicio 2 A'!N1125*(EXTRA!$C$1-1)/$C$2</f>
        <v>21.085495933136798</v>
      </c>
      <c r="C1128">
        <f t="shared" si="34"/>
        <v>2.2922442383265634E-6</v>
      </c>
      <c r="D1128">
        <f t="shared" si="35"/>
        <v>-12.98597920356452</v>
      </c>
    </row>
    <row r="1129" spans="1:4" x14ac:dyDescent="0.2">
      <c r="A1129">
        <v>1123</v>
      </c>
      <c r="B1129">
        <f>'Ejercicio 2 A'!N1126*(EXTRA!$C$1-1)/$C$2</f>
        <v>17.788719239316006</v>
      </c>
      <c r="C1129">
        <f t="shared" si="34"/>
        <v>1.2973776815571855E-5</v>
      </c>
      <c r="D1129">
        <f t="shared" si="35"/>
        <v>-11.252580405759185</v>
      </c>
    </row>
    <row r="1130" spans="1:4" x14ac:dyDescent="0.2">
      <c r="A1130">
        <v>1124</v>
      </c>
      <c r="B1130">
        <f>'Ejercicio 2 A'!N1127*(EXTRA!$C$1-1)/$C$2</f>
        <v>17.803796065136446</v>
      </c>
      <c r="C1130">
        <f t="shared" si="34"/>
        <v>1.287088963422911E-5</v>
      </c>
      <c r="D1130">
        <f t="shared" si="35"/>
        <v>-11.260542414096511</v>
      </c>
    </row>
    <row r="1131" spans="1:4" x14ac:dyDescent="0.2">
      <c r="A1131">
        <v>1125</v>
      </c>
      <c r="B1131">
        <f>'Ejercicio 2 A'!N1128*(EXTRA!$C$1-1)/$C$2</f>
        <v>12.795527504468142</v>
      </c>
      <c r="C1131">
        <f t="shared" si="34"/>
        <v>1.8572376296626213E-4</v>
      </c>
      <c r="D1131">
        <f t="shared" si="35"/>
        <v>-8.5912501335152189</v>
      </c>
    </row>
    <row r="1132" spans="1:4" x14ac:dyDescent="0.2">
      <c r="A1132">
        <v>1126</v>
      </c>
      <c r="B1132">
        <f>'Ejercicio 2 A'!N1129*(EXTRA!$C$1-1)/$C$2</f>
        <v>16.177077315599476</v>
      </c>
      <c r="C1132">
        <f t="shared" si="34"/>
        <v>3.0454560014514271E-5</v>
      </c>
      <c r="D1132">
        <f t="shared" si="35"/>
        <v>-10.399274820849165</v>
      </c>
    </row>
    <row r="1133" spans="1:4" x14ac:dyDescent="0.2">
      <c r="A1133">
        <v>1127</v>
      </c>
      <c r="B1133">
        <f>'Ejercicio 2 A'!N1130*(EXTRA!$C$1-1)/$C$2</f>
        <v>11.44631891516137</v>
      </c>
      <c r="C1133">
        <f t="shared" si="34"/>
        <v>3.8551437212542449E-4</v>
      </c>
      <c r="D1133">
        <f t="shared" si="35"/>
        <v>-7.8609320838778238</v>
      </c>
    </row>
    <row r="1134" spans="1:4" x14ac:dyDescent="0.2">
      <c r="A1134">
        <v>1128</v>
      </c>
      <c r="B1134">
        <f>'Ejercicio 2 A'!N1131*(EXTRA!$C$1-1)/$C$2</f>
        <v>26.045515410273914</v>
      </c>
      <c r="C1134">
        <f t="shared" si="34"/>
        <v>1.7271568417609843E-7</v>
      </c>
      <c r="D1134">
        <f t="shared" si="35"/>
        <v>-15.571619038453054</v>
      </c>
    </row>
    <row r="1135" spans="1:4" x14ac:dyDescent="0.2">
      <c r="A1135">
        <v>1129</v>
      </c>
      <c r="B1135">
        <f>'Ejercicio 2 A'!N1132*(EXTRA!$C$1-1)/$C$2</f>
        <v>9.5418529723774839</v>
      </c>
      <c r="C1135">
        <f t="shared" si="34"/>
        <v>1.0942250658799934E-3</v>
      </c>
      <c r="D1135">
        <f t="shared" si="35"/>
        <v>-6.8177088686459228</v>
      </c>
    </row>
    <row r="1136" spans="1:4" x14ac:dyDescent="0.2">
      <c r="A1136">
        <v>1130</v>
      </c>
      <c r="B1136">
        <f>'Ejercicio 2 A'!N1133*(EXTRA!$C$1-1)/$C$2</f>
        <v>18.159422161039039</v>
      </c>
      <c r="C1136">
        <f t="shared" si="34"/>
        <v>1.0668187345058778E-5</v>
      </c>
      <c r="D1136">
        <f t="shared" si="35"/>
        <v>-11.44824439039462</v>
      </c>
    </row>
    <row r="1137" spans="1:4" x14ac:dyDescent="0.2">
      <c r="A1137">
        <v>1131</v>
      </c>
      <c r="B1137">
        <f>'Ejercicio 2 A'!N1134*(EXTRA!$C$1-1)/$C$2</f>
        <v>14.602313040007857</v>
      </c>
      <c r="C1137">
        <f t="shared" si="34"/>
        <v>7.0444525869306574E-5</v>
      </c>
      <c r="D1137">
        <f t="shared" si="35"/>
        <v>-9.560685024990498</v>
      </c>
    </row>
    <row r="1138" spans="1:4" x14ac:dyDescent="0.2">
      <c r="A1138">
        <v>1132</v>
      </c>
      <c r="B1138">
        <f>'Ejercicio 2 A'!N1135*(EXTRA!$C$1-1)/$C$2</f>
        <v>32.283254593913512</v>
      </c>
      <c r="C1138">
        <f t="shared" si="34"/>
        <v>6.8580673572683493E-9</v>
      </c>
      <c r="D1138">
        <f t="shared" si="35"/>
        <v>-18.797840161246661</v>
      </c>
    </row>
    <row r="1139" spans="1:4" x14ac:dyDescent="0.2">
      <c r="A1139">
        <v>1133</v>
      </c>
      <c r="B1139">
        <f>'Ejercicio 2 A'!N1136*(EXTRA!$C$1-1)/$C$2</f>
        <v>13.802615066428737</v>
      </c>
      <c r="C1139">
        <f t="shared" si="34"/>
        <v>1.0807608346838425E-4</v>
      </c>
      <c r="D1139">
        <f t="shared" si="35"/>
        <v>-9.1326751023080721</v>
      </c>
    </row>
    <row r="1140" spans="1:4" x14ac:dyDescent="0.2">
      <c r="A1140">
        <v>1134</v>
      </c>
      <c r="B1140">
        <f>'Ejercicio 2 A'!N1137*(EXTRA!$C$1-1)/$C$2</f>
        <v>12.243791473301398</v>
      </c>
      <c r="C1140">
        <f t="shared" si="34"/>
        <v>2.5017653110770112E-4</v>
      </c>
      <c r="D1140">
        <f t="shared" si="35"/>
        <v>-8.293343764859781</v>
      </c>
    </row>
    <row r="1141" spans="1:4" x14ac:dyDescent="0.2">
      <c r="A1141">
        <v>1135</v>
      </c>
      <c r="B1141">
        <f>'Ejercicio 2 A'!N1138*(EXTRA!$C$1-1)/$C$2</f>
        <v>12.049429638164424</v>
      </c>
      <c r="C1141">
        <f t="shared" si="34"/>
        <v>2.779242356004958E-4</v>
      </c>
      <c r="D1141">
        <f t="shared" si="35"/>
        <v>-8.1881620152288903</v>
      </c>
    </row>
    <row r="1142" spans="1:4" x14ac:dyDescent="0.2">
      <c r="A1142">
        <v>1136</v>
      </c>
      <c r="B1142">
        <f>'Ejercicio 2 A'!N1139*(EXTRA!$C$1-1)/$C$2</f>
        <v>20.08679846025526</v>
      </c>
      <c r="C1142">
        <f t="shared" si="34"/>
        <v>3.8695622676191572E-6</v>
      </c>
      <c r="D1142">
        <f t="shared" si="35"/>
        <v>-12.462369166462242</v>
      </c>
    </row>
    <row r="1143" spans="1:4" x14ac:dyDescent="0.2">
      <c r="A1143">
        <v>1137</v>
      </c>
      <c r="B1143">
        <f>'Ejercicio 2 A'!N1140*(EXTRA!$C$1-1)/$C$2</f>
        <v>14.308532423470922</v>
      </c>
      <c r="C1143">
        <f t="shared" si="34"/>
        <v>8.2424093982594882E-5</v>
      </c>
      <c r="D1143">
        <f t="shared" si="35"/>
        <v>-9.403632761088792</v>
      </c>
    </row>
    <row r="1144" spans="1:4" x14ac:dyDescent="0.2">
      <c r="A1144">
        <v>1138</v>
      </c>
      <c r="B1144">
        <f>'Ejercicio 2 A'!N1141*(EXTRA!$C$1-1)/$C$2</f>
        <v>20.261787763264127</v>
      </c>
      <c r="C1144">
        <f t="shared" si="34"/>
        <v>3.5300420220890374E-6</v>
      </c>
      <c r="D1144">
        <f t="shared" si="35"/>
        <v>-12.554200782815409</v>
      </c>
    </row>
    <row r="1145" spans="1:4" x14ac:dyDescent="0.2">
      <c r="A1145">
        <v>1139</v>
      </c>
      <c r="B1145">
        <f>'Ejercicio 2 A'!N1142*(EXTRA!$C$1-1)/$C$2</f>
        <v>22.622871113546942</v>
      </c>
      <c r="C1145">
        <f t="shared" si="34"/>
        <v>1.0259877146188091E-6</v>
      </c>
      <c r="D1145">
        <f t="shared" si="35"/>
        <v>-13.789854785343127</v>
      </c>
    </row>
    <row r="1146" spans="1:4" x14ac:dyDescent="0.2">
      <c r="A1146">
        <v>1140</v>
      </c>
      <c r="B1146">
        <f>'Ejercicio 2 A'!N1143*(EXTRA!$C$1-1)/$C$2</f>
        <v>17.673292652056581</v>
      </c>
      <c r="C1146">
        <f t="shared" si="34"/>
        <v>1.3789375351330254E-5</v>
      </c>
      <c r="D1146">
        <f t="shared" si="35"/>
        <v>-11.191612164405445</v>
      </c>
    </row>
    <row r="1147" spans="1:4" x14ac:dyDescent="0.2">
      <c r="A1147">
        <v>1141</v>
      </c>
      <c r="B1147">
        <f>'Ejercicio 2 A'!N1144*(EXTRA!$C$1-1)/$C$2</f>
        <v>16.983914187801592</v>
      </c>
      <c r="C1147">
        <f t="shared" si="34"/>
        <v>1.9855510882619116E-5</v>
      </c>
      <c r="D1147">
        <f t="shared" si="35"/>
        <v>-10.827028963033714</v>
      </c>
    </row>
    <row r="1148" spans="1:4" x14ac:dyDescent="0.2">
      <c r="A1148">
        <v>1142</v>
      </c>
      <c r="B1148">
        <f>'Ejercicio 2 A'!N1145*(EXTRA!$C$1-1)/$C$2</f>
        <v>13.564135464933937</v>
      </c>
      <c r="C1148">
        <f t="shared" si="34"/>
        <v>1.228285753139265E-4</v>
      </c>
      <c r="D1148">
        <f t="shared" si="35"/>
        <v>-9.0047208713250679</v>
      </c>
    </row>
    <row r="1149" spans="1:4" x14ac:dyDescent="0.2">
      <c r="A1149">
        <v>1143</v>
      </c>
      <c r="B1149">
        <f>'Ejercicio 2 A'!N1146*(EXTRA!$C$1-1)/$C$2</f>
        <v>18.284570313514681</v>
      </c>
      <c r="C1149">
        <f t="shared" si="34"/>
        <v>9.9867387912084339E-6</v>
      </c>
      <c r="D1149">
        <f t="shared" si="35"/>
        <v>-11.514252465925823</v>
      </c>
    </row>
    <row r="1150" spans="1:4" x14ac:dyDescent="0.2">
      <c r="A1150">
        <v>1144</v>
      </c>
      <c r="B1150">
        <f>'Ejercicio 2 A'!N1147*(EXTRA!$C$1-1)/$C$2</f>
        <v>22.786914480326736</v>
      </c>
      <c r="C1150">
        <f t="shared" si="34"/>
        <v>9.4178484026767479E-7</v>
      </c>
      <c r="D1150">
        <f t="shared" si="35"/>
        <v>-13.875488995818138</v>
      </c>
    </row>
    <row r="1151" spans="1:4" x14ac:dyDescent="0.2">
      <c r="A1151">
        <v>1145</v>
      </c>
      <c r="B1151">
        <f>'Ejercicio 2 A'!N1148*(EXTRA!$C$1-1)/$C$2</f>
        <v>22.168565090754097</v>
      </c>
      <c r="C1151">
        <f t="shared" si="34"/>
        <v>1.3007640597982585E-6</v>
      </c>
      <c r="D1151">
        <f t="shared" si="35"/>
        <v>-13.552558727840943</v>
      </c>
    </row>
    <row r="1152" spans="1:4" x14ac:dyDescent="0.2">
      <c r="A1152">
        <v>1146</v>
      </c>
      <c r="B1152">
        <f>'Ejercicio 2 A'!N1149*(EXTRA!$C$1-1)/$C$2</f>
        <v>15.914837609997802</v>
      </c>
      <c r="C1152">
        <f t="shared" si="34"/>
        <v>3.5006273602430395E-5</v>
      </c>
      <c r="D1152">
        <f t="shared" si="35"/>
        <v>-10.259983266753741</v>
      </c>
    </row>
    <row r="1153" spans="1:4" x14ac:dyDescent="0.2">
      <c r="A1153">
        <v>1147</v>
      </c>
      <c r="B1153">
        <f>'Ejercicio 2 A'!N1150*(EXTRA!$C$1-1)/$C$2</f>
        <v>13.31803166601215</v>
      </c>
      <c r="C1153">
        <f t="shared" si="34"/>
        <v>1.4018973443660391E-4</v>
      </c>
      <c r="D1153">
        <f t="shared" si="35"/>
        <v>-8.8725138068961744</v>
      </c>
    </row>
    <row r="1154" spans="1:4" x14ac:dyDescent="0.2">
      <c r="A1154">
        <v>1148</v>
      </c>
      <c r="B1154">
        <f>'Ejercicio 2 A'!N1151*(EXTRA!$C$1-1)/$C$2</f>
        <v>22.855553389163511</v>
      </c>
      <c r="C1154">
        <f t="shared" si="34"/>
        <v>9.0864415318725118E-7</v>
      </c>
      <c r="D1154">
        <f t="shared" si="35"/>
        <v>-13.911312290054655</v>
      </c>
    </row>
    <row r="1155" spans="1:4" x14ac:dyDescent="0.2">
      <c r="A1155">
        <v>1149</v>
      </c>
      <c r="B1155">
        <f>'Ejercicio 2 A'!N1152*(EXTRA!$C$1-1)/$C$2</f>
        <v>35.68349035079337</v>
      </c>
      <c r="C1155">
        <f t="shared" si="34"/>
        <v>1.1915298444202131E-9</v>
      </c>
      <c r="D1155">
        <f t="shared" si="35"/>
        <v>-20.548027771931547</v>
      </c>
    </row>
    <row r="1156" spans="1:4" x14ac:dyDescent="0.2">
      <c r="A1156">
        <v>1150</v>
      </c>
      <c r="B1156">
        <f>'Ejercicio 2 A'!N1153*(EXTRA!$C$1-1)/$C$2</f>
        <v>24.329747288332044</v>
      </c>
      <c r="C1156">
        <f t="shared" si="34"/>
        <v>4.2140896464366882E-7</v>
      </c>
      <c r="D1156">
        <f t="shared" si="35"/>
        <v>-14.679662062324505</v>
      </c>
    </row>
    <row r="1157" spans="1:4" x14ac:dyDescent="0.2">
      <c r="A1157">
        <v>1151</v>
      </c>
      <c r="B1157">
        <f>'Ejercicio 2 A'!N1154*(EXTRA!$C$1-1)/$C$2</f>
        <v>22.668939907199839</v>
      </c>
      <c r="C1157">
        <f t="shared" si="34"/>
        <v>1.0016055078581946E-6</v>
      </c>
      <c r="D1157">
        <f t="shared" si="35"/>
        <v>-13.813906337555999</v>
      </c>
    </row>
    <row r="1158" spans="1:4" x14ac:dyDescent="0.2">
      <c r="A1158">
        <v>1152</v>
      </c>
      <c r="B1158">
        <f>'Ejercicio 2 A'!N1155*(EXTRA!$C$1-1)/$C$2</f>
        <v>13.330301646959473</v>
      </c>
      <c r="C1158">
        <f t="shared" si="34"/>
        <v>1.3926816508220001E-4</v>
      </c>
      <c r="D1158">
        <f t="shared" si="35"/>
        <v>-8.8791092382413268</v>
      </c>
    </row>
    <row r="1159" spans="1:4" x14ac:dyDescent="0.2">
      <c r="A1159">
        <v>1153</v>
      </c>
      <c r="B1159">
        <f>'Ejercicio 2 A'!N1156*(EXTRA!$C$1-1)/$C$2</f>
        <v>21.950026621574469</v>
      </c>
      <c r="C1159">
        <f t="shared" si="34"/>
        <v>1.4581587909869771E-6</v>
      </c>
      <c r="D1159">
        <f t="shared" si="35"/>
        <v>-13.438336020166128</v>
      </c>
    </row>
    <row r="1160" spans="1:4" x14ac:dyDescent="0.2">
      <c r="A1160">
        <v>1154</v>
      </c>
      <c r="B1160">
        <f>'Ejercicio 2 A'!N1157*(EXTRA!$C$1-1)/$C$2</f>
        <v>20.071985112269136</v>
      </c>
      <c r="C1160">
        <f t="shared" ref="C1160:C1223" si="36">_xlfn.CHISQ.DIST(B1160,$C$3,FALSE)</f>
        <v>3.8997674960119992E-6</v>
      </c>
      <c r="D1160">
        <f t="shared" ref="D1160:D1223" si="37">LN(C1160)</f>
        <v>-12.454593623012983</v>
      </c>
    </row>
    <row r="1161" spans="1:4" x14ac:dyDescent="0.2">
      <c r="A1161">
        <v>1155</v>
      </c>
      <c r="B1161">
        <f>'Ejercicio 2 A'!N1158*(EXTRA!$C$1-1)/$C$2</f>
        <v>13.468729692608678</v>
      </c>
      <c r="C1161">
        <f t="shared" si="36"/>
        <v>1.2928533212157111E-4</v>
      </c>
      <c r="D1161">
        <f t="shared" si="37"/>
        <v>-8.9534887192897781</v>
      </c>
    </row>
    <row r="1162" spans="1:4" x14ac:dyDescent="0.2">
      <c r="A1162">
        <v>1156</v>
      </c>
      <c r="B1162">
        <f>'Ejercicio 2 A'!N1159*(EXTRA!$C$1-1)/$C$2</f>
        <v>16.516854978919007</v>
      </c>
      <c r="C1162">
        <f t="shared" si="36"/>
        <v>2.5430617172507394E-5</v>
      </c>
      <c r="D1162">
        <f t="shared" si="37"/>
        <v>-10.579556709359256</v>
      </c>
    </row>
    <row r="1163" spans="1:4" x14ac:dyDescent="0.2">
      <c r="A1163">
        <v>1157</v>
      </c>
      <c r="B1163">
        <f>'Ejercicio 2 A'!N1160*(EXTRA!$C$1-1)/$C$2</f>
        <v>19.390467851203042</v>
      </c>
      <c r="C1163">
        <f t="shared" si="36"/>
        <v>5.5786527268376947E-6</v>
      </c>
      <c r="D1163">
        <f t="shared" si="37"/>
        <v>-12.096563257527308</v>
      </c>
    </row>
    <row r="1164" spans="1:4" x14ac:dyDescent="0.2">
      <c r="A1164">
        <v>1158</v>
      </c>
      <c r="B1164">
        <f>'Ejercicio 2 A'!N1161*(EXTRA!$C$1-1)/$C$2</f>
        <v>18.137412204148362</v>
      </c>
      <c r="C1164">
        <f t="shared" si="36"/>
        <v>1.0792781530610377E-5</v>
      </c>
      <c r="D1164">
        <f t="shared" si="37"/>
        <v>-11.436633024092783</v>
      </c>
    </row>
    <row r="1165" spans="1:4" x14ac:dyDescent="0.2">
      <c r="A1165">
        <v>1159</v>
      </c>
      <c r="B1165">
        <f>'Ejercicio 2 A'!N1162*(EXTRA!$C$1-1)/$C$2</f>
        <v>25.006487592082948</v>
      </c>
      <c r="C1165">
        <f t="shared" si="36"/>
        <v>2.9634249414915537E-7</v>
      </c>
      <c r="D1165">
        <f t="shared" si="37"/>
        <v>-15.031749976689277</v>
      </c>
    </row>
    <row r="1166" spans="1:4" x14ac:dyDescent="0.2">
      <c r="A1166">
        <v>1160</v>
      </c>
      <c r="B1166">
        <f>'Ejercicio 2 A'!N1163*(EXTRA!$C$1-1)/$C$2</f>
        <v>30.702046421520812</v>
      </c>
      <c r="C1166">
        <f t="shared" si="36"/>
        <v>1.5504641604554053E-8</v>
      </c>
      <c r="D1166">
        <f t="shared" si="37"/>
        <v>-17.982126399491587</v>
      </c>
    </row>
    <row r="1167" spans="1:4" x14ac:dyDescent="0.2">
      <c r="A1167">
        <v>1161</v>
      </c>
      <c r="B1167">
        <f>'Ejercicio 2 A'!N1164*(EXTRA!$C$1-1)/$C$2</f>
        <v>25.527232701458878</v>
      </c>
      <c r="C1167">
        <f t="shared" si="36"/>
        <v>2.2606849697632708E-7</v>
      </c>
      <c r="D1167">
        <f t="shared" si="37"/>
        <v>-15.302427799628743</v>
      </c>
    </row>
    <row r="1168" spans="1:4" x14ac:dyDescent="0.2">
      <c r="A1168">
        <v>1162</v>
      </c>
      <c r="B1168">
        <f>'Ejercicio 2 A'!N1165*(EXTRA!$C$1-1)/$C$2</f>
        <v>13.496872845761505</v>
      </c>
      <c r="C1168">
        <f t="shared" si="36"/>
        <v>1.2734584739751748E-4</v>
      </c>
      <c r="D1168">
        <f t="shared" si="37"/>
        <v>-8.9686039648637994</v>
      </c>
    </row>
    <row r="1169" spans="1:4" x14ac:dyDescent="0.2">
      <c r="A1169">
        <v>1163</v>
      </c>
      <c r="B1169">
        <f>'Ejercicio 2 A'!N1166*(EXTRA!$C$1-1)/$C$2</f>
        <v>32.807114310705323</v>
      </c>
      <c r="C1169">
        <f t="shared" si="36"/>
        <v>5.2354220013167283E-9</v>
      </c>
      <c r="D1169">
        <f t="shared" si="37"/>
        <v>-19.067818384351025</v>
      </c>
    </row>
    <row r="1170" spans="1:4" x14ac:dyDescent="0.2">
      <c r="A1170">
        <v>1164</v>
      </c>
      <c r="B1170">
        <f>'Ejercicio 2 A'!N1167*(EXTRA!$C$1-1)/$C$2</f>
        <v>25.648003862677008</v>
      </c>
      <c r="C1170">
        <f t="shared" si="36"/>
        <v>2.1231956019741562E-7</v>
      </c>
      <c r="D1170">
        <f t="shared" si="37"/>
        <v>-15.365173337778488</v>
      </c>
    </row>
    <row r="1171" spans="1:4" x14ac:dyDescent="0.2">
      <c r="A1171">
        <v>1165</v>
      </c>
      <c r="B1171">
        <f>'Ejercicio 2 A'!N1168*(EXTRA!$C$1-1)/$C$2</f>
        <v>15.320912118306977</v>
      </c>
      <c r="C1171">
        <f t="shared" si="36"/>
        <v>4.8014671260275078E-5</v>
      </c>
      <c r="D1171">
        <f t="shared" si="37"/>
        <v>-9.9440039425024818</v>
      </c>
    </row>
    <row r="1172" spans="1:4" x14ac:dyDescent="0.2">
      <c r="A1172">
        <v>1166</v>
      </c>
      <c r="B1172">
        <f>'Ejercicio 2 A'!N1169*(EXTRA!$C$1-1)/$C$2</f>
        <v>13.597151529783968</v>
      </c>
      <c r="C1172">
        <f t="shared" si="36"/>
        <v>1.2067079045737128E-4</v>
      </c>
      <c r="D1172">
        <f t="shared" si="37"/>
        <v>-9.0224444603294796</v>
      </c>
    </row>
    <row r="1173" spans="1:4" x14ac:dyDescent="0.2">
      <c r="A1173">
        <v>1167</v>
      </c>
      <c r="B1173">
        <f>'Ejercicio 2 A'!N1170*(EXTRA!$C$1-1)/$C$2</f>
        <v>11.941001719169959</v>
      </c>
      <c r="C1173">
        <f t="shared" si="36"/>
        <v>2.9473662616821941E-4</v>
      </c>
      <c r="D1173">
        <f t="shared" si="37"/>
        <v>-8.129428393051283</v>
      </c>
    </row>
    <row r="1174" spans="1:4" x14ac:dyDescent="0.2">
      <c r="A1174">
        <v>1168</v>
      </c>
      <c r="B1174">
        <f>'Ejercicio 2 A'!N1171*(EXTRA!$C$1-1)/$C$2</f>
        <v>19.968747626384275</v>
      </c>
      <c r="C1174">
        <f t="shared" si="36"/>
        <v>4.1169557524676047E-6</v>
      </c>
      <c r="D1174">
        <f t="shared" si="37"/>
        <v>-12.400396562752453</v>
      </c>
    </row>
    <row r="1175" spans="1:4" x14ac:dyDescent="0.2">
      <c r="A1175">
        <v>1169</v>
      </c>
      <c r="B1175">
        <f>'Ejercicio 2 A'!N1172*(EXTRA!$C$1-1)/$C$2</f>
        <v>8.4960153030668586</v>
      </c>
      <c r="C1175">
        <f t="shared" si="36"/>
        <v>1.9562130000027335E-3</v>
      </c>
      <c r="D1175">
        <f t="shared" si="37"/>
        <v>-6.2367448175912994</v>
      </c>
    </row>
    <row r="1176" spans="1:4" x14ac:dyDescent="0.2">
      <c r="A1176">
        <v>1170</v>
      </c>
      <c r="B1176">
        <f>'Ejercicio 2 A'!N1173*(EXTRA!$C$1-1)/$C$2</f>
        <v>10.811764973237718</v>
      </c>
      <c r="C1176">
        <f t="shared" si="36"/>
        <v>5.4477457914021651E-4</v>
      </c>
      <c r="D1176">
        <f t="shared" si="37"/>
        <v>-7.5151384651203115</v>
      </c>
    </row>
    <row r="1177" spans="1:4" x14ac:dyDescent="0.2">
      <c r="A1177">
        <v>1171</v>
      </c>
      <c r="B1177">
        <f>'Ejercicio 2 A'!N1174*(EXTRA!$C$1-1)/$C$2</f>
        <v>10.121377701094714</v>
      </c>
      <c r="C1177">
        <f t="shared" si="36"/>
        <v>7.9517186897531923E-4</v>
      </c>
      <c r="D1177">
        <f t="shared" si="37"/>
        <v>-7.1369522792847304</v>
      </c>
    </row>
    <row r="1178" spans="1:4" x14ac:dyDescent="0.2">
      <c r="A1178">
        <v>1172</v>
      </c>
      <c r="B1178">
        <f>'Ejercicio 2 A'!N1175*(EXTRA!$C$1-1)/$C$2</f>
        <v>16.699392087060914</v>
      </c>
      <c r="C1178">
        <f t="shared" si="36"/>
        <v>2.308515621386842E-5</v>
      </c>
      <c r="D1178">
        <f t="shared" si="37"/>
        <v>-10.676320735129</v>
      </c>
    </row>
    <row r="1179" spans="1:4" x14ac:dyDescent="0.2">
      <c r="A1179">
        <v>1173</v>
      </c>
      <c r="B1179">
        <f>'Ejercicio 2 A'!N1176*(EXTRA!$C$1-1)/$C$2</f>
        <v>14.631627357246522</v>
      </c>
      <c r="C1179">
        <f t="shared" si="36"/>
        <v>6.9349963786947293E-5</v>
      </c>
      <c r="D1179">
        <f t="shared" si="37"/>
        <v>-9.5763449333816908</v>
      </c>
    </row>
    <row r="1180" spans="1:4" x14ac:dyDescent="0.2">
      <c r="A1180">
        <v>1174</v>
      </c>
      <c r="B1180">
        <f>'Ejercicio 2 A'!N1177*(EXTRA!$C$1-1)/$C$2</f>
        <v>24.491292654076979</v>
      </c>
      <c r="C1180">
        <f t="shared" si="36"/>
        <v>3.8742494916086317E-7</v>
      </c>
      <c r="D1180">
        <f t="shared" si="37"/>
        <v>-14.763743686496191</v>
      </c>
    </row>
    <row r="1181" spans="1:4" x14ac:dyDescent="0.2">
      <c r="A1181">
        <v>1175</v>
      </c>
      <c r="B1181">
        <f>'Ejercicio 2 A'!N1178*(EXTRA!$C$1-1)/$C$2</f>
        <v>14.579290265363984</v>
      </c>
      <c r="C1181">
        <f t="shared" si="36"/>
        <v>7.1316368171902328E-5</v>
      </c>
      <c r="D1181">
        <f t="shared" si="37"/>
        <v>-9.5483846892622761</v>
      </c>
    </row>
    <row r="1182" spans="1:4" x14ac:dyDescent="0.2">
      <c r="A1182">
        <v>1176</v>
      </c>
      <c r="B1182">
        <f>'Ejercicio 2 A'!N1179*(EXTRA!$C$1-1)/$C$2</f>
        <v>10.286709584596624</v>
      </c>
      <c r="C1182">
        <f t="shared" si="36"/>
        <v>7.2617487991059968E-4</v>
      </c>
      <c r="D1182">
        <f t="shared" si="37"/>
        <v>-7.2277196907271906</v>
      </c>
    </row>
    <row r="1183" spans="1:4" x14ac:dyDescent="0.2">
      <c r="A1183">
        <v>1177</v>
      </c>
      <c r="B1183">
        <f>'Ejercicio 2 A'!N1180*(EXTRA!$C$1-1)/$C$2</f>
        <v>29.32789521669369</v>
      </c>
      <c r="C1183">
        <f t="shared" si="36"/>
        <v>3.1535381454008822E-8</v>
      </c>
      <c r="D1183">
        <f t="shared" si="37"/>
        <v>-17.272155700693116</v>
      </c>
    </row>
    <row r="1184" spans="1:4" x14ac:dyDescent="0.2">
      <c r="A1184">
        <v>1178</v>
      </c>
      <c r="B1184">
        <f>'Ejercicio 2 A'!N1181*(EXTRA!$C$1-1)/$C$2</f>
        <v>19.658337396512319</v>
      </c>
      <c r="C1184">
        <f t="shared" si="36"/>
        <v>4.8459948266620184E-6</v>
      </c>
      <c r="D1184">
        <f t="shared" si="37"/>
        <v>-12.237358003118587</v>
      </c>
    </row>
    <row r="1185" spans="1:4" x14ac:dyDescent="0.2">
      <c r="A1185">
        <v>1179</v>
      </c>
      <c r="B1185">
        <f>'Ejercicio 2 A'!N1182*(EXTRA!$C$1-1)/$C$2</f>
        <v>22.034799571534563</v>
      </c>
      <c r="C1185">
        <f t="shared" si="36"/>
        <v>1.3949530207479202E-6</v>
      </c>
      <c r="D1185">
        <f t="shared" si="37"/>
        <v>-13.482649820141235</v>
      </c>
    </row>
    <row r="1186" spans="1:4" x14ac:dyDescent="0.2">
      <c r="A1186">
        <v>1180</v>
      </c>
      <c r="B1186">
        <f>'Ejercicio 2 A'!N1183*(EXTRA!$C$1-1)/$C$2</f>
        <v>25.210113700620443</v>
      </c>
      <c r="C1186">
        <f t="shared" si="36"/>
        <v>2.6657292015334217E-7</v>
      </c>
      <c r="D1186">
        <f t="shared" si="37"/>
        <v>-15.137618009179546</v>
      </c>
    </row>
    <row r="1187" spans="1:4" x14ac:dyDescent="0.2">
      <c r="A1187">
        <v>1181</v>
      </c>
      <c r="B1187">
        <f>'Ejercicio 2 A'!N1184*(EXTRA!$C$1-1)/$C$2</f>
        <v>11.050973271404311</v>
      </c>
      <c r="C1187">
        <f t="shared" si="36"/>
        <v>4.7810297472489032E-4</v>
      </c>
      <c r="D1187">
        <f t="shared" si="37"/>
        <v>-7.6456844203794114</v>
      </c>
    </row>
    <row r="1188" spans="1:4" x14ac:dyDescent="0.2">
      <c r="A1188">
        <v>1182</v>
      </c>
      <c r="B1188">
        <f>'Ejercicio 2 A'!N1185*(EXTRA!$C$1-1)/$C$2</f>
        <v>13.479510714601016</v>
      </c>
      <c r="C1188">
        <f t="shared" si="36"/>
        <v>1.2853885904179363E-4</v>
      </c>
      <c r="D1188">
        <f t="shared" si="37"/>
        <v>-8.9592792943496704</v>
      </c>
    </row>
    <row r="1189" spans="1:4" x14ac:dyDescent="0.2">
      <c r="A1189">
        <v>1183</v>
      </c>
      <c r="B1189">
        <f>'Ejercicio 2 A'!N1186*(EXTRA!$C$1-1)/$C$2</f>
        <v>13.343905548234183</v>
      </c>
      <c r="C1189">
        <f t="shared" si="36"/>
        <v>1.3825355674188672E-4</v>
      </c>
      <c r="D1189">
        <f t="shared" si="37"/>
        <v>-8.8864211910075035</v>
      </c>
    </row>
    <row r="1190" spans="1:4" x14ac:dyDescent="0.2">
      <c r="A1190">
        <v>1184</v>
      </c>
      <c r="B1190">
        <f>'Ejercicio 2 A'!N1187*(EXTRA!$C$1-1)/$C$2</f>
        <v>24.86944558354692</v>
      </c>
      <c r="C1190">
        <f t="shared" si="36"/>
        <v>3.1823322613287423E-7</v>
      </c>
      <c r="D1190">
        <f t="shared" si="37"/>
        <v>-14.960481307471779</v>
      </c>
    </row>
    <row r="1191" spans="1:4" x14ac:dyDescent="0.2">
      <c r="A1191">
        <v>1185</v>
      </c>
      <c r="B1191">
        <f>'Ejercicio 2 A'!N1188*(EXTRA!$C$1-1)/$C$2</f>
        <v>16.487203075184489</v>
      </c>
      <c r="C1191">
        <f t="shared" si="36"/>
        <v>2.5833658449915771E-5</v>
      </c>
      <c r="D1191">
        <f t="shared" si="37"/>
        <v>-10.563832325194245</v>
      </c>
    </row>
    <row r="1192" spans="1:4" x14ac:dyDescent="0.2">
      <c r="A1192">
        <v>1186</v>
      </c>
      <c r="B1192">
        <f>'Ejercicio 2 A'!N1189*(EXTRA!$C$1-1)/$C$2</f>
        <v>23.192265420025411</v>
      </c>
      <c r="C1192">
        <f t="shared" si="36"/>
        <v>7.6225807215695843E-7</v>
      </c>
      <c r="D1192">
        <f t="shared" si="37"/>
        <v>-14.086980661226663</v>
      </c>
    </row>
    <row r="1193" spans="1:4" x14ac:dyDescent="0.2">
      <c r="A1193">
        <v>1187</v>
      </c>
      <c r="B1193">
        <f>'Ejercicio 2 A'!N1190*(EXTRA!$C$1-1)/$C$2</f>
        <v>23.139956216250326</v>
      </c>
      <c r="C1193">
        <f t="shared" si="36"/>
        <v>7.8334152886538874E-7</v>
      </c>
      <c r="D1193">
        <f t="shared" si="37"/>
        <v>-14.0596970561497</v>
      </c>
    </row>
    <row r="1194" spans="1:4" x14ac:dyDescent="0.2">
      <c r="A1194">
        <v>1188</v>
      </c>
      <c r="B1194">
        <f>'Ejercicio 2 A'!N1191*(EXTRA!$C$1-1)/$C$2</f>
        <v>17.930070136907009</v>
      </c>
      <c r="C1194">
        <f t="shared" si="36"/>
        <v>1.204075754170803E-5</v>
      </c>
      <c r="D1194">
        <f t="shared" si="37"/>
        <v>-11.327213201316386</v>
      </c>
    </row>
    <row r="1195" spans="1:4" x14ac:dyDescent="0.2">
      <c r="A1195">
        <v>1189</v>
      </c>
      <c r="B1195">
        <f>'Ejercicio 2 A'!N1192*(EXTRA!$C$1-1)/$C$2</f>
        <v>21.784707383941221</v>
      </c>
      <c r="C1195">
        <f t="shared" si="36"/>
        <v>1.5898095338860782E-6</v>
      </c>
      <c r="D1195">
        <f t="shared" si="37"/>
        <v>-13.351896338916285</v>
      </c>
    </row>
    <row r="1196" spans="1:4" x14ac:dyDescent="0.2">
      <c r="A1196">
        <v>1190</v>
      </c>
      <c r="B1196">
        <f>'Ejercicio 2 A'!N1193*(EXTRA!$C$1-1)/$C$2</f>
        <v>27.647734439970062</v>
      </c>
      <c r="C1196">
        <f t="shared" si="36"/>
        <v>7.5240390162096235E-8</v>
      </c>
      <c r="D1196">
        <f t="shared" si="37"/>
        <v>-16.402577646959561</v>
      </c>
    </row>
    <row r="1197" spans="1:4" x14ac:dyDescent="0.2">
      <c r="A1197">
        <v>1191</v>
      </c>
      <c r="B1197">
        <f>'Ejercicio 2 A'!N1194*(EXTRA!$C$1-1)/$C$2</f>
        <v>17.378440717818734</v>
      </c>
      <c r="C1197">
        <f t="shared" si="36"/>
        <v>1.6114773605135868E-5</v>
      </c>
      <c r="D1197">
        <f t="shared" si="37"/>
        <v>-11.035774091499505</v>
      </c>
    </row>
    <row r="1198" spans="1:4" x14ac:dyDescent="0.2">
      <c r="A1198">
        <v>1192</v>
      </c>
      <c r="B1198">
        <f>'Ejercicio 2 A'!N1195*(EXTRA!$C$1-1)/$C$2</f>
        <v>14.137743866570776</v>
      </c>
      <c r="C1198">
        <f t="shared" si="36"/>
        <v>9.0312515146159195E-5</v>
      </c>
      <c r="D1198">
        <f t="shared" si="37"/>
        <v>-9.3122345119491996</v>
      </c>
    </row>
    <row r="1199" spans="1:4" x14ac:dyDescent="0.2">
      <c r="A1199">
        <v>1193</v>
      </c>
      <c r="B1199">
        <f>'Ejercicio 2 A'!N1196*(EXTRA!$C$1-1)/$C$2</f>
        <v>24.74313614143929</v>
      </c>
      <c r="C1199">
        <f t="shared" si="36"/>
        <v>3.3984348437758314E-7</v>
      </c>
      <c r="D1199">
        <f t="shared" si="37"/>
        <v>-14.894780665391153</v>
      </c>
    </row>
    <row r="1200" spans="1:4" x14ac:dyDescent="0.2">
      <c r="A1200">
        <v>1194</v>
      </c>
      <c r="B1200">
        <f>'Ejercicio 2 A'!N1197*(EXTRA!$C$1-1)/$C$2</f>
        <v>16.214293064820335</v>
      </c>
      <c r="C1200">
        <f t="shared" si="36"/>
        <v>2.985877963589637E-5</v>
      </c>
      <c r="D1200">
        <f t="shared" si="37"/>
        <v>-10.41903163621633</v>
      </c>
    </row>
    <row r="1201" spans="1:4" x14ac:dyDescent="0.2">
      <c r="A1201">
        <v>1195</v>
      </c>
      <c r="B1201">
        <f>'Ejercicio 2 A'!N1198*(EXTRA!$C$1-1)/$C$2</f>
        <v>17.315481500791893</v>
      </c>
      <c r="C1201">
        <f t="shared" si="36"/>
        <v>1.6660335614729702E-5</v>
      </c>
      <c r="D1201">
        <f t="shared" si="37"/>
        <v>-11.002479776486725</v>
      </c>
    </row>
    <row r="1202" spans="1:4" x14ac:dyDescent="0.2">
      <c r="A1202">
        <v>1196</v>
      </c>
      <c r="B1202">
        <f>'Ejercicio 2 A'!N1199*(EXTRA!$C$1-1)/$C$2</f>
        <v>21.722009241830843</v>
      </c>
      <c r="C1202">
        <f t="shared" si="36"/>
        <v>1.6428037818700769E-6</v>
      </c>
      <c r="D1202">
        <f t="shared" si="37"/>
        <v>-13.319106152778712</v>
      </c>
    </row>
    <row r="1203" spans="1:4" x14ac:dyDescent="0.2">
      <c r="A1203">
        <v>1197</v>
      </c>
      <c r="B1203">
        <f>'Ejercicio 2 A'!N1200*(EXTRA!$C$1-1)/$C$2</f>
        <v>21.686073779477589</v>
      </c>
      <c r="C1203">
        <f t="shared" si="36"/>
        <v>1.6739732435770113E-6</v>
      </c>
      <c r="D1203">
        <f t="shared" si="37"/>
        <v>-13.300310569551007</v>
      </c>
    </row>
    <row r="1204" spans="1:4" x14ac:dyDescent="0.2">
      <c r="A1204">
        <v>1198</v>
      </c>
      <c r="B1204">
        <f>'Ejercicio 2 A'!N1201*(EXTRA!$C$1-1)/$C$2</f>
        <v>13.549529603209937</v>
      </c>
      <c r="C1204">
        <f t="shared" si="36"/>
        <v>1.2379553676334124E-4</v>
      </c>
      <c r="D1204">
        <f t="shared" si="37"/>
        <v>-8.9968792503560646</v>
      </c>
    </row>
    <row r="1205" spans="1:4" x14ac:dyDescent="0.2">
      <c r="A1205">
        <v>1199</v>
      </c>
      <c r="B1205">
        <f>'Ejercicio 2 A'!N1202*(EXTRA!$C$1-1)/$C$2</f>
        <v>22.812542604973999</v>
      </c>
      <c r="C1205">
        <f t="shared" si="36"/>
        <v>9.2927131965491166E-7</v>
      </c>
      <c r="D1205">
        <f t="shared" si="37"/>
        <v>-13.888865085169805</v>
      </c>
    </row>
    <row r="1206" spans="1:4" x14ac:dyDescent="0.2">
      <c r="A1206">
        <v>1200</v>
      </c>
      <c r="B1206">
        <f>'Ejercicio 2 A'!N1203*(EXTRA!$C$1-1)/$C$2</f>
        <v>22.467362100323285</v>
      </c>
      <c r="C1206">
        <f t="shared" si="36"/>
        <v>1.1127774900365065E-6</v>
      </c>
      <c r="D1206">
        <f t="shared" si="37"/>
        <v>-13.708651424762021</v>
      </c>
    </row>
    <row r="1207" spans="1:4" x14ac:dyDescent="0.2">
      <c r="A1207">
        <v>1201</v>
      </c>
      <c r="B1207">
        <f>'Ejercicio 2 A'!N1204*(EXTRA!$C$1-1)/$C$2</f>
        <v>14.722109724516729</v>
      </c>
      <c r="C1207">
        <f t="shared" si="36"/>
        <v>6.6078402200613959E-5</v>
      </c>
      <c r="D1207">
        <f t="shared" si="37"/>
        <v>-9.6246686088166786</v>
      </c>
    </row>
    <row r="1208" spans="1:4" x14ac:dyDescent="0.2">
      <c r="A1208">
        <v>1202</v>
      </c>
      <c r="B1208">
        <f>'Ejercicio 2 A'!N1205*(EXTRA!$C$1-1)/$C$2</f>
        <v>11.565414703291466</v>
      </c>
      <c r="C1208">
        <f t="shared" si="36"/>
        <v>3.6135291922326506E-4</v>
      </c>
      <c r="D1208">
        <f t="shared" si="37"/>
        <v>-7.925655461609372</v>
      </c>
    </row>
    <row r="1209" spans="1:4" x14ac:dyDescent="0.2">
      <c r="A1209">
        <v>1203</v>
      </c>
      <c r="B1209">
        <f>'Ejercicio 2 A'!N1206*(EXTRA!$C$1-1)/$C$2</f>
        <v>21.213030446341357</v>
      </c>
      <c r="C1209">
        <f t="shared" si="36"/>
        <v>2.1441623929278938E-6</v>
      </c>
      <c r="D1209">
        <f t="shared" si="37"/>
        <v>-13.052761574653973</v>
      </c>
    </row>
    <row r="1210" spans="1:4" x14ac:dyDescent="0.2">
      <c r="A1210">
        <v>1204</v>
      </c>
      <c r="B1210">
        <f>'Ejercicio 2 A'!N1207*(EXTRA!$C$1-1)/$C$2</f>
        <v>14.812784193812398</v>
      </c>
      <c r="C1210">
        <f t="shared" si="36"/>
        <v>6.2955909077015837E-5</v>
      </c>
      <c r="D1210">
        <f t="shared" si="37"/>
        <v>-9.6730759325066025</v>
      </c>
    </row>
    <row r="1211" spans="1:4" x14ac:dyDescent="0.2">
      <c r="A1211">
        <v>1205</v>
      </c>
      <c r="B1211">
        <f>'Ejercicio 2 A'!N1208*(EXTRA!$C$1-1)/$C$2</f>
        <v>25.390367867261762</v>
      </c>
      <c r="C1211">
        <f t="shared" si="36"/>
        <v>2.4273211503307796E-7</v>
      </c>
      <c r="D1211">
        <f t="shared" si="37"/>
        <v>-15.231307408974999</v>
      </c>
    </row>
    <row r="1212" spans="1:4" x14ac:dyDescent="0.2">
      <c r="A1212">
        <v>1206</v>
      </c>
      <c r="B1212">
        <f>'Ejercicio 2 A'!N1209*(EXTRA!$C$1-1)/$C$2</f>
        <v>24.772988668479474</v>
      </c>
      <c r="C1212">
        <f t="shared" si="36"/>
        <v>3.3460677051449187E-7</v>
      </c>
      <c r="D1212">
        <f t="shared" si="37"/>
        <v>-14.910309813946606</v>
      </c>
    </row>
    <row r="1213" spans="1:4" x14ac:dyDescent="0.2">
      <c r="A1213">
        <v>1207</v>
      </c>
      <c r="B1213">
        <f>'Ejercicio 2 A'!N1210*(EXTRA!$C$1-1)/$C$2</f>
        <v>18.202933950408081</v>
      </c>
      <c r="C1213">
        <f t="shared" si="36"/>
        <v>1.0426114370002541E-5</v>
      </c>
      <c r="D1213">
        <f t="shared" si="37"/>
        <v>-11.471196901987126</v>
      </c>
    </row>
    <row r="1214" spans="1:4" x14ac:dyDescent="0.2">
      <c r="A1214">
        <v>1208</v>
      </c>
      <c r="B1214">
        <f>'Ejercicio 2 A'!N1211*(EXTRA!$C$1-1)/$C$2</f>
        <v>12.801441401348566</v>
      </c>
      <c r="C1214">
        <f t="shared" si="36"/>
        <v>1.851326207283184E-4</v>
      </c>
      <c r="D1214">
        <f t="shared" si="37"/>
        <v>-8.5944381209119332</v>
      </c>
    </row>
    <row r="1215" spans="1:4" x14ac:dyDescent="0.2">
      <c r="A1215">
        <v>1209</v>
      </c>
      <c r="B1215">
        <f>'Ejercicio 2 A'!N1212*(EXTRA!$C$1-1)/$C$2</f>
        <v>17.061502843945757</v>
      </c>
      <c r="C1215">
        <f t="shared" si="36"/>
        <v>1.9056500707652622E-5</v>
      </c>
      <c r="D1215">
        <f t="shared" si="37"/>
        <v>-10.868102270106025</v>
      </c>
    </row>
    <row r="1216" spans="1:4" x14ac:dyDescent="0.2">
      <c r="A1216">
        <v>1210</v>
      </c>
      <c r="B1216">
        <f>'Ejercicio 2 A'!N1213*(EXTRA!$C$1-1)/$C$2</f>
        <v>10.138285560435451</v>
      </c>
      <c r="C1216">
        <f t="shared" si="36"/>
        <v>7.8782012107165157E-4</v>
      </c>
      <c r="D1216">
        <f t="shared" si="37"/>
        <v>-7.1462407669162964</v>
      </c>
    </row>
    <row r="1217" spans="1:4" x14ac:dyDescent="0.2">
      <c r="A1217">
        <v>1211</v>
      </c>
      <c r="B1217">
        <f>'Ejercicio 2 A'!N1214*(EXTRA!$C$1-1)/$C$2</f>
        <v>23.532397624003139</v>
      </c>
      <c r="C1217">
        <f t="shared" si="36"/>
        <v>6.3838365627169853E-7</v>
      </c>
      <c r="D1217">
        <f t="shared" si="37"/>
        <v>-14.264326392216692</v>
      </c>
    </row>
    <row r="1218" spans="1:4" x14ac:dyDescent="0.2">
      <c r="A1218">
        <v>1212</v>
      </c>
      <c r="B1218">
        <f>'Ejercicio 2 A'!N1215*(EXTRA!$C$1-1)/$C$2</f>
        <v>15.3619213553379</v>
      </c>
      <c r="C1218">
        <f t="shared" si="36"/>
        <v>4.6977344004051842E-5</v>
      </c>
      <c r="D1218">
        <f t="shared" si="37"/>
        <v>-9.9658451149410183</v>
      </c>
    </row>
    <row r="1219" spans="1:4" x14ac:dyDescent="0.2">
      <c r="A1219">
        <v>1213</v>
      </c>
      <c r="B1219">
        <f>'Ejercicio 2 A'!N1216*(EXTRA!$C$1-1)/$C$2</f>
        <v>32.882557146379114</v>
      </c>
      <c r="C1219">
        <f t="shared" si="36"/>
        <v>5.0358259827284741E-9</v>
      </c>
      <c r="D1219">
        <f t="shared" si="37"/>
        <v>-19.106688276022084</v>
      </c>
    </row>
    <row r="1220" spans="1:4" x14ac:dyDescent="0.2">
      <c r="A1220">
        <v>1214</v>
      </c>
      <c r="B1220">
        <f>'Ejercicio 2 A'!N1217*(EXTRA!$C$1-1)/$C$2</f>
        <v>23.184697138192387</v>
      </c>
      <c r="C1220">
        <f t="shared" si="36"/>
        <v>7.6527290378395479E-7</v>
      </c>
      <c r="D1220">
        <f t="shared" si="37"/>
        <v>-14.083033329762891</v>
      </c>
    </row>
    <row r="1221" spans="1:4" x14ac:dyDescent="0.2">
      <c r="A1221">
        <v>1215</v>
      </c>
      <c r="B1221">
        <f>'Ejercicio 2 A'!N1218*(EXTRA!$C$1-1)/$C$2</f>
        <v>26.629498432396129</v>
      </c>
      <c r="C1221">
        <f t="shared" si="36"/>
        <v>1.2755763543186391E-7</v>
      </c>
      <c r="D1221">
        <f t="shared" si="37"/>
        <v>-15.874697531885554</v>
      </c>
    </row>
    <row r="1222" spans="1:4" x14ac:dyDescent="0.2">
      <c r="A1222">
        <v>1216</v>
      </c>
      <c r="B1222">
        <f>'Ejercicio 2 A'!N1219*(EXTRA!$C$1-1)/$C$2</f>
        <v>10.937710304328268</v>
      </c>
      <c r="C1222">
        <f t="shared" si="36"/>
        <v>5.0857293300072344E-4</v>
      </c>
      <c r="D1222">
        <f t="shared" si="37"/>
        <v>-7.5839019250303963</v>
      </c>
    </row>
    <row r="1223" spans="1:4" x14ac:dyDescent="0.2">
      <c r="A1223">
        <v>1217</v>
      </c>
      <c r="B1223">
        <f>'Ejercicio 2 A'!N1220*(EXTRA!$C$1-1)/$C$2</f>
        <v>14.313045339941173</v>
      </c>
      <c r="C1223">
        <f t="shared" si="36"/>
        <v>8.2225351203674398E-5</v>
      </c>
      <c r="D1223">
        <f t="shared" si="37"/>
        <v>-9.4060468946465345</v>
      </c>
    </row>
    <row r="1224" spans="1:4" x14ac:dyDescent="0.2">
      <c r="A1224">
        <v>1218</v>
      </c>
      <c r="B1224">
        <f>'Ejercicio 2 A'!N1221*(EXTRA!$C$1-1)/$C$2</f>
        <v>15.45812080455358</v>
      </c>
      <c r="C1224">
        <f t="shared" ref="C1224:C1287" si="38">_xlfn.CHISQ.DIST(B1224,$C$3,FALSE)</f>
        <v>4.4631700524897015E-5</v>
      </c>
      <c r="D1224">
        <f t="shared" ref="D1224:D1287" si="39">LN(C1224)</f>
        <v>-10.017066177317707</v>
      </c>
    </row>
    <row r="1225" spans="1:4" x14ac:dyDescent="0.2">
      <c r="A1225">
        <v>1219</v>
      </c>
      <c r="B1225">
        <f>'Ejercicio 2 A'!N1222*(EXTRA!$C$1-1)/$C$2</f>
        <v>15.253587696628193</v>
      </c>
      <c r="C1225">
        <f t="shared" si="38"/>
        <v>4.9767930431498265E-5</v>
      </c>
      <c r="D1225">
        <f t="shared" si="39"/>
        <v>-9.9081397486086189</v>
      </c>
    </row>
    <row r="1226" spans="1:4" x14ac:dyDescent="0.2">
      <c r="A1226">
        <v>1220</v>
      </c>
      <c r="B1226">
        <f>'Ejercicio 2 A'!N1223*(EXTRA!$C$1-1)/$C$2</f>
        <v>10.842206320917123</v>
      </c>
      <c r="C1226">
        <f t="shared" si="38"/>
        <v>5.3579177658865231E-4</v>
      </c>
      <c r="D1226">
        <f t="shared" si="39"/>
        <v>-7.5317649488837288</v>
      </c>
    </row>
    <row r="1227" spans="1:4" x14ac:dyDescent="0.2">
      <c r="A1227">
        <v>1221</v>
      </c>
      <c r="B1227">
        <f>'Ejercicio 2 A'!N1224*(EXTRA!$C$1-1)/$C$2</f>
        <v>22.453869250727703</v>
      </c>
      <c r="C1227">
        <f t="shared" si="38"/>
        <v>1.120646694950182E-6</v>
      </c>
      <c r="D1227">
        <f t="shared" si="39"/>
        <v>-13.701604633086573</v>
      </c>
    </row>
    <row r="1228" spans="1:4" x14ac:dyDescent="0.2">
      <c r="A1228">
        <v>1222</v>
      </c>
      <c r="B1228">
        <f>'Ejercicio 2 A'!N1225*(EXTRA!$C$1-1)/$C$2</f>
        <v>25.189679235783554</v>
      </c>
      <c r="C1228">
        <f t="shared" si="38"/>
        <v>2.6941973255598826E-7</v>
      </c>
      <c r="D1228">
        <f t="shared" si="39"/>
        <v>-15.126995329342252</v>
      </c>
    </row>
    <row r="1229" spans="1:4" x14ac:dyDescent="0.2">
      <c r="A1229">
        <v>1223</v>
      </c>
      <c r="B1229">
        <f>'Ejercicio 2 A'!N1226*(EXTRA!$C$1-1)/$C$2</f>
        <v>14.734860595859699</v>
      </c>
      <c r="C1229">
        <f t="shared" si="38"/>
        <v>6.5630048608634445E-5</v>
      </c>
      <c r="D1229">
        <f t="shared" si="39"/>
        <v>-9.6314769088323455</v>
      </c>
    </row>
    <row r="1230" spans="1:4" x14ac:dyDescent="0.2">
      <c r="A1230">
        <v>1224</v>
      </c>
      <c r="B1230">
        <f>'Ejercicio 2 A'!N1227*(EXTRA!$C$1-1)/$C$2</f>
        <v>18.710166720572495</v>
      </c>
      <c r="C1230">
        <f t="shared" si="38"/>
        <v>7.9801334865802453E-6</v>
      </c>
      <c r="D1230">
        <f t="shared" si="39"/>
        <v>-11.738555419000827</v>
      </c>
    </row>
    <row r="1231" spans="1:4" x14ac:dyDescent="0.2">
      <c r="A1231">
        <v>1225</v>
      </c>
      <c r="B1231">
        <f>'Ejercicio 2 A'!N1228*(EXTRA!$C$1-1)/$C$2</f>
        <v>27.562897182957798</v>
      </c>
      <c r="C1231">
        <f t="shared" si="38"/>
        <v>7.8621360969931759E-8</v>
      </c>
      <c r="D1231">
        <f t="shared" si="39"/>
        <v>-16.358622406368212</v>
      </c>
    </row>
    <row r="1232" spans="1:4" x14ac:dyDescent="0.2">
      <c r="A1232">
        <v>1226</v>
      </c>
      <c r="B1232">
        <f>'Ejercicio 2 A'!N1229*(EXTRA!$C$1-1)/$C$2</f>
        <v>10.828437499868457</v>
      </c>
      <c r="C1232">
        <f t="shared" si="38"/>
        <v>5.398359985871495E-4</v>
      </c>
      <c r="D1232">
        <f t="shared" si="39"/>
        <v>-7.5242451708541518</v>
      </c>
    </row>
    <row r="1233" spans="1:4" x14ac:dyDescent="0.2">
      <c r="A1233">
        <v>1227</v>
      </c>
      <c r="B1233">
        <f>'Ejercicio 2 A'!N1230*(EXTRA!$C$1-1)/$C$2</f>
        <v>16.003405401829621</v>
      </c>
      <c r="C1233">
        <f t="shared" si="38"/>
        <v>3.3397082813033739E-5</v>
      </c>
      <c r="D1233">
        <f t="shared" si="39"/>
        <v>-10.307042002723193</v>
      </c>
    </row>
    <row r="1234" spans="1:4" x14ac:dyDescent="0.2">
      <c r="A1234">
        <v>1228</v>
      </c>
      <c r="B1234">
        <f>'Ejercicio 2 A'!N1231*(EXTRA!$C$1-1)/$C$2</f>
        <v>32.423979430796997</v>
      </c>
      <c r="C1234">
        <f t="shared" si="38"/>
        <v>6.3782161686472826E-9</v>
      </c>
      <c r="D1234">
        <f t="shared" si="39"/>
        <v>-18.870377376075059</v>
      </c>
    </row>
    <row r="1235" spans="1:4" x14ac:dyDescent="0.2">
      <c r="A1235">
        <v>1229</v>
      </c>
      <c r="B1235">
        <f>'Ejercicio 2 A'!N1232*(EXTRA!$C$1-1)/$C$2</f>
        <v>24.269362044557688</v>
      </c>
      <c r="C1235">
        <f t="shared" si="38"/>
        <v>4.3486642486062944E-7</v>
      </c>
      <c r="D1235">
        <f t="shared" si="39"/>
        <v>-14.648226922299063</v>
      </c>
    </row>
    <row r="1236" spans="1:4" x14ac:dyDescent="0.2">
      <c r="A1236">
        <v>1230</v>
      </c>
      <c r="B1236">
        <f>'Ejercicio 2 A'!N1233*(EXTRA!$C$1-1)/$C$2</f>
        <v>16.276814369390564</v>
      </c>
      <c r="C1236">
        <f t="shared" si="38"/>
        <v>2.8884179068062461E-5</v>
      </c>
      <c r="D1236">
        <f t="shared" si="39"/>
        <v>-10.452216549835546</v>
      </c>
    </row>
    <row r="1237" spans="1:4" x14ac:dyDescent="0.2">
      <c r="A1237">
        <v>1231</v>
      </c>
      <c r="B1237">
        <f>'Ejercicio 2 A'!N1234*(EXTRA!$C$1-1)/$C$2</f>
        <v>15.111862486097071</v>
      </c>
      <c r="C1237">
        <f t="shared" si="38"/>
        <v>5.3672500021217794E-5</v>
      </c>
      <c r="D1237">
        <f t="shared" si="39"/>
        <v>-9.8326097915073714</v>
      </c>
    </row>
    <row r="1238" spans="1:4" x14ac:dyDescent="0.2">
      <c r="A1238">
        <v>1232</v>
      </c>
      <c r="B1238">
        <f>'Ejercicio 2 A'!N1235*(EXTRA!$C$1-1)/$C$2</f>
        <v>21.975218113420802</v>
      </c>
      <c r="C1238">
        <f t="shared" si="38"/>
        <v>1.4390818175634483E-6</v>
      </c>
      <c r="D1238">
        <f t="shared" si="39"/>
        <v>-13.451505274438768</v>
      </c>
    </row>
    <row r="1239" spans="1:4" x14ac:dyDescent="0.2">
      <c r="A1239">
        <v>1233</v>
      </c>
      <c r="B1239">
        <f>'Ejercicio 2 A'!N1236*(EXTRA!$C$1-1)/$C$2</f>
        <v>15.448964746654251</v>
      </c>
      <c r="C1239">
        <f t="shared" si="38"/>
        <v>4.4849778698215356E-5</v>
      </c>
      <c r="D1239">
        <f t="shared" si="39"/>
        <v>-10.012191903736628</v>
      </c>
    </row>
    <row r="1240" spans="1:4" x14ac:dyDescent="0.2">
      <c r="A1240">
        <v>1234</v>
      </c>
      <c r="B1240">
        <f>'Ejercicio 2 A'!N1237*(EXTRA!$C$1-1)/$C$2</f>
        <v>28.144989255306982</v>
      </c>
      <c r="C1240">
        <f t="shared" si="38"/>
        <v>5.8157102208669659E-8</v>
      </c>
      <c r="D1240">
        <f t="shared" si="39"/>
        <v>-16.660117829435094</v>
      </c>
    </row>
    <row r="1241" spans="1:4" x14ac:dyDescent="0.2">
      <c r="A1241">
        <v>1235</v>
      </c>
      <c r="B1241">
        <f>'Ejercicio 2 A'!N1238*(EXTRA!$C$1-1)/$C$2</f>
        <v>18.200900325504165</v>
      </c>
      <c r="C1241">
        <f t="shared" si="38"/>
        <v>1.0437304206692177E-5</v>
      </c>
      <c r="D1241">
        <f t="shared" si="39"/>
        <v>-11.470124226603517</v>
      </c>
    </row>
    <row r="1242" spans="1:4" x14ac:dyDescent="0.2">
      <c r="A1242">
        <v>1236</v>
      </c>
      <c r="B1242">
        <f>'Ejercicio 2 A'!N1239*(EXTRA!$C$1-1)/$C$2</f>
        <v>35.732917384340034</v>
      </c>
      <c r="C1242">
        <f t="shared" si="38"/>
        <v>1.1616395958026544E-9</v>
      </c>
      <c r="D1242">
        <f t="shared" si="39"/>
        <v>-20.5734333851433</v>
      </c>
    </row>
    <row r="1243" spans="1:4" x14ac:dyDescent="0.2">
      <c r="A1243">
        <v>1237</v>
      </c>
      <c r="B1243">
        <f>'Ejercicio 2 A'!N1240*(EXTRA!$C$1-1)/$C$2</f>
        <v>22.160710433991959</v>
      </c>
      <c r="C1243">
        <f t="shared" si="38"/>
        <v>1.3061140404308494E-6</v>
      </c>
      <c r="D1243">
        <f t="shared" si="39"/>
        <v>-13.548454210531082</v>
      </c>
    </row>
    <row r="1244" spans="1:4" x14ac:dyDescent="0.2">
      <c r="A1244">
        <v>1238</v>
      </c>
      <c r="B1244">
        <f>'Ejercicio 2 A'!N1241*(EXTRA!$C$1-1)/$C$2</f>
        <v>27.983035982349573</v>
      </c>
      <c r="C1244">
        <f t="shared" si="38"/>
        <v>6.3244620851753931E-8</v>
      </c>
      <c r="D1244">
        <f t="shared" si="39"/>
        <v>-16.576255758777453</v>
      </c>
    </row>
    <row r="1245" spans="1:4" x14ac:dyDescent="0.2">
      <c r="A1245">
        <v>1239</v>
      </c>
      <c r="B1245">
        <f>'Ejercicio 2 A'!N1242*(EXTRA!$C$1-1)/$C$2</f>
        <v>14.536550990608408</v>
      </c>
      <c r="C1245">
        <f t="shared" si="38"/>
        <v>7.2963798825513969E-5</v>
      </c>
      <c r="D1245">
        <f t="shared" si="39"/>
        <v>-9.5255471463179866</v>
      </c>
    </row>
    <row r="1246" spans="1:4" x14ac:dyDescent="0.2">
      <c r="A1246">
        <v>1240</v>
      </c>
      <c r="B1246">
        <f>'Ejercicio 2 A'!N1243*(EXTRA!$C$1-1)/$C$2</f>
        <v>30.964988662865832</v>
      </c>
      <c r="C1246">
        <f t="shared" si="38"/>
        <v>1.3536698276816017E-8</v>
      </c>
      <c r="D1246">
        <f t="shared" si="39"/>
        <v>-18.117861448768881</v>
      </c>
    </row>
    <row r="1247" spans="1:4" x14ac:dyDescent="0.2">
      <c r="A1247">
        <v>1241</v>
      </c>
      <c r="B1247">
        <f>'Ejercicio 2 A'!N1244*(EXTRA!$C$1-1)/$C$2</f>
        <v>27.178951466656184</v>
      </c>
      <c r="C1247">
        <f t="shared" si="38"/>
        <v>9.5931093252061898E-8</v>
      </c>
      <c r="D1247">
        <f t="shared" si="39"/>
        <v>-16.159635681829343</v>
      </c>
    </row>
    <row r="1248" spans="1:4" x14ac:dyDescent="0.2">
      <c r="A1248">
        <v>1242</v>
      </c>
      <c r="B1248">
        <f>'Ejercicio 2 A'!N1245*(EXTRA!$C$1-1)/$C$2</f>
        <v>26.511702021997074</v>
      </c>
      <c r="C1248">
        <f t="shared" si="38"/>
        <v>1.3559644822257414E-7</v>
      </c>
      <c r="D1248">
        <f t="shared" si="39"/>
        <v>-15.813582654832024</v>
      </c>
    </row>
    <row r="1249" spans="1:4" x14ac:dyDescent="0.2">
      <c r="A1249">
        <v>1243</v>
      </c>
      <c r="B1249">
        <f>'Ejercicio 2 A'!N1246*(EXTRA!$C$1-1)/$C$2</f>
        <v>16.146034928573076</v>
      </c>
      <c r="C1249">
        <f t="shared" si="38"/>
        <v>3.0960658204782943E-5</v>
      </c>
      <c r="D1249">
        <f t="shared" si="39"/>
        <v>-10.382793249624324</v>
      </c>
    </row>
    <row r="1250" spans="1:4" x14ac:dyDescent="0.2">
      <c r="A1250">
        <v>1244</v>
      </c>
      <c r="B1250">
        <f>'Ejercicio 2 A'!N1247*(EXTRA!$C$1-1)/$C$2</f>
        <v>23.797368509960705</v>
      </c>
      <c r="C1250">
        <f t="shared" si="38"/>
        <v>5.56048513468197E-7</v>
      </c>
      <c r="D1250">
        <f t="shared" si="39"/>
        <v>-14.402410292063072</v>
      </c>
    </row>
    <row r="1251" spans="1:4" x14ac:dyDescent="0.2">
      <c r="A1251">
        <v>1245</v>
      </c>
      <c r="B1251">
        <f>'Ejercicio 2 A'!N1248*(EXTRA!$C$1-1)/$C$2</f>
        <v>17.983474868820327</v>
      </c>
      <c r="C1251">
        <f t="shared" si="38"/>
        <v>1.1706075185454929E-5</v>
      </c>
      <c r="D1251">
        <f t="shared" si="39"/>
        <v>-11.355402604302363</v>
      </c>
    </row>
    <row r="1252" spans="1:4" x14ac:dyDescent="0.2">
      <c r="A1252">
        <v>1246</v>
      </c>
      <c r="B1252">
        <f>'Ejercicio 2 A'!N1249*(EXTRA!$C$1-1)/$C$2</f>
        <v>9.7781403906624114</v>
      </c>
      <c r="C1252">
        <f t="shared" si="38"/>
        <v>9.6047424577518374E-4</v>
      </c>
      <c r="D1252">
        <f t="shared" si="39"/>
        <v>-6.9480833894673761</v>
      </c>
    </row>
    <row r="1253" spans="1:4" x14ac:dyDescent="0.2">
      <c r="A1253">
        <v>1247</v>
      </c>
      <c r="B1253">
        <f>'Ejercicio 2 A'!N1250*(EXTRA!$C$1-1)/$C$2</f>
        <v>19.102045491872524</v>
      </c>
      <c r="C1253">
        <f t="shared" si="38"/>
        <v>6.4925253383401654E-6</v>
      </c>
      <c r="D1253">
        <f t="shared" si="39"/>
        <v>-11.944858990707818</v>
      </c>
    </row>
    <row r="1254" spans="1:4" x14ac:dyDescent="0.2">
      <c r="A1254">
        <v>1248</v>
      </c>
      <c r="B1254">
        <f>'Ejercicio 2 A'!N1251*(EXTRA!$C$1-1)/$C$2</f>
        <v>20.599839025016855</v>
      </c>
      <c r="C1254">
        <f t="shared" si="38"/>
        <v>2.9565140293640522E-6</v>
      </c>
      <c r="D1254">
        <f t="shared" si="39"/>
        <v>-12.731499676435817</v>
      </c>
    </row>
    <row r="1255" spans="1:4" x14ac:dyDescent="0.2">
      <c r="A1255">
        <v>1249</v>
      </c>
      <c r="B1255">
        <f>'Ejercicio 2 A'!N1252*(EXTRA!$C$1-1)/$C$2</f>
        <v>21.197311129808927</v>
      </c>
      <c r="C1255">
        <f t="shared" si="38"/>
        <v>2.1618823267768694E-6</v>
      </c>
      <c r="D1255">
        <f t="shared" si="39"/>
        <v>-13.044531268176305</v>
      </c>
    </row>
    <row r="1256" spans="1:4" x14ac:dyDescent="0.2">
      <c r="A1256">
        <v>1250</v>
      </c>
      <c r="B1256">
        <f>'Ejercicio 2 A'!N1253*(EXTRA!$C$1-1)/$C$2</f>
        <v>20.459865864680598</v>
      </c>
      <c r="C1256">
        <f t="shared" si="38"/>
        <v>3.1816708717126379E-6</v>
      </c>
      <c r="D1256">
        <f t="shared" si="39"/>
        <v>-12.658104067806734</v>
      </c>
    </row>
    <row r="1257" spans="1:4" x14ac:dyDescent="0.2">
      <c r="A1257">
        <v>1251</v>
      </c>
      <c r="B1257">
        <f>'Ejercicio 2 A'!N1254*(EXTRA!$C$1-1)/$C$2</f>
        <v>31.332972371265278</v>
      </c>
      <c r="C1257">
        <f t="shared" si="38"/>
        <v>1.119542968716378E-8</v>
      </c>
      <c r="D1257">
        <f t="shared" si="39"/>
        <v>-18.30776020557208</v>
      </c>
    </row>
    <row r="1258" spans="1:4" x14ac:dyDescent="0.2">
      <c r="A1258">
        <v>1252</v>
      </c>
      <c r="B1258">
        <f>'Ejercicio 2 A'!N1255*(EXTRA!$C$1-1)/$C$2</f>
        <v>23.599702653888823</v>
      </c>
      <c r="C1258">
        <f t="shared" si="38"/>
        <v>6.1637708087484095E-7</v>
      </c>
      <c r="D1258">
        <f t="shared" si="39"/>
        <v>-14.299406916419434</v>
      </c>
    </row>
    <row r="1259" spans="1:4" x14ac:dyDescent="0.2">
      <c r="A1259">
        <v>1253</v>
      </c>
      <c r="B1259">
        <f>'Ejercicio 2 A'!N1256*(EXTRA!$C$1-1)/$C$2</f>
        <v>16.507721780043394</v>
      </c>
      <c r="C1259">
        <f t="shared" si="38"/>
        <v>2.555408038065919E-5</v>
      </c>
      <c r="D1259">
        <f t="shared" si="39"/>
        <v>-10.574713552278482</v>
      </c>
    </row>
    <row r="1260" spans="1:4" x14ac:dyDescent="0.2">
      <c r="A1260">
        <v>1254</v>
      </c>
      <c r="B1260">
        <f>'Ejercicio 2 A'!N1257*(EXTRA!$C$1-1)/$C$2</f>
        <v>24.92053593151488</v>
      </c>
      <c r="C1260">
        <f t="shared" si="38"/>
        <v>3.0988871157330733E-7</v>
      </c>
      <c r="D1260">
        <f t="shared" si="39"/>
        <v>-14.987052598846139</v>
      </c>
    </row>
    <row r="1261" spans="1:4" x14ac:dyDescent="0.2">
      <c r="A1261">
        <v>1255</v>
      </c>
      <c r="B1261">
        <f>'Ejercicio 2 A'!N1258*(EXTRA!$C$1-1)/$C$2</f>
        <v>17.634547785431213</v>
      </c>
      <c r="C1261">
        <f t="shared" si="38"/>
        <v>1.4074549576891236E-5</v>
      </c>
      <c r="D1261">
        <f t="shared" si="39"/>
        <v>-11.171142386092415</v>
      </c>
    </row>
    <row r="1262" spans="1:4" x14ac:dyDescent="0.2">
      <c r="A1262">
        <v>1256</v>
      </c>
      <c r="B1262">
        <f>'Ejercicio 2 A'!N1259*(EXTRA!$C$1-1)/$C$2</f>
        <v>16.798466479822832</v>
      </c>
      <c r="C1262">
        <f t="shared" si="38"/>
        <v>2.1904563283105854E-5</v>
      </c>
      <c r="D1262">
        <f t="shared" si="39"/>
        <v>-10.728815573756052</v>
      </c>
    </row>
    <row r="1263" spans="1:4" x14ac:dyDescent="0.2">
      <c r="A1263">
        <v>1257</v>
      </c>
      <c r="B1263">
        <f>'Ejercicio 2 A'!N1260*(EXTRA!$C$1-1)/$C$2</f>
        <v>11.081950365738617</v>
      </c>
      <c r="C1263">
        <f t="shared" si="38"/>
        <v>4.7009650155310204E-4</v>
      </c>
      <c r="D1263">
        <f t="shared" si="39"/>
        <v>-7.6625725618825316</v>
      </c>
    </row>
    <row r="1264" spans="1:4" x14ac:dyDescent="0.2">
      <c r="A1264">
        <v>1258</v>
      </c>
      <c r="B1264">
        <f>'Ejercicio 2 A'!N1261*(EXTRA!$C$1-1)/$C$2</f>
        <v>18.924535899860171</v>
      </c>
      <c r="C1264">
        <f t="shared" si="38"/>
        <v>7.1283118333844912E-6</v>
      </c>
      <c r="D1264">
        <f t="shared" si="39"/>
        <v>-11.851436121083687</v>
      </c>
    </row>
    <row r="1265" spans="1:4" x14ac:dyDescent="0.2">
      <c r="A1265">
        <v>1259</v>
      </c>
      <c r="B1265">
        <f>'Ejercicio 2 A'!N1262*(EXTRA!$C$1-1)/$C$2</f>
        <v>36.148008991270558</v>
      </c>
      <c r="C1265">
        <f t="shared" si="38"/>
        <v>9.3848526160645745E-10</v>
      </c>
      <c r="D1265">
        <f t="shared" si="39"/>
        <v>-20.786753964227259</v>
      </c>
    </row>
    <row r="1266" spans="1:4" x14ac:dyDescent="0.2">
      <c r="A1266">
        <v>1260</v>
      </c>
      <c r="B1266">
        <f>'Ejercicio 2 A'!N1263*(EXTRA!$C$1-1)/$C$2</f>
        <v>11.853662305306644</v>
      </c>
      <c r="C1266">
        <f t="shared" si="38"/>
        <v>3.0902507872895851E-4</v>
      </c>
      <c r="D1266">
        <f t="shared" si="39"/>
        <v>-8.082088123424759</v>
      </c>
    </row>
    <row r="1267" spans="1:4" x14ac:dyDescent="0.2">
      <c r="A1267">
        <v>1261</v>
      </c>
      <c r="B1267">
        <f>'Ejercicio 2 A'!N1264*(EXTRA!$C$1-1)/$C$2</f>
        <v>16.771254108374876</v>
      </c>
      <c r="C1267">
        <f t="shared" si="38"/>
        <v>2.2222644524377498E-5</v>
      </c>
      <c r="D1267">
        <f t="shared" si="39"/>
        <v>-10.714398765336036</v>
      </c>
    </row>
    <row r="1268" spans="1:4" x14ac:dyDescent="0.2">
      <c r="A1268">
        <v>1262</v>
      </c>
      <c r="B1268">
        <f>'Ejercicio 2 A'!N1265*(EXTRA!$C$1-1)/$C$2</f>
        <v>26.617206541768365</v>
      </c>
      <c r="C1268">
        <f t="shared" si="38"/>
        <v>1.2837364308874045E-7</v>
      </c>
      <c r="D1268">
        <f t="shared" si="39"/>
        <v>-15.868320738656253</v>
      </c>
    </row>
    <row r="1269" spans="1:4" x14ac:dyDescent="0.2">
      <c r="A1269">
        <v>1263</v>
      </c>
      <c r="B1269">
        <f>'Ejercicio 2 A'!N1266*(EXTRA!$C$1-1)/$C$2</f>
        <v>25.171812670218106</v>
      </c>
      <c r="C1269">
        <f t="shared" si="38"/>
        <v>2.7193377348335951E-7</v>
      </c>
      <c r="D1269">
        <f t="shared" si="39"/>
        <v>-15.117707280137033</v>
      </c>
    </row>
    <row r="1270" spans="1:4" x14ac:dyDescent="0.2">
      <c r="A1270">
        <v>1264</v>
      </c>
      <c r="B1270">
        <f>'Ejercicio 2 A'!N1267*(EXTRA!$C$1-1)/$C$2</f>
        <v>16.23192371463179</v>
      </c>
      <c r="C1270">
        <f t="shared" si="38"/>
        <v>2.9580643630821994E-5</v>
      </c>
      <c r="D1270">
        <f t="shared" si="39"/>
        <v>-10.428390341931799</v>
      </c>
    </row>
    <row r="1271" spans="1:4" x14ac:dyDescent="0.2">
      <c r="A1271">
        <v>1265</v>
      </c>
      <c r="B1271">
        <f>'Ejercicio 2 A'!N1268*(EXTRA!$C$1-1)/$C$2</f>
        <v>18.964878007834763</v>
      </c>
      <c r="C1271">
        <f t="shared" si="38"/>
        <v>6.978532488903671E-6</v>
      </c>
      <c r="D1271">
        <f t="shared" si="39"/>
        <v>-11.872671908437342</v>
      </c>
    </row>
    <row r="1272" spans="1:4" x14ac:dyDescent="0.2">
      <c r="A1272">
        <v>1266</v>
      </c>
      <c r="B1272">
        <f>'Ejercicio 2 A'!N1269*(EXTRA!$C$1-1)/$C$2</f>
        <v>23.564224973047661</v>
      </c>
      <c r="C1272">
        <f t="shared" si="38"/>
        <v>6.2788057535432553E-7</v>
      </c>
      <c r="D1272">
        <f t="shared" si="39"/>
        <v>-14.280915855195419</v>
      </c>
    </row>
    <row r="1273" spans="1:4" x14ac:dyDescent="0.2">
      <c r="A1273">
        <v>1267</v>
      </c>
      <c r="B1273">
        <f>'Ejercicio 2 A'!N1270*(EXTRA!$C$1-1)/$C$2</f>
        <v>14.457422053995391</v>
      </c>
      <c r="C1273">
        <f t="shared" si="38"/>
        <v>7.6115889289261857E-5</v>
      </c>
      <c r="D1273">
        <f t="shared" si="39"/>
        <v>-9.4832535200257837</v>
      </c>
    </row>
    <row r="1274" spans="1:4" x14ac:dyDescent="0.2">
      <c r="A1274">
        <v>1268</v>
      </c>
      <c r="B1274">
        <f>'Ejercicio 2 A'!N1271*(EXTRA!$C$1-1)/$C$2</f>
        <v>14.5489959006961</v>
      </c>
      <c r="C1274">
        <f t="shared" si="38"/>
        <v>7.2480175560504201E-5</v>
      </c>
      <c r="D1274">
        <f t="shared" si="39"/>
        <v>-9.5321974740400961</v>
      </c>
    </row>
    <row r="1275" spans="1:4" x14ac:dyDescent="0.2">
      <c r="A1275">
        <v>1269</v>
      </c>
      <c r="B1275">
        <f>'Ejercicio 2 A'!N1272*(EXTRA!$C$1-1)/$C$2</f>
        <v>20.908220499512712</v>
      </c>
      <c r="C1275">
        <f t="shared" si="38"/>
        <v>2.5152962038719338E-6</v>
      </c>
      <c r="D1275">
        <f t="shared" si="39"/>
        <v>-12.893119986448113</v>
      </c>
    </row>
    <row r="1276" spans="1:4" x14ac:dyDescent="0.2">
      <c r="A1276">
        <v>1270</v>
      </c>
      <c r="B1276">
        <f>'Ejercicio 2 A'!N1273*(EXTRA!$C$1-1)/$C$2</f>
        <v>12.773998551171193</v>
      </c>
      <c r="C1276">
        <f t="shared" si="38"/>
        <v>1.8789191519300071E-4</v>
      </c>
      <c r="D1276">
        <f t="shared" si="39"/>
        <v>-8.5796436796498963</v>
      </c>
    </row>
    <row r="1277" spans="1:4" x14ac:dyDescent="0.2">
      <c r="A1277">
        <v>1271</v>
      </c>
      <c r="B1277">
        <f>'Ejercicio 2 A'!N1274*(EXTRA!$C$1-1)/$C$2</f>
        <v>20.440852069888493</v>
      </c>
      <c r="C1277">
        <f t="shared" si="38"/>
        <v>3.2135564891860276E-6</v>
      </c>
      <c r="D1277">
        <f t="shared" si="39"/>
        <v>-12.648132293579126</v>
      </c>
    </row>
    <row r="1278" spans="1:4" x14ac:dyDescent="0.2">
      <c r="A1278">
        <v>1272</v>
      </c>
      <c r="B1278">
        <f>'Ejercicio 2 A'!N1275*(EXTRA!$C$1-1)/$C$2</f>
        <v>27.829171677384995</v>
      </c>
      <c r="C1278">
        <f t="shared" si="38"/>
        <v>6.8490774634583772E-8</v>
      </c>
      <c r="D1278">
        <f t="shared" si="39"/>
        <v>-16.496566777615364</v>
      </c>
    </row>
    <row r="1279" spans="1:4" x14ac:dyDescent="0.2">
      <c r="A1279">
        <v>1273</v>
      </c>
      <c r="B1279">
        <f>'Ejercicio 2 A'!N1276*(EXTRA!$C$1-1)/$C$2</f>
        <v>20.552767626808311</v>
      </c>
      <c r="C1279">
        <f t="shared" si="38"/>
        <v>3.0303872194877802E-6</v>
      </c>
      <c r="D1279">
        <f t="shared" si="39"/>
        <v>-12.70682015139762</v>
      </c>
    </row>
    <row r="1280" spans="1:4" x14ac:dyDescent="0.2">
      <c r="A1280">
        <v>1274</v>
      </c>
      <c r="B1280">
        <f>'Ejercicio 2 A'!N1277*(EXTRA!$C$1-1)/$C$2</f>
        <v>14.095924830706016</v>
      </c>
      <c r="C1280">
        <f t="shared" si="38"/>
        <v>9.2357483839826491E-5</v>
      </c>
      <c r="D1280">
        <f t="shared" si="39"/>
        <v>-9.289843816813276</v>
      </c>
    </row>
    <row r="1281" spans="1:4" x14ac:dyDescent="0.2">
      <c r="A1281">
        <v>1275</v>
      </c>
      <c r="B1281">
        <f>'Ejercicio 2 A'!N1278*(EXTRA!$C$1-1)/$C$2</f>
        <v>18.667344537651463</v>
      </c>
      <c r="C1281">
        <f t="shared" si="38"/>
        <v>8.1621849610788752E-6</v>
      </c>
      <c r="D1281">
        <f t="shared" si="39"/>
        <v>-11.715998659992767</v>
      </c>
    </row>
    <row r="1282" spans="1:4" x14ac:dyDescent="0.2">
      <c r="A1282">
        <v>1276</v>
      </c>
      <c r="B1282">
        <f>'Ejercicio 2 A'!N1279*(EXTRA!$C$1-1)/$C$2</f>
        <v>9.6179242159715805</v>
      </c>
      <c r="C1282">
        <f t="shared" si="38"/>
        <v>1.0492130490515885E-3</v>
      </c>
      <c r="D1282">
        <f t="shared" si="39"/>
        <v>-6.8597148729047976</v>
      </c>
    </row>
    <row r="1283" spans="1:4" x14ac:dyDescent="0.2">
      <c r="A1283">
        <v>1277</v>
      </c>
      <c r="B1283">
        <f>'Ejercicio 2 A'!N1280*(EXTRA!$C$1-1)/$C$2</f>
        <v>16.96221501295971</v>
      </c>
      <c r="C1283">
        <f t="shared" si="38"/>
        <v>2.0084942526068785E-5</v>
      </c>
      <c r="D1283">
        <f t="shared" si="39"/>
        <v>-10.81554015169216</v>
      </c>
    </row>
    <row r="1284" spans="1:4" x14ac:dyDescent="0.2">
      <c r="A1284">
        <v>1278</v>
      </c>
      <c r="B1284">
        <f>'Ejercicio 2 A'!N1281*(EXTRA!$C$1-1)/$C$2</f>
        <v>16.524417709687491</v>
      </c>
      <c r="C1284">
        <f t="shared" si="38"/>
        <v>2.532883818539657E-5</v>
      </c>
      <c r="D1284">
        <f t="shared" si="39"/>
        <v>-10.583566962140535</v>
      </c>
    </row>
    <row r="1285" spans="1:4" x14ac:dyDescent="0.2">
      <c r="A1285">
        <v>1279</v>
      </c>
      <c r="B1285">
        <f>'Ejercicio 2 A'!N1282*(EXTRA!$C$1-1)/$C$2</f>
        <v>18.904487045574477</v>
      </c>
      <c r="C1285">
        <f t="shared" si="38"/>
        <v>7.2039454140947639E-6</v>
      </c>
      <c r="D1285">
        <f t="shared" si="39"/>
        <v>-11.840881707845462</v>
      </c>
    </row>
    <row r="1286" spans="1:4" x14ac:dyDescent="0.2">
      <c r="A1286">
        <v>1280</v>
      </c>
      <c r="B1286">
        <f>'Ejercicio 2 A'!N1283*(EXTRA!$C$1-1)/$C$2</f>
        <v>20.947313214253807</v>
      </c>
      <c r="C1286">
        <f t="shared" si="38"/>
        <v>2.4643059902744372E-6</v>
      </c>
      <c r="D1286">
        <f t="shared" si="39"/>
        <v>-12.913600335638614</v>
      </c>
    </row>
    <row r="1287" spans="1:4" x14ac:dyDescent="0.2">
      <c r="A1287">
        <v>1281</v>
      </c>
      <c r="B1287">
        <f>'Ejercicio 2 A'!N1284*(EXTRA!$C$1-1)/$C$2</f>
        <v>17.895543478248619</v>
      </c>
      <c r="C1287">
        <f t="shared" si="38"/>
        <v>1.2262237630274215E-5</v>
      </c>
      <c r="D1287">
        <f t="shared" si="39"/>
        <v>-11.308986129405731</v>
      </c>
    </row>
    <row r="1288" spans="1:4" x14ac:dyDescent="0.2">
      <c r="A1288">
        <v>1282</v>
      </c>
      <c r="B1288">
        <f>'Ejercicio 2 A'!N1285*(EXTRA!$C$1-1)/$C$2</f>
        <v>26.47320629279109</v>
      </c>
      <c r="C1288">
        <f t="shared" ref="C1288:C1351" si="40">_xlfn.CHISQ.DIST(B1288,$C$3,FALSE)</f>
        <v>1.3833213767891897E-7</v>
      </c>
      <c r="D1288">
        <f t="shared" ref="D1288:D1351" si="41">LN(C1288)</f>
        <v>-15.793608248706098</v>
      </c>
    </row>
    <row r="1289" spans="1:4" x14ac:dyDescent="0.2">
      <c r="A1289">
        <v>1283</v>
      </c>
      <c r="B1289">
        <f>'Ejercicio 2 A'!N1286*(EXTRA!$C$1-1)/$C$2</f>
        <v>14.456488611091713</v>
      </c>
      <c r="C1289">
        <f t="shared" si="40"/>
        <v>7.6153880974923817E-5</v>
      </c>
      <c r="D1289">
        <f t="shared" si="41"/>
        <v>-9.4827545150508055</v>
      </c>
    </row>
    <row r="1290" spans="1:4" x14ac:dyDescent="0.2">
      <c r="A1290">
        <v>1284</v>
      </c>
      <c r="B1290">
        <f>'Ejercicio 2 A'!N1287*(EXTRA!$C$1-1)/$C$2</f>
        <v>22.261571104977161</v>
      </c>
      <c r="C1290">
        <f t="shared" si="40"/>
        <v>1.2390630767122325E-6</v>
      </c>
      <c r="D1290">
        <f t="shared" si="41"/>
        <v>-13.601155047240844</v>
      </c>
    </row>
    <row r="1291" spans="1:4" x14ac:dyDescent="0.2">
      <c r="A1291">
        <v>1285</v>
      </c>
      <c r="B1291">
        <f>'Ejercicio 2 A'!N1288*(EXTRA!$C$1-1)/$C$2</f>
        <v>27.717990767155936</v>
      </c>
      <c r="C1291">
        <f t="shared" si="40"/>
        <v>7.2551095263688384E-8</v>
      </c>
      <c r="D1291">
        <f t="shared" si="41"/>
        <v>-16.438974761056311</v>
      </c>
    </row>
    <row r="1292" spans="1:4" x14ac:dyDescent="0.2">
      <c r="A1292">
        <v>1286</v>
      </c>
      <c r="B1292">
        <f>'Ejercicio 2 A'!N1289*(EXTRA!$C$1-1)/$C$2</f>
        <v>18.273352627382426</v>
      </c>
      <c r="C1292">
        <f t="shared" si="40"/>
        <v>1.0045992331975937E-5</v>
      </c>
      <c r="D1292">
        <f t="shared" si="41"/>
        <v>-11.50833677592798</v>
      </c>
    </row>
    <row r="1293" spans="1:4" x14ac:dyDescent="0.2">
      <c r="A1293">
        <v>1287</v>
      </c>
      <c r="B1293">
        <f>'Ejercicio 2 A'!N1290*(EXTRA!$C$1-1)/$C$2</f>
        <v>19.870149357839949</v>
      </c>
      <c r="C1293">
        <f t="shared" si="40"/>
        <v>4.3357216163131797E-6</v>
      </c>
      <c r="D1293">
        <f t="shared" si="41"/>
        <v>-12.348622498767824</v>
      </c>
    </row>
    <row r="1294" spans="1:4" x14ac:dyDescent="0.2">
      <c r="A1294">
        <v>1288</v>
      </c>
      <c r="B1294">
        <f>'Ejercicio 2 A'!N1291*(EXTRA!$C$1-1)/$C$2</f>
        <v>24.558143380934204</v>
      </c>
      <c r="C1294">
        <f t="shared" si="40"/>
        <v>3.7417883840715561E-7</v>
      </c>
      <c r="D1294">
        <f t="shared" si="41"/>
        <v>-14.798531976263096</v>
      </c>
    </row>
    <row r="1295" spans="1:4" x14ac:dyDescent="0.2">
      <c r="A1295">
        <v>1289</v>
      </c>
      <c r="B1295">
        <f>'Ejercicio 2 A'!N1292*(EXTRA!$C$1-1)/$C$2</f>
        <v>16.183643928083509</v>
      </c>
      <c r="C1295">
        <f t="shared" si="40"/>
        <v>3.0348573405664101E-5</v>
      </c>
      <c r="D1295">
        <f t="shared" si="41"/>
        <v>-10.402761046319238</v>
      </c>
    </row>
    <row r="1296" spans="1:4" x14ac:dyDescent="0.2">
      <c r="A1296">
        <v>1290</v>
      </c>
      <c r="B1296">
        <f>'Ejercicio 2 A'!N1293*(EXTRA!$C$1-1)/$C$2</f>
        <v>18.707153065021991</v>
      </c>
      <c r="C1296">
        <f t="shared" si="40"/>
        <v>7.9928109663615104E-6</v>
      </c>
      <c r="D1296">
        <f t="shared" si="41"/>
        <v>-11.736968049498527</v>
      </c>
    </row>
    <row r="1297" spans="1:4" x14ac:dyDescent="0.2">
      <c r="A1297">
        <v>1291</v>
      </c>
      <c r="B1297">
        <f>'Ejercicio 2 A'!N1294*(EXTRA!$C$1-1)/$C$2</f>
        <v>14.366479098973922</v>
      </c>
      <c r="C1297">
        <f t="shared" si="40"/>
        <v>7.9908613380629798E-5</v>
      </c>
      <c r="D1297">
        <f t="shared" si="41"/>
        <v>-9.4346269089918788</v>
      </c>
    </row>
    <row r="1298" spans="1:4" x14ac:dyDescent="0.2">
      <c r="A1298">
        <v>1292</v>
      </c>
      <c r="B1298">
        <f>'Ejercicio 2 A'!N1295*(EXTRA!$C$1-1)/$C$2</f>
        <v>15.102947745978032</v>
      </c>
      <c r="C1298">
        <f t="shared" si="40"/>
        <v>5.3928181109525498E-5</v>
      </c>
      <c r="D1298">
        <f t="shared" si="41"/>
        <v>-9.8278573760608641</v>
      </c>
    </row>
    <row r="1299" spans="1:4" x14ac:dyDescent="0.2">
      <c r="A1299">
        <v>1293</v>
      </c>
      <c r="B1299">
        <f>'Ejercicio 2 A'!N1296*(EXTRA!$C$1-1)/$C$2</f>
        <v>9.1233024293690388</v>
      </c>
      <c r="C1299">
        <f t="shared" si="40"/>
        <v>1.3795393065232848E-3</v>
      </c>
      <c r="D1299">
        <f t="shared" si="41"/>
        <v>-6.5860056714013089</v>
      </c>
    </row>
    <row r="1300" spans="1:4" x14ac:dyDescent="0.2">
      <c r="A1300">
        <v>1294</v>
      </c>
      <c r="B1300">
        <f>'Ejercicio 2 A'!N1297*(EXTRA!$C$1-1)/$C$2</f>
        <v>17.468879738296053</v>
      </c>
      <c r="C1300">
        <f t="shared" si="40"/>
        <v>1.5362379898225355E-5</v>
      </c>
      <c r="D1300">
        <f t="shared" si="41"/>
        <v>-11.083588900956197</v>
      </c>
    </row>
    <row r="1301" spans="1:4" x14ac:dyDescent="0.2">
      <c r="A1301">
        <v>1295</v>
      </c>
      <c r="B1301">
        <f>'Ejercicio 2 A'!N1298*(EXTRA!$C$1-1)/$C$2</f>
        <v>30.247528151536049</v>
      </c>
      <c r="C1301">
        <f t="shared" si="40"/>
        <v>1.9606399036441139E-8</v>
      </c>
      <c r="D1301">
        <f t="shared" si="41"/>
        <v>-17.747409842542332</v>
      </c>
    </row>
    <row r="1302" spans="1:4" x14ac:dyDescent="0.2">
      <c r="A1302">
        <v>1296</v>
      </c>
      <c r="B1302">
        <f>'Ejercicio 2 A'!N1299*(EXTRA!$C$1-1)/$C$2</f>
        <v>21.095415380324908</v>
      </c>
      <c r="C1302">
        <f t="shared" si="40"/>
        <v>2.2803671630737222E-6</v>
      </c>
      <c r="D1302">
        <f t="shared" si="41"/>
        <v>-12.991174091527057</v>
      </c>
    </row>
    <row r="1303" spans="1:4" x14ac:dyDescent="0.2">
      <c r="A1303">
        <v>1297</v>
      </c>
      <c r="B1303">
        <f>'Ejercicio 2 A'!N1300*(EXTRA!$C$1-1)/$C$2</f>
        <v>26.036752422927059</v>
      </c>
      <c r="C1303">
        <f t="shared" si="40"/>
        <v>1.7350328708936621E-7</v>
      </c>
      <c r="D1303">
        <f t="shared" si="41"/>
        <v>-15.56706929197893</v>
      </c>
    </row>
    <row r="1304" spans="1:4" x14ac:dyDescent="0.2">
      <c r="A1304">
        <v>1298</v>
      </c>
      <c r="B1304">
        <f>'Ejercicio 2 A'!N1301*(EXTRA!$C$1-1)/$C$2</f>
        <v>13.472956862360091</v>
      </c>
      <c r="C1304">
        <f t="shared" si="40"/>
        <v>1.2899212462602405E-4</v>
      </c>
      <c r="D1304">
        <f t="shared" si="41"/>
        <v>-8.9557592048768591</v>
      </c>
    </row>
    <row r="1305" spans="1:4" x14ac:dyDescent="0.2">
      <c r="A1305">
        <v>1299</v>
      </c>
      <c r="B1305">
        <f>'Ejercicio 2 A'!N1302*(EXTRA!$C$1-1)/$C$2</f>
        <v>17.007232775524898</v>
      </c>
      <c r="C1305">
        <f t="shared" si="40"/>
        <v>1.9611895227657358E-5</v>
      </c>
      <c r="D1305">
        <f t="shared" si="41"/>
        <v>-10.839374276446474</v>
      </c>
    </row>
    <row r="1306" spans="1:4" x14ac:dyDescent="0.2">
      <c r="A1306">
        <v>1300</v>
      </c>
      <c r="B1306">
        <f>'Ejercicio 2 A'!N1303*(EXTRA!$C$1-1)/$C$2</f>
        <v>18.547971861171664</v>
      </c>
      <c r="C1306">
        <f t="shared" si="40"/>
        <v>8.6920243989677984E-6</v>
      </c>
      <c r="D1306">
        <f t="shared" si="41"/>
        <v>-11.653104688513768</v>
      </c>
    </row>
    <row r="1307" spans="1:4" x14ac:dyDescent="0.2">
      <c r="A1307">
        <v>1301</v>
      </c>
      <c r="B1307">
        <f>'Ejercicio 2 A'!N1304*(EXTRA!$C$1-1)/$C$2</f>
        <v>27.137765072223704</v>
      </c>
      <c r="C1307">
        <f t="shared" si="40"/>
        <v>9.8001385485543822E-8</v>
      </c>
      <c r="D1307">
        <f t="shared" si="41"/>
        <v>-16.138284220768185</v>
      </c>
    </row>
    <row r="1308" spans="1:4" x14ac:dyDescent="0.2">
      <c r="A1308">
        <v>1302</v>
      </c>
      <c r="B1308">
        <f>'Ejercicio 2 A'!N1305*(EXTRA!$C$1-1)/$C$2</f>
        <v>26.593138643362636</v>
      </c>
      <c r="C1308">
        <f t="shared" si="40"/>
        <v>1.2998659940893333E-7</v>
      </c>
      <c r="D1308">
        <f t="shared" si="41"/>
        <v>-15.855834473273832</v>
      </c>
    </row>
    <row r="1309" spans="1:4" x14ac:dyDescent="0.2">
      <c r="A1309">
        <v>1303</v>
      </c>
      <c r="B1309">
        <f>'Ejercicio 2 A'!N1306*(EXTRA!$C$1-1)/$C$2</f>
        <v>20.82692289784633</v>
      </c>
      <c r="C1309">
        <f t="shared" si="40"/>
        <v>2.6247543636843764E-6</v>
      </c>
      <c r="D1309">
        <f t="shared" si="41"/>
        <v>-12.850523242038454</v>
      </c>
    </row>
    <row r="1310" spans="1:4" x14ac:dyDescent="0.2">
      <c r="A1310">
        <v>1304</v>
      </c>
      <c r="B1310">
        <f>'Ejercicio 2 A'!N1307*(EXTRA!$C$1-1)/$C$2</f>
        <v>30.673213055392093</v>
      </c>
      <c r="C1310">
        <f t="shared" si="40"/>
        <v>1.5737177530544798E-8</v>
      </c>
      <c r="D1310">
        <f t="shared" si="41"/>
        <v>-17.967239928299314</v>
      </c>
    </row>
    <row r="1311" spans="1:4" x14ac:dyDescent="0.2">
      <c r="A1311">
        <v>1305</v>
      </c>
      <c r="B1311">
        <f>'Ejercicio 2 A'!N1308*(EXTRA!$C$1-1)/$C$2</f>
        <v>28.26137811624573</v>
      </c>
      <c r="C1311">
        <f t="shared" si="40"/>
        <v>5.4756176481337709E-8</v>
      </c>
      <c r="D1311">
        <f t="shared" si="41"/>
        <v>-16.72037566216812</v>
      </c>
    </row>
    <row r="1312" spans="1:4" x14ac:dyDescent="0.2">
      <c r="A1312">
        <v>1306</v>
      </c>
      <c r="B1312">
        <f>'Ejercicio 2 A'!N1309*(EXTRA!$C$1-1)/$C$2</f>
        <v>17.545508344274012</v>
      </c>
      <c r="C1312">
        <f t="shared" si="40"/>
        <v>1.475259296310559E-5</v>
      </c>
      <c r="D1312">
        <f t="shared" si="41"/>
        <v>-11.124091696519566</v>
      </c>
    </row>
    <row r="1313" spans="1:4" x14ac:dyDescent="0.2">
      <c r="A1313">
        <v>1307</v>
      </c>
      <c r="B1313">
        <f>'Ejercicio 2 A'!N1310*(EXTRA!$C$1-1)/$C$2</f>
        <v>22.766320779872807</v>
      </c>
      <c r="C1313">
        <f t="shared" si="40"/>
        <v>9.5196262184356105E-7</v>
      </c>
      <c r="D1313">
        <f t="shared" si="41"/>
        <v>-13.864740065695218</v>
      </c>
    </row>
    <row r="1314" spans="1:4" x14ac:dyDescent="0.2">
      <c r="A1314">
        <v>1308</v>
      </c>
      <c r="B1314">
        <f>'Ejercicio 2 A'!N1311*(EXTRA!$C$1-1)/$C$2</f>
        <v>11.37972316003253</v>
      </c>
      <c r="C1314">
        <f t="shared" si="40"/>
        <v>3.9973182868598573E-4</v>
      </c>
      <c r="D1314">
        <f t="shared" si="41"/>
        <v>-7.8247166639788679</v>
      </c>
    </row>
    <row r="1315" spans="1:4" x14ac:dyDescent="0.2">
      <c r="A1315">
        <v>1309</v>
      </c>
      <c r="B1315">
        <f>'Ejercicio 2 A'!N1312*(EXTRA!$C$1-1)/$C$2</f>
        <v>14.988685169582562</v>
      </c>
      <c r="C1315">
        <f t="shared" si="40"/>
        <v>5.7316104653309996E-5</v>
      </c>
      <c r="D1315">
        <f t="shared" si="41"/>
        <v>-9.7669289152111389</v>
      </c>
    </row>
    <row r="1316" spans="1:4" x14ac:dyDescent="0.2">
      <c r="A1316">
        <v>1310</v>
      </c>
      <c r="B1316">
        <f>'Ejercicio 2 A'!N1313*(EXTRA!$C$1-1)/$C$2</f>
        <v>24.764418872683692</v>
      </c>
      <c r="C1316">
        <f t="shared" si="40"/>
        <v>3.361017418835557E-7</v>
      </c>
      <c r="D1316">
        <f t="shared" si="41"/>
        <v>-14.905851919593983</v>
      </c>
    </row>
    <row r="1317" spans="1:4" x14ac:dyDescent="0.2">
      <c r="A1317">
        <v>1311</v>
      </c>
      <c r="B1317">
        <f>'Ejercicio 2 A'!N1314*(EXTRA!$C$1-1)/$C$2</f>
        <v>9.2083523154005711</v>
      </c>
      <c r="C1317">
        <f t="shared" si="40"/>
        <v>1.3159845882691273E-3</v>
      </c>
      <c r="D1317">
        <f t="shared" si="41"/>
        <v>-6.6331701571892827</v>
      </c>
    </row>
    <row r="1318" spans="1:4" x14ac:dyDescent="0.2">
      <c r="A1318">
        <v>1312</v>
      </c>
      <c r="B1318">
        <f>'Ejercicio 2 A'!N1315*(EXTRA!$C$1-1)/$C$2</f>
        <v>23.515675965879122</v>
      </c>
      <c r="C1318">
        <f t="shared" si="40"/>
        <v>6.4397228549444579E-7</v>
      </c>
      <c r="D1318">
        <f t="shared" si="41"/>
        <v>-14.2556101467146</v>
      </c>
    </row>
    <row r="1319" spans="1:4" x14ac:dyDescent="0.2">
      <c r="A1319">
        <v>1313</v>
      </c>
      <c r="B1319">
        <f>'Ejercicio 2 A'!N1316*(EXTRA!$C$1-1)/$C$2</f>
        <v>23.504200776461079</v>
      </c>
      <c r="C1319">
        <f t="shared" si="40"/>
        <v>6.4783584244651889E-7</v>
      </c>
      <c r="D1319">
        <f t="shared" si="41"/>
        <v>-14.249628502245331</v>
      </c>
    </row>
    <row r="1320" spans="1:4" x14ac:dyDescent="0.2">
      <c r="A1320">
        <v>1314</v>
      </c>
      <c r="B1320">
        <f>'Ejercicio 2 A'!N1317*(EXTRA!$C$1-1)/$C$2</f>
        <v>28.592989482260283</v>
      </c>
      <c r="C1320">
        <f t="shared" si="40"/>
        <v>4.6120234512520354E-8</v>
      </c>
      <c r="D1320">
        <f t="shared" si="41"/>
        <v>-16.892014056724996</v>
      </c>
    </row>
    <row r="1321" spans="1:4" x14ac:dyDescent="0.2">
      <c r="A1321">
        <v>1315</v>
      </c>
      <c r="B1321">
        <f>'Ejercicio 2 A'!N1318*(EXTRA!$C$1-1)/$C$2</f>
        <v>20.56825791967827</v>
      </c>
      <c r="C1321">
        <f t="shared" si="40"/>
        <v>3.0058745583931966E-6</v>
      </c>
      <c r="D1321">
        <f t="shared" si="41"/>
        <v>-12.714941997912348</v>
      </c>
    </row>
    <row r="1322" spans="1:4" x14ac:dyDescent="0.2">
      <c r="A1322">
        <v>1316</v>
      </c>
      <c r="B1322">
        <f>'Ejercicio 2 A'!N1319*(EXTRA!$C$1-1)/$C$2</f>
        <v>11.484156544876189</v>
      </c>
      <c r="C1322">
        <f t="shared" si="40"/>
        <v>3.7766575388401875E-4</v>
      </c>
      <c r="D1322">
        <f t="shared" si="41"/>
        <v>-7.8815010025075134</v>
      </c>
    </row>
    <row r="1323" spans="1:4" x14ac:dyDescent="0.2">
      <c r="A1323">
        <v>1317</v>
      </c>
      <c r="B1323">
        <f>'Ejercicio 2 A'!N1320*(EXTRA!$C$1-1)/$C$2</f>
        <v>20.531694275791359</v>
      </c>
      <c r="C1323">
        <f t="shared" si="40"/>
        <v>3.0640574743108616E-6</v>
      </c>
      <c r="D1323">
        <f t="shared" si="41"/>
        <v>-12.695770548327502</v>
      </c>
    </row>
    <row r="1324" spans="1:4" x14ac:dyDescent="0.2">
      <c r="A1324">
        <v>1318</v>
      </c>
      <c r="B1324">
        <f>'Ejercicio 2 A'!N1321*(EXTRA!$C$1-1)/$C$2</f>
        <v>10.290759166450215</v>
      </c>
      <c r="C1324">
        <f t="shared" si="40"/>
        <v>7.2456340931720546E-4</v>
      </c>
      <c r="D1324">
        <f t="shared" si="41"/>
        <v>-7.2299412785464927</v>
      </c>
    </row>
    <row r="1325" spans="1:4" x14ac:dyDescent="0.2">
      <c r="A1325">
        <v>1319</v>
      </c>
      <c r="B1325">
        <f>'Ejercicio 2 A'!N1322*(EXTRA!$C$1-1)/$C$2</f>
        <v>29.726959936346557</v>
      </c>
      <c r="C1325">
        <f t="shared" si="40"/>
        <v>2.5657095153974307E-8</v>
      </c>
      <c r="D1325">
        <f t="shared" si="41"/>
        <v>-17.478445689390252</v>
      </c>
    </row>
    <row r="1326" spans="1:4" x14ac:dyDescent="0.2">
      <c r="A1326">
        <v>1320</v>
      </c>
      <c r="B1326">
        <f>'Ejercicio 2 A'!N1323*(EXTRA!$C$1-1)/$C$2</f>
        <v>25.178057230957815</v>
      </c>
      <c r="C1326">
        <f t="shared" si="40"/>
        <v>2.7105242519241374E-7</v>
      </c>
      <c r="D1326">
        <f t="shared" si="41"/>
        <v>-15.120953583881406</v>
      </c>
    </row>
    <row r="1327" spans="1:4" x14ac:dyDescent="0.2">
      <c r="A1327">
        <v>1321</v>
      </c>
      <c r="B1327">
        <f>'Ejercicio 2 A'!N1324*(EXTRA!$C$1-1)/$C$2</f>
        <v>17.363621356375692</v>
      </c>
      <c r="C1327">
        <f t="shared" si="40"/>
        <v>1.624154882354667E-5</v>
      </c>
      <c r="D1327">
        <f t="shared" si="41"/>
        <v>-11.027937856870212</v>
      </c>
    </row>
    <row r="1328" spans="1:4" x14ac:dyDescent="0.2">
      <c r="A1328">
        <v>1322</v>
      </c>
      <c r="B1328">
        <f>'Ejercicio 2 A'!N1325*(EXTRA!$C$1-1)/$C$2</f>
        <v>18.794998847554769</v>
      </c>
      <c r="C1328">
        <f t="shared" si="40"/>
        <v>7.631444860775562E-6</v>
      </c>
      <c r="D1328">
        <f t="shared" si="41"/>
        <v>-11.783233364831833</v>
      </c>
    </row>
    <row r="1329" spans="1:4" x14ac:dyDescent="0.2">
      <c r="A1329">
        <v>1323</v>
      </c>
      <c r="B1329">
        <f>'Ejercicio 2 A'!N1326*(EXTRA!$C$1-1)/$C$2</f>
        <v>23.228057628691335</v>
      </c>
      <c r="C1329">
        <f t="shared" si="40"/>
        <v>7.4816087257843693E-7</v>
      </c>
      <c r="D1329">
        <f t="shared" si="41"/>
        <v>-14.105647811804205</v>
      </c>
    </row>
    <row r="1330" spans="1:4" x14ac:dyDescent="0.2">
      <c r="A1330">
        <v>1324</v>
      </c>
      <c r="B1330">
        <f>'Ejercicio 2 A'!N1327*(EXTRA!$C$1-1)/$C$2</f>
        <v>16.91393264450938</v>
      </c>
      <c r="C1330">
        <f t="shared" si="40"/>
        <v>2.060506363152438E-5</v>
      </c>
      <c r="D1330">
        <f t="shared" si="41"/>
        <v>-10.789973705018864</v>
      </c>
    </row>
    <row r="1331" spans="1:4" x14ac:dyDescent="0.2">
      <c r="A1331">
        <v>1325</v>
      </c>
      <c r="B1331">
        <f>'Ejercicio 2 A'!N1328*(EXTRA!$C$1-1)/$C$2</f>
        <v>13.826489060674961</v>
      </c>
      <c r="C1331">
        <f t="shared" si="40"/>
        <v>1.0670140966547358E-4</v>
      </c>
      <c r="D1331">
        <f t="shared" si="41"/>
        <v>-9.1454761882586109</v>
      </c>
    </row>
    <row r="1332" spans="1:4" x14ac:dyDescent="0.2">
      <c r="A1332">
        <v>1326</v>
      </c>
      <c r="B1332">
        <f>'Ejercicio 2 A'!N1329*(EXTRA!$C$1-1)/$C$2</f>
        <v>30.740934672676591</v>
      </c>
      <c r="C1332">
        <f t="shared" si="40"/>
        <v>1.5196458324049659E-8</v>
      </c>
      <c r="D1332">
        <f t="shared" si="41"/>
        <v>-18.002203441240795</v>
      </c>
    </row>
    <row r="1333" spans="1:4" x14ac:dyDescent="0.2">
      <c r="A1333">
        <v>1327</v>
      </c>
      <c r="B1333">
        <f>'Ejercicio 2 A'!N1330*(EXTRA!$C$1-1)/$C$2</f>
        <v>20.852957500904335</v>
      </c>
      <c r="C1333">
        <f t="shared" si="40"/>
        <v>2.5891907675568032E-6</v>
      </c>
      <c r="D1333">
        <f t="shared" si="41"/>
        <v>-12.864165176032687</v>
      </c>
    </row>
    <row r="1334" spans="1:4" x14ac:dyDescent="0.2">
      <c r="A1334">
        <v>1328</v>
      </c>
      <c r="B1334">
        <f>'Ejercicio 2 A'!N1331*(EXTRA!$C$1-1)/$C$2</f>
        <v>19.476093325729874</v>
      </c>
      <c r="C1334">
        <f t="shared" si="40"/>
        <v>5.3330936760634345E-6</v>
      </c>
      <c r="D1334">
        <f t="shared" si="41"/>
        <v>-12.14157906114035</v>
      </c>
    </row>
    <row r="1335" spans="1:4" x14ac:dyDescent="0.2">
      <c r="A1335">
        <v>1329</v>
      </c>
      <c r="B1335">
        <f>'Ejercicio 2 A'!N1332*(EXTRA!$C$1-1)/$C$2</f>
        <v>12.459724614349572</v>
      </c>
      <c r="C1335">
        <f t="shared" si="40"/>
        <v>2.2261838150299413E-4</v>
      </c>
      <c r="D1335">
        <f t="shared" si="41"/>
        <v>-8.4100515461484502</v>
      </c>
    </row>
    <row r="1336" spans="1:4" x14ac:dyDescent="0.2">
      <c r="A1336">
        <v>1330</v>
      </c>
      <c r="B1336">
        <f>'Ejercicio 2 A'!N1333*(EXTRA!$C$1-1)/$C$2</f>
        <v>12.112092400105849</v>
      </c>
      <c r="C1336">
        <f t="shared" si="40"/>
        <v>2.6865382689157744E-4</v>
      </c>
      <c r="D1336">
        <f t="shared" si="41"/>
        <v>-8.2220868959939075</v>
      </c>
    </row>
    <row r="1337" spans="1:4" x14ac:dyDescent="0.2">
      <c r="A1337">
        <v>1331</v>
      </c>
      <c r="B1337">
        <f>'Ejercicio 2 A'!N1334*(EXTRA!$C$1-1)/$C$2</f>
        <v>6.1213306789274045</v>
      </c>
      <c r="C1337">
        <f t="shared" si="40"/>
        <v>7.5553933125500584E-3</v>
      </c>
      <c r="D1337">
        <f t="shared" si="41"/>
        <v>-4.885493624711768</v>
      </c>
    </row>
    <row r="1338" spans="1:4" x14ac:dyDescent="0.2">
      <c r="A1338">
        <v>1332</v>
      </c>
      <c r="B1338">
        <f>'Ejercicio 2 A'!N1335*(EXTRA!$C$1-1)/$C$2</f>
        <v>29.372529172922725</v>
      </c>
      <c r="C1338">
        <f t="shared" si="40"/>
        <v>3.081596159812505E-8</v>
      </c>
      <c r="D1338">
        <f t="shared" si="41"/>
        <v>-17.295233047498236</v>
      </c>
    </row>
    <row r="1339" spans="1:4" x14ac:dyDescent="0.2">
      <c r="A1339">
        <v>1333</v>
      </c>
      <c r="B1339">
        <f>'Ejercicio 2 A'!N1336*(EXTRA!$C$1-1)/$C$2</f>
        <v>18.427008580776164</v>
      </c>
      <c r="C1339">
        <f t="shared" si="40"/>
        <v>9.2642139131670342E-6</v>
      </c>
      <c r="D1339">
        <f t="shared" si="41"/>
        <v>-11.589351546600673</v>
      </c>
    </row>
    <row r="1340" spans="1:4" x14ac:dyDescent="0.2">
      <c r="A1340">
        <v>1334</v>
      </c>
      <c r="B1340">
        <f>'Ejercicio 2 A'!N1337*(EXTRA!$C$1-1)/$C$2</f>
        <v>24.218808797481003</v>
      </c>
      <c r="C1340">
        <f t="shared" si="40"/>
        <v>4.4646371331487413E-7</v>
      </c>
      <c r="D1340">
        <f t="shared" si="41"/>
        <v>-14.62190770910399</v>
      </c>
    </row>
    <row r="1341" spans="1:4" x14ac:dyDescent="0.2">
      <c r="A1341">
        <v>1335</v>
      </c>
      <c r="B1341">
        <f>'Ejercicio 2 A'!N1338*(EXTRA!$C$1-1)/$C$2</f>
        <v>26.003521330298632</v>
      </c>
      <c r="C1341">
        <f t="shared" si="40"/>
        <v>1.7652290763937062E-7</v>
      </c>
      <c r="D1341">
        <f t="shared" si="41"/>
        <v>-15.549815180669789</v>
      </c>
    </row>
    <row r="1342" spans="1:4" x14ac:dyDescent="0.2">
      <c r="A1342">
        <v>1336</v>
      </c>
      <c r="B1342">
        <f>'Ejercicio 2 A'!N1339*(EXTRA!$C$1-1)/$C$2</f>
        <v>14.337166702708807</v>
      </c>
      <c r="C1342">
        <f t="shared" si="40"/>
        <v>8.1171244736096459E-5</v>
      </c>
      <c r="D1342">
        <f t="shared" si="41"/>
        <v>-9.4189495023808831</v>
      </c>
    </row>
    <row r="1343" spans="1:4" x14ac:dyDescent="0.2">
      <c r="A1343">
        <v>1337</v>
      </c>
      <c r="B1343">
        <f>'Ejercicio 2 A'!N1340*(EXTRA!$C$1-1)/$C$2</f>
        <v>15.320414947989121</v>
      </c>
      <c r="C1343">
        <f t="shared" si="40"/>
        <v>4.8027387739827509E-5</v>
      </c>
      <c r="D1343">
        <f t="shared" si="41"/>
        <v>-9.9437391318609958</v>
      </c>
    </row>
    <row r="1344" spans="1:4" x14ac:dyDescent="0.2">
      <c r="A1344">
        <v>1338</v>
      </c>
      <c r="B1344">
        <f>'Ejercicio 2 A'!N1341*(EXTRA!$C$1-1)/$C$2</f>
        <v>16.907874254876255</v>
      </c>
      <c r="C1344">
        <f t="shared" si="40"/>
        <v>2.0671277461989933E-5</v>
      </c>
      <c r="D1344">
        <f t="shared" si="41"/>
        <v>-10.786765383471552</v>
      </c>
    </row>
    <row r="1345" spans="1:4" x14ac:dyDescent="0.2">
      <c r="A1345">
        <v>1339</v>
      </c>
      <c r="B1345">
        <f>'Ejercicio 2 A'!N1342*(EXTRA!$C$1-1)/$C$2</f>
        <v>11.241903207356446</v>
      </c>
      <c r="C1345">
        <f t="shared" si="40"/>
        <v>4.3086565827002307E-4</v>
      </c>
      <c r="D1345">
        <f t="shared" si="41"/>
        <v>-7.7497142141977333</v>
      </c>
    </row>
    <row r="1346" spans="1:4" x14ac:dyDescent="0.2">
      <c r="A1346">
        <v>1340</v>
      </c>
      <c r="B1346">
        <f>'Ejercicio 2 A'!N1343*(EXTRA!$C$1-1)/$C$2</f>
        <v>13.5011755488957</v>
      </c>
      <c r="C1346">
        <f t="shared" si="40"/>
        <v>1.2705192620325164E-4</v>
      </c>
      <c r="D1346">
        <f t="shared" si="41"/>
        <v>-8.9709146873271823</v>
      </c>
    </row>
    <row r="1347" spans="1:4" x14ac:dyDescent="0.2">
      <c r="A1347">
        <v>1341</v>
      </c>
      <c r="B1347">
        <f>'Ejercicio 2 A'!N1344*(EXTRA!$C$1-1)/$C$2</f>
        <v>17.805153468190557</v>
      </c>
      <c r="C1347">
        <f t="shared" si="40"/>
        <v>1.286166681307009E-5</v>
      </c>
      <c r="D1347">
        <f t="shared" si="41"/>
        <v>-11.261259235339889</v>
      </c>
    </row>
    <row r="1348" spans="1:4" x14ac:dyDescent="0.2">
      <c r="A1348">
        <v>1342</v>
      </c>
      <c r="B1348">
        <f>'Ejercicio 2 A'!N1345*(EXTRA!$C$1-1)/$C$2</f>
        <v>20.739141417912787</v>
      </c>
      <c r="C1348">
        <f t="shared" si="40"/>
        <v>2.7483202683038111E-6</v>
      </c>
      <c r="D1348">
        <f t="shared" si="41"/>
        <v>-12.804520644433039</v>
      </c>
    </row>
    <row r="1349" spans="1:4" x14ac:dyDescent="0.2">
      <c r="A1349">
        <v>1343</v>
      </c>
      <c r="B1349">
        <f>'Ejercicio 2 A'!N1346*(EXTRA!$C$1-1)/$C$2</f>
        <v>23.896649679872102</v>
      </c>
      <c r="C1349">
        <f t="shared" si="40"/>
        <v>5.2801956060969323E-7</v>
      </c>
      <c r="D1349">
        <f t="shared" si="41"/>
        <v>-14.454132507317091</v>
      </c>
    </row>
    <row r="1350" spans="1:4" x14ac:dyDescent="0.2">
      <c r="A1350">
        <v>1344</v>
      </c>
      <c r="B1350">
        <f>'Ejercicio 2 A'!N1347*(EXTRA!$C$1-1)/$C$2</f>
        <v>11.729301774229269</v>
      </c>
      <c r="C1350">
        <f t="shared" si="40"/>
        <v>3.3058905209961542E-4</v>
      </c>
      <c r="D1350">
        <f t="shared" si="41"/>
        <v>-8.0146344883718452</v>
      </c>
    </row>
    <row r="1351" spans="1:4" x14ac:dyDescent="0.2">
      <c r="A1351">
        <v>1345</v>
      </c>
      <c r="B1351">
        <f>'Ejercicio 2 A'!N1348*(EXTRA!$C$1-1)/$C$2</f>
        <v>21.043965134785484</v>
      </c>
      <c r="C1351">
        <f t="shared" si="40"/>
        <v>2.3426494766282945E-6</v>
      </c>
      <c r="D1351">
        <f t="shared" si="41"/>
        <v>-12.964228014142526</v>
      </c>
    </row>
    <row r="1352" spans="1:4" x14ac:dyDescent="0.2">
      <c r="A1352">
        <v>1346</v>
      </c>
      <c r="B1352">
        <f>'Ejercicio 2 A'!N1349*(EXTRA!$C$1-1)/$C$2</f>
        <v>28.590253548624766</v>
      </c>
      <c r="C1352">
        <f t="shared" ref="C1352:C1415" si="42">_xlfn.CHISQ.DIST(B1352,$C$3,FALSE)</f>
        <v>4.6185578333051951E-8</v>
      </c>
      <c r="D1352">
        <f t="shared" ref="D1352:D1415" si="43">LN(C1352)</f>
        <v>-16.890598244883194</v>
      </c>
    </row>
    <row r="1353" spans="1:4" x14ac:dyDescent="0.2">
      <c r="A1353">
        <v>1347</v>
      </c>
      <c r="B1353">
        <f>'Ejercicio 2 A'!N1350*(EXTRA!$C$1-1)/$C$2</f>
        <v>9.6563427174594363</v>
      </c>
      <c r="C1353">
        <f t="shared" si="42"/>
        <v>1.0272012790334389E-3</v>
      </c>
      <c r="D1353">
        <f t="shared" si="43"/>
        <v>-6.8809173798644006</v>
      </c>
    </row>
    <row r="1354" spans="1:4" x14ac:dyDescent="0.2">
      <c r="A1354">
        <v>1348</v>
      </c>
      <c r="B1354">
        <f>'Ejercicio 2 A'!N1351*(EXTRA!$C$1-1)/$C$2</f>
        <v>14.956021652348173</v>
      </c>
      <c r="C1354">
        <f t="shared" si="42"/>
        <v>5.832344730726381E-5</v>
      </c>
      <c r="D1354">
        <f t="shared" si="43"/>
        <v>-9.7495063618039559</v>
      </c>
    </row>
    <row r="1355" spans="1:4" x14ac:dyDescent="0.2">
      <c r="A1355">
        <v>1349</v>
      </c>
      <c r="B1355">
        <f>'Ejercicio 2 A'!N1352*(EXTRA!$C$1-1)/$C$2</f>
        <v>16.536066779034638</v>
      </c>
      <c r="C1355">
        <f t="shared" si="42"/>
        <v>2.5172866918227623E-5</v>
      </c>
      <c r="D1355">
        <f t="shared" si="43"/>
        <v>-10.589743853109228</v>
      </c>
    </row>
    <row r="1356" spans="1:4" x14ac:dyDescent="0.2">
      <c r="A1356">
        <v>1350</v>
      </c>
      <c r="B1356">
        <f>'Ejercicio 2 A'!N1353*(EXTRA!$C$1-1)/$C$2</f>
        <v>14.204119614565787</v>
      </c>
      <c r="C1356">
        <f t="shared" si="42"/>
        <v>8.7160060077943921E-5</v>
      </c>
      <c r="D1356">
        <f t="shared" si="43"/>
        <v>-9.3477643586046604</v>
      </c>
    </row>
    <row r="1357" spans="1:4" x14ac:dyDescent="0.2">
      <c r="A1357">
        <v>1351</v>
      </c>
      <c r="B1357">
        <f>'Ejercicio 2 A'!N1354*(EXTRA!$C$1-1)/$C$2</f>
        <v>15.644084295460072</v>
      </c>
      <c r="C1357">
        <f t="shared" si="42"/>
        <v>4.0426416878569726E-5</v>
      </c>
      <c r="D1357">
        <f t="shared" si="43"/>
        <v>-10.116027103552685</v>
      </c>
    </row>
    <row r="1358" spans="1:4" x14ac:dyDescent="0.2">
      <c r="A1358">
        <v>1352</v>
      </c>
      <c r="B1358">
        <f>'Ejercicio 2 A'!N1355*(EXTRA!$C$1-1)/$C$2</f>
        <v>9.1488684490550902</v>
      </c>
      <c r="C1358">
        <f t="shared" si="42"/>
        <v>1.3601125025839659E-3</v>
      </c>
      <c r="D1358">
        <f t="shared" si="43"/>
        <v>-6.6001878601672823</v>
      </c>
    </row>
    <row r="1359" spans="1:4" x14ac:dyDescent="0.2">
      <c r="A1359">
        <v>1353</v>
      </c>
      <c r="B1359">
        <f>'Ejercicio 2 A'!N1356*(EXTRA!$C$1-1)/$C$2</f>
        <v>17.651098903899999</v>
      </c>
      <c r="C1359">
        <f t="shared" si="42"/>
        <v>1.3952009550151337E-5</v>
      </c>
      <c r="D1359">
        <f t="shared" si="43"/>
        <v>-11.179887006297358</v>
      </c>
    </row>
    <row r="1360" spans="1:4" x14ac:dyDescent="0.2">
      <c r="A1360">
        <v>1354</v>
      </c>
      <c r="B1360">
        <f>'Ejercicio 2 A'!N1357*(EXTRA!$C$1-1)/$C$2</f>
        <v>34.49465888818898</v>
      </c>
      <c r="C1360">
        <f t="shared" si="42"/>
        <v>2.1959079618402752E-9</v>
      </c>
      <c r="D1360">
        <f t="shared" si="43"/>
        <v>-19.93667022590774</v>
      </c>
    </row>
    <row r="1361" spans="1:4" x14ac:dyDescent="0.2">
      <c r="A1361">
        <v>1355</v>
      </c>
      <c r="B1361">
        <f>'Ejercicio 2 A'!N1358*(EXTRA!$C$1-1)/$C$2</f>
        <v>28.376491699948833</v>
      </c>
      <c r="C1361">
        <f t="shared" si="42"/>
        <v>5.1588611001244667E-8</v>
      </c>
      <c r="D1361">
        <f t="shared" si="43"/>
        <v>-16.779964905850626</v>
      </c>
    </row>
    <row r="1362" spans="1:4" x14ac:dyDescent="0.2">
      <c r="A1362">
        <v>1356</v>
      </c>
      <c r="B1362">
        <f>'Ejercicio 2 A'!N1359*(EXTRA!$C$1-1)/$C$2</f>
        <v>9.4518654507122335</v>
      </c>
      <c r="C1362">
        <f t="shared" si="42"/>
        <v>1.1500184184763118E-3</v>
      </c>
      <c r="D1362">
        <f t="shared" si="43"/>
        <v>-6.7679773206688765</v>
      </c>
    </row>
    <row r="1363" spans="1:4" x14ac:dyDescent="0.2">
      <c r="A1363">
        <v>1357</v>
      </c>
      <c r="B1363">
        <f>'Ejercicio 2 A'!N1360*(EXTRA!$C$1-1)/$C$2</f>
        <v>14.559675144815838</v>
      </c>
      <c r="C1363">
        <f t="shared" si="42"/>
        <v>7.2067745534079702E-5</v>
      </c>
      <c r="D1363">
        <f t="shared" si="43"/>
        <v>-9.537903971131195</v>
      </c>
    </row>
    <row r="1364" spans="1:4" x14ac:dyDescent="0.2">
      <c r="A1364">
        <v>1358</v>
      </c>
      <c r="B1364">
        <f>'Ejercicio 2 A'!N1361*(EXTRA!$C$1-1)/$C$2</f>
        <v>15.756639287362306</v>
      </c>
      <c r="C1364">
        <f t="shared" si="42"/>
        <v>3.8077420620667699E-5</v>
      </c>
      <c r="D1364">
        <f t="shared" si="43"/>
        <v>-10.175889086137076</v>
      </c>
    </row>
    <row r="1365" spans="1:4" x14ac:dyDescent="0.2">
      <c r="A1365">
        <v>1359</v>
      </c>
      <c r="B1365">
        <f>'Ejercicio 2 A'!N1362*(EXTRA!$C$1-1)/$C$2</f>
        <v>13.589693244778189</v>
      </c>
      <c r="C1365">
        <f t="shared" si="42"/>
        <v>1.2115486150998827E-4</v>
      </c>
      <c r="D1365">
        <f t="shared" si="43"/>
        <v>-9.0184409834838313</v>
      </c>
    </row>
    <row r="1366" spans="1:4" x14ac:dyDescent="0.2">
      <c r="A1366">
        <v>1360</v>
      </c>
      <c r="B1366">
        <f>'Ejercicio 2 A'!N1363*(EXTRA!$C$1-1)/$C$2</f>
        <v>12.968170637078229</v>
      </c>
      <c r="C1366">
        <f t="shared" si="42"/>
        <v>1.6922644594800736E-4</v>
      </c>
      <c r="D1366">
        <f t="shared" si="43"/>
        <v>-8.6842728230765918</v>
      </c>
    </row>
    <row r="1367" spans="1:4" x14ac:dyDescent="0.2">
      <c r="A1367">
        <v>1361</v>
      </c>
      <c r="B1367">
        <f>'Ejercicio 2 A'!N1364*(EXTRA!$C$1-1)/$C$2</f>
        <v>14.810611075038933</v>
      </c>
      <c r="C1367">
        <f t="shared" si="42"/>
        <v>6.3028975109861936E-5</v>
      </c>
      <c r="D1367">
        <f t="shared" si="43"/>
        <v>-9.6719160149258592</v>
      </c>
    </row>
    <row r="1368" spans="1:4" x14ac:dyDescent="0.2">
      <c r="A1368">
        <v>1362</v>
      </c>
      <c r="B1368">
        <f>'Ejercicio 2 A'!N1365*(EXTRA!$C$1-1)/$C$2</f>
        <v>29.140016555113405</v>
      </c>
      <c r="C1368">
        <f t="shared" si="42"/>
        <v>3.4752893743566155E-8</v>
      </c>
      <c r="D1368">
        <f t="shared" si="43"/>
        <v>-17.175002995206484</v>
      </c>
    </row>
    <row r="1369" spans="1:4" x14ac:dyDescent="0.2">
      <c r="A1369">
        <v>1363</v>
      </c>
      <c r="B1369">
        <f>'Ejercicio 2 A'!N1366*(EXTRA!$C$1-1)/$C$2</f>
        <v>13.765754350084142</v>
      </c>
      <c r="C1369">
        <f t="shared" si="42"/>
        <v>1.1023372453352751E-4</v>
      </c>
      <c r="D1369">
        <f t="shared" si="43"/>
        <v>-9.1129076778133697</v>
      </c>
    </row>
    <row r="1370" spans="1:4" x14ac:dyDescent="0.2">
      <c r="A1370">
        <v>1364</v>
      </c>
      <c r="B1370">
        <f>'Ejercicio 2 A'!N1367*(EXTRA!$C$1-1)/$C$2</f>
        <v>25.732130245651728</v>
      </c>
      <c r="C1370">
        <f t="shared" si="42"/>
        <v>2.0324089966650835E-7</v>
      </c>
      <c r="D1370">
        <f t="shared" si="43"/>
        <v>-15.408873863609401</v>
      </c>
    </row>
    <row r="1371" spans="1:4" x14ac:dyDescent="0.2">
      <c r="A1371">
        <v>1365</v>
      </c>
      <c r="B1371">
        <f>'Ejercicio 2 A'!N1368*(EXTRA!$C$1-1)/$C$2</f>
        <v>14.96775879409442</v>
      </c>
      <c r="C1371">
        <f t="shared" si="42"/>
        <v>5.7959436238855849E-5</v>
      </c>
      <c r="D1371">
        <f t="shared" si="43"/>
        <v>-9.755767167286912</v>
      </c>
    </row>
    <row r="1372" spans="1:4" x14ac:dyDescent="0.2">
      <c r="A1372">
        <v>1366</v>
      </c>
      <c r="B1372">
        <f>'Ejercicio 2 A'!N1369*(EXTRA!$C$1-1)/$C$2</f>
        <v>7.9001185848688813</v>
      </c>
      <c r="C1372">
        <f t="shared" si="42"/>
        <v>2.7327777104977024E-3</v>
      </c>
      <c r="D1372">
        <f t="shared" si="43"/>
        <v>-5.9024367106907194</v>
      </c>
    </row>
    <row r="1373" spans="1:4" x14ac:dyDescent="0.2">
      <c r="A1373">
        <v>1367</v>
      </c>
      <c r="B1373">
        <f>'Ejercicio 2 A'!N1370*(EXTRA!$C$1-1)/$C$2</f>
        <v>9.005378273596282</v>
      </c>
      <c r="C1373">
        <f t="shared" si="42"/>
        <v>1.4728755059679496E-3</v>
      </c>
      <c r="D1373">
        <f t="shared" si="43"/>
        <v>-6.5205386624068025</v>
      </c>
    </row>
    <row r="1374" spans="1:4" x14ac:dyDescent="0.2">
      <c r="A1374">
        <v>1368</v>
      </c>
      <c r="B1374">
        <f>'Ejercicio 2 A'!N1371*(EXTRA!$C$1-1)/$C$2</f>
        <v>33.310213780852926</v>
      </c>
      <c r="C1374">
        <f t="shared" si="42"/>
        <v>4.0401764964694535E-9</v>
      </c>
      <c r="D1374">
        <f t="shared" si="43"/>
        <v>-19.326977458682698</v>
      </c>
    </row>
    <row r="1375" spans="1:4" x14ac:dyDescent="0.2">
      <c r="A1375">
        <v>1369</v>
      </c>
      <c r="B1375">
        <f>'Ejercicio 2 A'!N1372*(EXTRA!$C$1-1)/$C$2</f>
        <v>12.096549191848769</v>
      </c>
      <c r="C1375">
        <f t="shared" si="42"/>
        <v>2.7092372352368699E-4</v>
      </c>
      <c r="D1375">
        <f t="shared" si="43"/>
        <v>-8.2136732397149466</v>
      </c>
    </row>
    <row r="1376" spans="1:4" x14ac:dyDescent="0.2">
      <c r="A1376">
        <v>1370</v>
      </c>
      <c r="B1376">
        <f>'Ejercicio 2 A'!N1373*(EXTRA!$C$1-1)/$C$2</f>
        <v>17.650358403316304</v>
      </c>
      <c r="C1376">
        <f t="shared" si="42"/>
        <v>1.3957469017790728E-5</v>
      </c>
      <c r="D1376">
        <f t="shared" si="43"/>
        <v>-11.179495779517845</v>
      </c>
    </row>
    <row r="1377" spans="1:4" x14ac:dyDescent="0.2">
      <c r="A1377">
        <v>1371</v>
      </c>
      <c r="B1377">
        <f>'Ejercicio 2 A'!N1374*(EXTRA!$C$1-1)/$C$2</f>
        <v>20.349828917199165</v>
      </c>
      <c r="C1377">
        <f t="shared" si="42"/>
        <v>3.3707029521075642E-6</v>
      </c>
      <c r="D1377">
        <f t="shared" si="43"/>
        <v>-12.600389244222267</v>
      </c>
    </row>
    <row r="1378" spans="1:4" x14ac:dyDescent="0.2">
      <c r="A1378">
        <v>1372</v>
      </c>
      <c r="B1378">
        <f>'Ejercicio 2 A'!N1375*(EXTRA!$C$1-1)/$C$2</f>
        <v>22.83637976827605</v>
      </c>
      <c r="C1378">
        <f t="shared" si="42"/>
        <v>9.1778208796650573E-7</v>
      </c>
      <c r="D1378">
        <f t="shared" si="43"/>
        <v>-13.901305851447091</v>
      </c>
    </row>
    <row r="1379" spans="1:4" x14ac:dyDescent="0.2">
      <c r="A1379">
        <v>1373</v>
      </c>
      <c r="B1379">
        <f>'Ejercicio 2 A'!N1376*(EXTRA!$C$1-1)/$C$2</f>
        <v>8.6309088479442</v>
      </c>
      <c r="C1379">
        <f t="shared" si="42"/>
        <v>1.8142776793927092E-3</v>
      </c>
      <c r="D1379">
        <f t="shared" si="43"/>
        <v>-6.3120678632638949</v>
      </c>
    </row>
    <row r="1380" spans="1:4" x14ac:dyDescent="0.2">
      <c r="A1380">
        <v>1374</v>
      </c>
      <c r="B1380">
        <f>'Ejercicio 2 A'!N1377*(EXTRA!$C$1-1)/$C$2</f>
        <v>21.987936852924474</v>
      </c>
      <c r="C1380">
        <f t="shared" si="42"/>
        <v>1.4295455681316164E-6</v>
      </c>
      <c r="D1380">
        <f t="shared" si="43"/>
        <v>-13.458153948720005</v>
      </c>
    </row>
    <row r="1381" spans="1:4" x14ac:dyDescent="0.2">
      <c r="A1381">
        <v>1375</v>
      </c>
      <c r="B1381">
        <f>'Ejercicio 2 A'!N1378*(EXTRA!$C$1-1)/$C$2</f>
        <v>10.053479283910937</v>
      </c>
      <c r="C1381">
        <f t="shared" si="42"/>
        <v>8.2540402753865936E-4</v>
      </c>
      <c r="D1381">
        <f t="shared" si="43"/>
        <v>-7.0996375611584739</v>
      </c>
    </row>
    <row r="1382" spans="1:4" x14ac:dyDescent="0.2">
      <c r="A1382">
        <v>1376</v>
      </c>
      <c r="B1382">
        <f>'Ejercicio 2 A'!N1379*(EXTRA!$C$1-1)/$C$2</f>
        <v>11.725131588157742</v>
      </c>
      <c r="C1382">
        <f t="shared" si="42"/>
        <v>3.313379866518593E-4</v>
      </c>
      <c r="D1382">
        <f t="shared" si="43"/>
        <v>-8.0123715958535264</v>
      </c>
    </row>
    <row r="1383" spans="1:4" x14ac:dyDescent="0.2">
      <c r="A1383">
        <v>1377</v>
      </c>
      <c r="B1383">
        <f>'Ejercicio 2 A'!N1380*(EXTRA!$C$1-1)/$C$2</f>
        <v>36.307113157877843</v>
      </c>
      <c r="C1383">
        <f t="shared" si="42"/>
        <v>8.648180736800611E-10</v>
      </c>
      <c r="D1383">
        <f t="shared" si="43"/>
        <v>-20.868501950561921</v>
      </c>
    </row>
    <row r="1384" spans="1:4" x14ac:dyDescent="0.2">
      <c r="A1384">
        <v>1378</v>
      </c>
      <c r="B1384">
        <f>'Ejercicio 2 A'!N1381*(EXTRA!$C$1-1)/$C$2</f>
        <v>11.044220236184174</v>
      </c>
      <c r="C1384">
        <f t="shared" si="42"/>
        <v>4.7986666731159586E-4</v>
      </c>
      <c r="D1384">
        <f t="shared" si="43"/>
        <v>-7.6420022690835321</v>
      </c>
    </row>
    <row r="1385" spans="1:4" x14ac:dyDescent="0.2">
      <c r="A1385">
        <v>1379</v>
      </c>
      <c r="B1385">
        <f>'Ejercicio 2 A'!N1382*(EXTRA!$C$1-1)/$C$2</f>
        <v>22.657165992886753</v>
      </c>
      <c r="C1385">
        <f t="shared" si="42"/>
        <v>1.0077810539589407E-6</v>
      </c>
      <c r="D1385">
        <f t="shared" si="43"/>
        <v>-13.807759620282319</v>
      </c>
    </row>
    <row r="1386" spans="1:4" x14ac:dyDescent="0.2">
      <c r="A1386">
        <v>1380</v>
      </c>
      <c r="B1386">
        <f>'Ejercicio 2 A'!N1383*(EXTRA!$C$1-1)/$C$2</f>
        <v>13.715345053445075</v>
      </c>
      <c r="C1386">
        <f t="shared" si="42"/>
        <v>1.1325499355389344E-4</v>
      </c>
      <c r="D1386">
        <f t="shared" si="43"/>
        <v>-9.0858687013820951</v>
      </c>
    </row>
    <row r="1387" spans="1:4" x14ac:dyDescent="0.2">
      <c r="A1387">
        <v>1381</v>
      </c>
      <c r="B1387">
        <f>'Ejercicio 2 A'!N1384*(EXTRA!$C$1-1)/$C$2</f>
        <v>20.877819095534488</v>
      </c>
      <c r="C1387">
        <f t="shared" si="42"/>
        <v>2.5556812519692388E-6</v>
      </c>
      <c r="D1387">
        <f t="shared" si="43"/>
        <v>-12.877191735027733</v>
      </c>
    </row>
    <row r="1388" spans="1:4" x14ac:dyDescent="0.2">
      <c r="A1388">
        <v>1382</v>
      </c>
      <c r="B1388">
        <f>'Ejercicio 2 A'!N1385*(EXTRA!$C$1-1)/$C$2</f>
        <v>30.17439294240587</v>
      </c>
      <c r="C1388">
        <f t="shared" si="42"/>
        <v>2.0361258621115445E-8</v>
      </c>
      <c r="D1388">
        <f t="shared" si="43"/>
        <v>-17.709631828848856</v>
      </c>
    </row>
    <row r="1389" spans="1:4" x14ac:dyDescent="0.2">
      <c r="A1389">
        <v>1383</v>
      </c>
      <c r="B1389">
        <f>'Ejercicio 2 A'!N1386*(EXTRA!$C$1-1)/$C$2</f>
        <v>22.726087360045497</v>
      </c>
      <c r="C1389">
        <f t="shared" si="42"/>
        <v>9.7216629959658841E-7</v>
      </c>
      <c r="D1389">
        <f t="shared" si="43"/>
        <v>-13.843738957000271</v>
      </c>
    </row>
    <row r="1390" spans="1:4" x14ac:dyDescent="0.2">
      <c r="A1390">
        <v>1384</v>
      </c>
      <c r="B1390">
        <f>'Ejercicio 2 A'!N1387*(EXTRA!$C$1-1)/$C$2</f>
        <v>29.233688620656011</v>
      </c>
      <c r="C1390">
        <f t="shared" si="42"/>
        <v>3.3109561619429436E-8</v>
      </c>
      <c r="D1390">
        <f t="shared" si="43"/>
        <v>-17.22344372560087</v>
      </c>
    </row>
    <row r="1391" spans="1:4" x14ac:dyDescent="0.2">
      <c r="A1391">
        <v>1385</v>
      </c>
      <c r="B1391">
        <f>'Ejercicio 2 A'!N1388*(EXTRA!$C$1-1)/$C$2</f>
        <v>29.182766455500708</v>
      </c>
      <c r="C1391">
        <f t="shared" si="42"/>
        <v>3.3993009597689852E-8</v>
      </c>
      <c r="D1391">
        <f t="shared" si="43"/>
        <v>-17.197110933536788</v>
      </c>
    </row>
    <row r="1392" spans="1:4" x14ac:dyDescent="0.2">
      <c r="A1392">
        <v>1386</v>
      </c>
      <c r="B1392">
        <f>'Ejercicio 2 A'!N1389*(EXTRA!$C$1-1)/$C$2</f>
        <v>20.098472870726766</v>
      </c>
      <c r="C1392">
        <f t="shared" si="42"/>
        <v>3.8459231747277016E-6</v>
      </c>
      <c r="D1392">
        <f t="shared" si="43"/>
        <v>-12.468496886367008</v>
      </c>
    </row>
    <row r="1393" spans="1:4" x14ac:dyDescent="0.2">
      <c r="A1393">
        <v>1387</v>
      </c>
      <c r="B1393">
        <f>'Ejercicio 2 A'!N1390*(EXTRA!$C$1-1)/$C$2</f>
        <v>23.554168672860737</v>
      </c>
      <c r="C1393">
        <f t="shared" si="42"/>
        <v>6.3118029962520221E-7</v>
      </c>
      <c r="D1393">
        <f t="shared" si="43"/>
        <v>-14.275674278888507</v>
      </c>
    </row>
    <row r="1394" spans="1:4" x14ac:dyDescent="0.2">
      <c r="A1394">
        <v>1388</v>
      </c>
      <c r="B1394">
        <f>'Ejercicio 2 A'!N1391*(EXTRA!$C$1-1)/$C$2</f>
        <v>14.748756119726124</v>
      </c>
      <c r="C1394">
        <f t="shared" si="42"/>
        <v>6.5144937204143744E-5</v>
      </c>
      <c r="D1394">
        <f t="shared" si="43"/>
        <v>-9.6388959672496135</v>
      </c>
    </row>
    <row r="1395" spans="1:4" x14ac:dyDescent="0.2">
      <c r="A1395">
        <v>1389</v>
      </c>
      <c r="B1395">
        <f>'Ejercicio 2 A'!N1392*(EXTRA!$C$1-1)/$C$2</f>
        <v>19.646182668345098</v>
      </c>
      <c r="C1395">
        <f t="shared" si="42"/>
        <v>4.8770433433525837E-6</v>
      </c>
      <c r="D1395">
        <f t="shared" si="43"/>
        <v>-12.230971393977802</v>
      </c>
    </row>
    <row r="1396" spans="1:4" x14ac:dyDescent="0.2">
      <c r="A1396">
        <v>1390</v>
      </c>
      <c r="B1396">
        <f>'Ejercicio 2 A'!N1393*(EXTRA!$C$1-1)/$C$2</f>
        <v>21.162895475761587</v>
      </c>
      <c r="C1396">
        <f t="shared" si="42"/>
        <v>2.2011931834368985E-6</v>
      </c>
      <c r="D1396">
        <f t="shared" si="43"/>
        <v>-13.026510988514239</v>
      </c>
    </row>
    <row r="1397" spans="1:4" x14ac:dyDescent="0.2">
      <c r="A1397">
        <v>1391</v>
      </c>
      <c r="B1397">
        <f>'Ejercicio 2 A'!N1394*(EXTRA!$C$1-1)/$C$2</f>
        <v>18.916979872237004</v>
      </c>
      <c r="C1397">
        <f t="shared" si="42"/>
        <v>7.1567225109200753E-6</v>
      </c>
      <c r="D1397">
        <f t="shared" si="43"/>
        <v>-11.847458431662673</v>
      </c>
    </row>
    <row r="1398" spans="1:4" x14ac:dyDescent="0.2">
      <c r="A1398">
        <v>1392</v>
      </c>
      <c r="B1398">
        <f>'Ejercicio 2 A'!N1395*(EXTRA!$C$1-1)/$C$2</f>
        <v>22.928105127556801</v>
      </c>
      <c r="C1398">
        <f t="shared" si="42"/>
        <v>8.7488549231421606E-7</v>
      </c>
      <c r="D1398">
        <f t="shared" si="43"/>
        <v>-13.949172825079099</v>
      </c>
    </row>
    <row r="1399" spans="1:4" x14ac:dyDescent="0.2">
      <c r="A1399">
        <v>1393</v>
      </c>
      <c r="B1399">
        <f>'Ejercicio 2 A'!N1396*(EXTRA!$C$1-1)/$C$2</f>
        <v>22.386279462341044</v>
      </c>
      <c r="C1399">
        <f t="shared" si="42"/>
        <v>1.1609146316494979E-6</v>
      </c>
      <c r="D1399">
        <f t="shared" si="43"/>
        <v>-13.666302387969642</v>
      </c>
    </row>
    <row r="1400" spans="1:4" x14ac:dyDescent="0.2">
      <c r="A1400">
        <v>1394</v>
      </c>
      <c r="B1400">
        <f>'Ejercicio 2 A'!N1397*(EXTRA!$C$1-1)/$C$2</f>
        <v>19.154440611033351</v>
      </c>
      <c r="C1400">
        <f t="shared" si="42"/>
        <v>6.3159894878481102E-6</v>
      </c>
      <c r="D1400">
        <f t="shared" si="43"/>
        <v>-11.972426125940833</v>
      </c>
    </row>
    <row r="1401" spans="1:4" x14ac:dyDescent="0.2">
      <c r="A1401">
        <v>1395</v>
      </c>
      <c r="B1401">
        <f>'Ejercicio 2 A'!N1398*(EXTRA!$C$1-1)/$C$2</f>
        <v>25.735013339427908</v>
      </c>
      <c r="C1401">
        <f t="shared" si="42"/>
        <v>2.0293676099296073E-7</v>
      </c>
      <c r="D1401">
        <f t="shared" si="43"/>
        <v>-15.410371428639909</v>
      </c>
    </row>
    <row r="1402" spans="1:4" x14ac:dyDescent="0.2">
      <c r="A1402">
        <v>1396</v>
      </c>
      <c r="B1402">
        <f>'Ejercicio 2 A'!N1399*(EXTRA!$C$1-1)/$C$2</f>
        <v>16.285295303462842</v>
      </c>
      <c r="C1402">
        <f t="shared" si="42"/>
        <v>2.8754465790216523E-5</v>
      </c>
      <c r="D1402">
        <f t="shared" si="43"/>
        <v>-10.456717470950037</v>
      </c>
    </row>
    <row r="1403" spans="1:4" x14ac:dyDescent="0.2">
      <c r="A1403">
        <v>1397</v>
      </c>
      <c r="B1403">
        <f>'Ejercicio 2 A'!N1400*(EXTRA!$C$1-1)/$C$2</f>
        <v>28.562462139025278</v>
      </c>
      <c r="C1403">
        <f t="shared" si="42"/>
        <v>4.6854617482060392E-8</v>
      </c>
      <c r="D1403">
        <f t="shared" si="43"/>
        <v>-16.876216274269911</v>
      </c>
    </row>
    <row r="1404" spans="1:4" x14ac:dyDescent="0.2">
      <c r="A1404">
        <v>1398</v>
      </c>
      <c r="B1404">
        <f>'Ejercicio 2 A'!N1401*(EXTRA!$C$1-1)/$C$2</f>
        <v>16.167875342573726</v>
      </c>
      <c r="C1404">
        <f t="shared" si="42"/>
        <v>3.0603709236869272E-5</v>
      </c>
      <c r="D1404">
        <f t="shared" si="43"/>
        <v>-10.394389339460959</v>
      </c>
    </row>
    <row r="1405" spans="1:4" x14ac:dyDescent="0.2">
      <c r="A1405">
        <v>1399</v>
      </c>
      <c r="B1405">
        <f>'Ejercicio 2 A'!N1402*(EXTRA!$C$1-1)/$C$2</f>
        <v>15.091825494439064</v>
      </c>
      <c r="C1405">
        <f t="shared" si="42"/>
        <v>5.4248896864304197E-5</v>
      </c>
      <c r="D1405">
        <f t="shared" si="43"/>
        <v>-9.8219279000489905</v>
      </c>
    </row>
    <row r="1406" spans="1:4" x14ac:dyDescent="0.2">
      <c r="A1406">
        <v>1400</v>
      </c>
      <c r="B1406">
        <f>'Ejercicio 2 A'!N1403*(EXTRA!$C$1-1)/$C$2</f>
        <v>15.995248910158359</v>
      </c>
      <c r="C1406">
        <f t="shared" si="42"/>
        <v>3.3542111267612621E-5</v>
      </c>
      <c r="D1406">
        <f t="shared" si="43"/>
        <v>-10.302708855798024</v>
      </c>
    </row>
    <row r="1407" spans="1:4" x14ac:dyDescent="0.2">
      <c r="A1407">
        <v>1401</v>
      </c>
      <c r="B1407">
        <f>'Ejercicio 2 A'!N1404*(EXTRA!$C$1-1)/$C$2</f>
        <v>17.476258281561737</v>
      </c>
      <c r="C1407">
        <f t="shared" si="42"/>
        <v>1.5302576897369668E-5</v>
      </c>
      <c r="D1407">
        <f t="shared" si="43"/>
        <v>-11.087489319083042</v>
      </c>
    </row>
    <row r="1408" spans="1:4" x14ac:dyDescent="0.2">
      <c r="A1408">
        <v>1402</v>
      </c>
      <c r="B1408">
        <f>'Ejercicio 2 A'!N1405*(EXTRA!$C$1-1)/$C$2</f>
        <v>14.383372824778021</v>
      </c>
      <c r="C1408">
        <f t="shared" si="42"/>
        <v>7.9189932443028772E-5</v>
      </c>
      <c r="D1408">
        <f t="shared" si="43"/>
        <v>-9.4436613828420928</v>
      </c>
    </row>
    <row r="1409" spans="1:4" x14ac:dyDescent="0.2">
      <c r="A1409">
        <v>1403</v>
      </c>
      <c r="B1409">
        <f>'Ejercicio 2 A'!N1406*(EXTRA!$C$1-1)/$C$2</f>
        <v>20.636966108024783</v>
      </c>
      <c r="C1409">
        <f t="shared" si="42"/>
        <v>2.8995252053279858E-6</v>
      </c>
      <c r="D1409">
        <f t="shared" si="43"/>
        <v>-12.750963556676499</v>
      </c>
    </row>
    <row r="1410" spans="1:4" x14ac:dyDescent="0.2">
      <c r="A1410">
        <v>1404</v>
      </c>
      <c r="B1410">
        <f>'Ejercicio 2 A'!N1407*(EXTRA!$C$1-1)/$C$2</f>
        <v>20.697117146388134</v>
      </c>
      <c r="C1410">
        <f t="shared" si="42"/>
        <v>2.8095272771586701E-6</v>
      </c>
      <c r="D1410">
        <f t="shared" si="43"/>
        <v>-12.782494317539824</v>
      </c>
    </row>
    <row r="1411" spans="1:4" x14ac:dyDescent="0.2">
      <c r="A1411">
        <v>1405</v>
      </c>
      <c r="B1411">
        <f>'Ejercicio 2 A'!N1408*(EXTRA!$C$1-1)/$C$2</f>
        <v>21.813222237362265</v>
      </c>
      <c r="C1411">
        <f t="shared" si="42"/>
        <v>1.56627901279276E-6</v>
      </c>
      <c r="D1411">
        <f t="shared" si="43"/>
        <v>-13.366807807177281</v>
      </c>
    </row>
    <row r="1412" spans="1:4" x14ac:dyDescent="0.2">
      <c r="A1412">
        <v>1406</v>
      </c>
      <c r="B1412">
        <f>'Ejercicio 2 A'!N1409*(EXTRA!$C$1-1)/$C$2</f>
        <v>29.309453189733006</v>
      </c>
      <c r="C1412">
        <f t="shared" si="42"/>
        <v>3.1837526085902784E-8</v>
      </c>
      <c r="D1412">
        <f t="shared" si="43"/>
        <v>-17.262620177295972</v>
      </c>
    </row>
    <row r="1413" spans="1:4" x14ac:dyDescent="0.2">
      <c r="A1413">
        <v>1407</v>
      </c>
      <c r="B1413">
        <f>'Ejercicio 2 A'!N1410*(EXTRA!$C$1-1)/$C$2</f>
        <v>44.967358745786775</v>
      </c>
      <c r="C1413">
        <f t="shared" si="42"/>
        <v>1.0231127379318665E-11</v>
      </c>
      <c r="D1413">
        <f t="shared" si="43"/>
        <v>-25.305586338779989</v>
      </c>
    </row>
    <row r="1414" spans="1:4" x14ac:dyDescent="0.2">
      <c r="A1414">
        <v>1408</v>
      </c>
      <c r="B1414">
        <f>'Ejercicio 2 A'!N1411*(EXTRA!$C$1-1)/$C$2</f>
        <v>18.638308458758964</v>
      </c>
      <c r="C1414">
        <f t="shared" si="42"/>
        <v>8.2879965294298901E-6</v>
      </c>
      <c r="D1414">
        <f t="shared" si="43"/>
        <v>-11.700702291193629</v>
      </c>
    </row>
    <row r="1415" spans="1:4" x14ac:dyDescent="0.2">
      <c r="A1415">
        <v>1409</v>
      </c>
      <c r="B1415">
        <f>'Ejercicio 2 A'!N1412*(EXTRA!$C$1-1)/$C$2</f>
        <v>33.88043805857945</v>
      </c>
      <c r="C1415">
        <f t="shared" si="42"/>
        <v>3.0122562261029619E-9</v>
      </c>
      <c r="D1415">
        <f t="shared" si="43"/>
        <v>-19.620576462199601</v>
      </c>
    </row>
    <row r="1416" spans="1:4" x14ac:dyDescent="0.2">
      <c r="A1416">
        <v>1410</v>
      </c>
      <c r="B1416">
        <f>'Ejercicio 2 A'!N1413*(EXTRA!$C$1-1)/$C$2</f>
        <v>21.63583671083703</v>
      </c>
      <c r="C1416">
        <f t="shared" ref="C1416:C1479" si="44">_xlfn.CHISQ.DIST(B1416,$C$3,FALSE)</f>
        <v>1.7185452462869408E-6</v>
      </c>
      <c r="D1416">
        <f t="shared" ref="D1416:D1479" si="45">LN(C1416)</f>
        <v>-13.274032412061057</v>
      </c>
    </row>
    <row r="1417" spans="1:4" x14ac:dyDescent="0.2">
      <c r="A1417">
        <v>1411</v>
      </c>
      <c r="B1417">
        <f>'Ejercicio 2 A'!N1414*(EXTRA!$C$1-1)/$C$2</f>
        <v>12.003289352456607</v>
      </c>
      <c r="C1417">
        <f t="shared" si="44"/>
        <v>2.8495662795280136E-4</v>
      </c>
      <c r="D1417">
        <f t="shared" si="45"/>
        <v>-8.1631735718983229</v>
      </c>
    </row>
    <row r="1418" spans="1:4" x14ac:dyDescent="0.2">
      <c r="A1418">
        <v>1412</v>
      </c>
      <c r="B1418">
        <f>'Ejercicio 2 A'!N1415*(EXTRA!$C$1-1)/$C$2</f>
        <v>18.197834610031286</v>
      </c>
      <c r="C1418">
        <f t="shared" si="44"/>
        <v>1.0454195854246756E-5</v>
      </c>
      <c r="D1418">
        <f t="shared" si="45"/>
        <v>-11.468507142987097</v>
      </c>
    </row>
    <row r="1419" spans="1:4" x14ac:dyDescent="0.2">
      <c r="A1419">
        <v>1413</v>
      </c>
      <c r="B1419">
        <f>'Ejercicio 2 A'!N1416*(EXTRA!$C$1-1)/$C$2</f>
        <v>17.600664401261344</v>
      </c>
      <c r="C1419">
        <f t="shared" si="44"/>
        <v>1.4328800007141314E-5</v>
      </c>
      <c r="D1419">
        <f t="shared" si="45"/>
        <v>-11.153239059536974</v>
      </c>
    </row>
    <row r="1420" spans="1:4" x14ac:dyDescent="0.2">
      <c r="A1420">
        <v>1414</v>
      </c>
      <c r="B1420">
        <f>'Ejercicio 2 A'!N1417*(EXTRA!$C$1-1)/$C$2</f>
        <v>11.378756840701266</v>
      </c>
      <c r="C1420">
        <f t="shared" si="44"/>
        <v>3.9994199072328256E-4</v>
      </c>
      <c r="D1420">
        <f t="shared" si="45"/>
        <v>-7.8241910445649658</v>
      </c>
    </row>
    <row r="1421" spans="1:4" x14ac:dyDescent="0.2">
      <c r="A1421">
        <v>1415</v>
      </c>
      <c r="B1421">
        <f>'Ejercicio 2 A'!N1418*(EXTRA!$C$1-1)/$C$2</f>
        <v>13.48626754430888</v>
      </c>
      <c r="C1421">
        <f t="shared" si="44"/>
        <v>1.2807323877426168E-4</v>
      </c>
      <c r="D1421">
        <f t="shared" si="45"/>
        <v>-8.9629082797521118</v>
      </c>
    </row>
    <row r="1422" spans="1:4" x14ac:dyDescent="0.2">
      <c r="A1422">
        <v>1416</v>
      </c>
      <c r="B1422">
        <f>'Ejercicio 2 A'!N1419*(EXTRA!$C$1-1)/$C$2</f>
        <v>13.827862925230061</v>
      </c>
      <c r="C1422">
        <f t="shared" si="44"/>
        <v>1.0662284105201694E-4</v>
      </c>
      <c r="D1422">
        <f t="shared" si="45"/>
        <v>-9.1462128004041592</v>
      </c>
    </row>
    <row r="1423" spans="1:4" x14ac:dyDescent="0.2">
      <c r="A1423">
        <v>1417</v>
      </c>
      <c r="B1423">
        <f>'Ejercicio 2 A'!N1420*(EXTRA!$C$1-1)/$C$2</f>
        <v>14.384663335887376</v>
      </c>
      <c r="C1423">
        <f t="shared" si="44"/>
        <v>7.9135301155263156E-5</v>
      </c>
      <c r="D1423">
        <f t="shared" si="45"/>
        <v>-9.4443514975975518</v>
      </c>
    </row>
    <row r="1424" spans="1:4" x14ac:dyDescent="0.2">
      <c r="A1424">
        <v>1418</v>
      </c>
      <c r="B1424">
        <f>'Ejercicio 2 A'!N1421*(EXTRA!$C$1-1)/$C$2</f>
        <v>18.702264390177305</v>
      </c>
      <c r="C1424">
        <f t="shared" si="44"/>
        <v>8.0134191182511024E-6</v>
      </c>
      <c r="D1424">
        <f t="shared" si="45"/>
        <v>-11.734393031750077</v>
      </c>
    </row>
    <row r="1425" spans="1:4" x14ac:dyDescent="0.2">
      <c r="A1425">
        <v>1419</v>
      </c>
      <c r="B1425">
        <f>'Ejercicio 2 A'!N1422*(EXTRA!$C$1-1)/$C$2</f>
        <v>18.831462128580661</v>
      </c>
      <c r="C1425">
        <f t="shared" si="44"/>
        <v>7.4863133459280663E-6</v>
      </c>
      <c r="D1425">
        <f t="shared" si="45"/>
        <v>-11.802434091766795</v>
      </c>
    </row>
    <row r="1426" spans="1:4" x14ac:dyDescent="0.2">
      <c r="A1426">
        <v>1420</v>
      </c>
      <c r="B1426">
        <f>'Ejercicio 2 A'!N1423*(EXTRA!$C$1-1)/$C$2</f>
        <v>17.491061984561011</v>
      </c>
      <c r="C1426">
        <f t="shared" si="44"/>
        <v>1.5183298321870215E-5</v>
      </c>
      <c r="D1426">
        <f t="shared" si="45"/>
        <v>-11.095314528843222</v>
      </c>
    </row>
    <row r="1427" spans="1:4" x14ac:dyDescent="0.2">
      <c r="A1427">
        <v>1421</v>
      </c>
      <c r="B1427">
        <f>'Ejercicio 2 A'!N1424*(EXTRA!$C$1-1)/$C$2</f>
        <v>14.030964066625163</v>
      </c>
      <c r="C1427">
        <f t="shared" si="44"/>
        <v>9.5627141650609981E-5</v>
      </c>
      <c r="D1427">
        <f t="shared" si="45"/>
        <v>-9.2550538697221203</v>
      </c>
    </row>
    <row r="1428" spans="1:4" x14ac:dyDescent="0.2">
      <c r="A1428">
        <v>1422</v>
      </c>
      <c r="B1428">
        <f>'Ejercicio 2 A'!N1425*(EXTRA!$C$1-1)/$C$2</f>
        <v>9.6774594966712115</v>
      </c>
      <c r="C1428">
        <f t="shared" si="44"/>
        <v>1.0153032012874864E-3</v>
      </c>
      <c r="D1428">
        <f t="shared" si="45"/>
        <v>-6.8925679906161834</v>
      </c>
    </row>
    <row r="1429" spans="1:4" x14ac:dyDescent="0.2">
      <c r="A1429">
        <v>1423</v>
      </c>
      <c r="B1429">
        <f>'Ejercicio 2 A'!N1426*(EXTRA!$C$1-1)/$C$2</f>
        <v>14.926919115135648</v>
      </c>
      <c r="C1429">
        <f t="shared" si="44"/>
        <v>5.9235993160964084E-5</v>
      </c>
      <c r="D1429">
        <f t="shared" si="45"/>
        <v>-9.7339812082430708</v>
      </c>
    </row>
    <row r="1430" spans="1:4" x14ac:dyDescent="0.2">
      <c r="A1430">
        <v>1424</v>
      </c>
      <c r="B1430">
        <f>'Ejercicio 2 A'!N1427*(EXTRA!$C$1-1)/$C$2</f>
        <v>20.814113623305978</v>
      </c>
      <c r="C1430">
        <f t="shared" si="44"/>
        <v>2.6424316295045176E-6</v>
      </c>
      <c r="D1430">
        <f t="shared" si="45"/>
        <v>-12.843810992950358</v>
      </c>
    </row>
    <row r="1431" spans="1:4" x14ac:dyDescent="0.2">
      <c r="A1431">
        <v>1425</v>
      </c>
      <c r="B1431">
        <f>'Ejercicio 2 A'!N1428*(EXTRA!$C$1-1)/$C$2</f>
        <v>16.398473617563671</v>
      </c>
      <c r="C1431">
        <f t="shared" si="44"/>
        <v>2.7078527936935238E-5</v>
      </c>
      <c r="D1431">
        <f t="shared" si="45"/>
        <v>-10.516769471185958</v>
      </c>
    </row>
    <row r="1432" spans="1:4" x14ac:dyDescent="0.2">
      <c r="A1432">
        <v>1426</v>
      </c>
      <c r="B1432">
        <f>'Ejercicio 2 A'!N1429*(EXTRA!$C$1-1)/$C$2</f>
        <v>11.212677670347949</v>
      </c>
      <c r="C1432">
        <f t="shared" si="44"/>
        <v>4.3777743987068434E-4</v>
      </c>
      <c r="D1432">
        <f t="shared" si="45"/>
        <v>-7.7337999048778068</v>
      </c>
    </row>
    <row r="1433" spans="1:4" x14ac:dyDescent="0.2">
      <c r="A1433">
        <v>1427</v>
      </c>
      <c r="B1433">
        <f>'Ejercicio 2 A'!N1430*(EXTRA!$C$1-1)/$C$2</f>
        <v>21.154500263229838</v>
      </c>
      <c r="C1433">
        <f t="shared" si="44"/>
        <v>2.2108909133631771E-6</v>
      </c>
      <c r="D1433">
        <f t="shared" si="45"/>
        <v>-13.02211499545033</v>
      </c>
    </row>
    <row r="1434" spans="1:4" x14ac:dyDescent="0.2">
      <c r="A1434">
        <v>1428</v>
      </c>
      <c r="B1434">
        <f>'Ejercicio 2 A'!N1431*(EXTRA!$C$1-1)/$C$2</f>
        <v>25.399608005791357</v>
      </c>
      <c r="C1434">
        <f t="shared" si="44"/>
        <v>2.4156931011319499E-7</v>
      </c>
      <c r="D1434">
        <f t="shared" si="45"/>
        <v>-15.236109406631623</v>
      </c>
    </row>
    <row r="1435" spans="1:4" x14ac:dyDescent="0.2">
      <c r="A1435">
        <v>1429</v>
      </c>
      <c r="B1435">
        <f>'Ejercicio 2 A'!N1432*(EXTRA!$C$1-1)/$C$2</f>
        <v>12.895523672155864</v>
      </c>
      <c r="C1435">
        <f t="shared" si="44"/>
        <v>1.7597994931235793E-4</v>
      </c>
      <c r="D1435">
        <f t="shared" si="45"/>
        <v>-8.645140493777598</v>
      </c>
    </row>
    <row r="1436" spans="1:4" x14ac:dyDescent="0.2">
      <c r="A1436">
        <v>1430</v>
      </c>
      <c r="B1436">
        <f>'Ejercicio 2 A'!N1433*(EXTRA!$C$1-1)/$C$2</f>
        <v>12.795445706377141</v>
      </c>
      <c r="C1436">
        <f t="shared" si="44"/>
        <v>1.8573195271239299E-4</v>
      </c>
      <c r="D1436">
        <f t="shared" si="45"/>
        <v>-8.5912060381047208</v>
      </c>
    </row>
    <row r="1437" spans="1:4" x14ac:dyDescent="0.2">
      <c r="A1437">
        <v>1431</v>
      </c>
      <c r="B1437">
        <f>'Ejercicio 2 A'!N1434*(EXTRA!$C$1-1)/$C$2</f>
        <v>31.595089795754401</v>
      </c>
      <c r="C1437">
        <f t="shared" si="44"/>
        <v>9.7794333697030545E-9</v>
      </c>
      <c r="D1437">
        <f t="shared" si="45"/>
        <v>-18.442984292236311</v>
      </c>
    </row>
    <row r="1438" spans="1:4" x14ac:dyDescent="0.2">
      <c r="A1438">
        <v>1432</v>
      </c>
      <c r="B1438">
        <f>'Ejercicio 2 A'!N1435*(EXTRA!$C$1-1)/$C$2</f>
        <v>17.178262666709237</v>
      </c>
      <c r="C1438">
        <f t="shared" si="44"/>
        <v>1.7914640764771556E-5</v>
      </c>
      <c r="D1438">
        <f t="shared" si="45"/>
        <v>-10.929892259612059</v>
      </c>
    </row>
    <row r="1439" spans="1:4" x14ac:dyDescent="0.2">
      <c r="A1439">
        <v>1433</v>
      </c>
      <c r="B1439">
        <f>'Ejercicio 2 A'!N1436*(EXTRA!$C$1-1)/$C$2</f>
        <v>26.633226175568133</v>
      </c>
      <c r="C1439">
        <f t="shared" si="44"/>
        <v>1.273111952630389E-7</v>
      </c>
      <c r="D1439">
        <f t="shared" si="45"/>
        <v>-15.876631391314001</v>
      </c>
    </row>
    <row r="1440" spans="1:4" x14ac:dyDescent="0.2">
      <c r="A1440">
        <v>1434</v>
      </c>
      <c r="B1440">
        <f>'Ejercicio 2 A'!N1437*(EXTRA!$C$1-1)/$C$2</f>
        <v>16.819658012479952</v>
      </c>
      <c r="C1440">
        <f t="shared" si="44"/>
        <v>2.1660034999885876E-5</v>
      </c>
      <c r="D1440">
        <f t="shared" si="45"/>
        <v>-10.740041700516194</v>
      </c>
    </row>
    <row r="1441" spans="1:4" x14ac:dyDescent="0.2">
      <c r="A1441">
        <v>1435</v>
      </c>
      <c r="B1441">
        <f>'Ejercicio 2 A'!N1438*(EXTRA!$C$1-1)/$C$2</f>
        <v>16.230202522068531</v>
      </c>
      <c r="C1441">
        <f t="shared" si="44"/>
        <v>2.9607681383807765E-5</v>
      </c>
      <c r="D1441">
        <f t="shared" si="45"/>
        <v>-10.42747672409045</v>
      </c>
    </row>
    <row r="1442" spans="1:4" x14ac:dyDescent="0.2">
      <c r="A1442">
        <v>1436</v>
      </c>
      <c r="B1442">
        <f>'Ejercicio 2 A'!N1439*(EXTRA!$C$1-1)/$C$2</f>
        <v>16.208697850664088</v>
      </c>
      <c r="C1442">
        <f t="shared" si="44"/>
        <v>2.9947597315902143E-5</v>
      </c>
      <c r="D1442">
        <f t="shared" si="45"/>
        <v>-10.416061459796087</v>
      </c>
    </row>
    <row r="1443" spans="1:4" x14ac:dyDescent="0.2">
      <c r="A1443">
        <v>1437</v>
      </c>
      <c r="B1443">
        <f>'Ejercicio 2 A'!N1440*(EXTRA!$C$1-1)/$C$2</f>
        <v>23.56720467246538</v>
      </c>
      <c r="C1443">
        <f t="shared" si="44"/>
        <v>6.2690618922118083E-7</v>
      </c>
      <c r="D1443">
        <f t="shared" si="45"/>
        <v>-14.282468925974467</v>
      </c>
    </row>
    <row r="1444" spans="1:4" x14ac:dyDescent="0.2">
      <c r="A1444">
        <v>1438</v>
      </c>
      <c r="B1444">
        <f>'Ejercicio 2 A'!N1441*(EXTRA!$C$1-1)/$C$2</f>
        <v>17.57881402081243</v>
      </c>
      <c r="C1444">
        <f t="shared" si="44"/>
        <v>1.449520348093695E-5</v>
      </c>
      <c r="D1444">
        <f t="shared" si="45"/>
        <v>-11.141692757680429</v>
      </c>
    </row>
    <row r="1445" spans="1:4" x14ac:dyDescent="0.2">
      <c r="A1445">
        <v>1439</v>
      </c>
      <c r="B1445">
        <f>'Ejercicio 2 A'!N1442*(EXTRA!$C$1-1)/$C$2</f>
        <v>25.863631494219234</v>
      </c>
      <c r="C1445">
        <f t="shared" si="44"/>
        <v>1.8982311415212776E-7</v>
      </c>
      <c r="D1445">
        <f t="shared" si="45"/>
        <v>-15.47717317656193</v>
      </c>
    </row>
    <row r="1446" spans="1:4" x14ac:dyDescent="0.2">
      <c r="A1446">
        <v>1440</v>
      </c>
      <c r="B1446">
        <f>'Ejercicio 2 A'!N1443*(EXTRA!$C$1-1)/$C$2</f>
        <v>23.323195395237097</v>
      </c>
      <c r="C1446">
        <f t="shared" si="44"/>
        <v>7.1194838668308251E-7</v>
      </c>
      <c r="D1446">
        <f t="shared" si="45"/>
        <v>-14.155260418775654</v>
      </c>
    </row>
    <row r="1447" spans="1:4" x14ac:dyDescent="0.2">
      <c r="A1447">
        <v>1441</v>
      </c>
      <c r="B1447">
        <f>'Ejercicio 2 A'!N1444*(EXTRA!$C$1-1)/$C$2</f>
        <v>13.731556043172381</v>
      </c>
      <c r="C1447">
        <f t="shared" si="44"/>
        <v>1.1227438380385895E-4</v>
      </c>
      <c r="D1447">
        <f t="shared" si="45"/>
        <v>-9.0945648272811166</v>
      </c>
    </row>
    <row r="1448" spans="1:4" x14ac:dyDescent="0.2">
      <c r="A1448">
        <v>1442</v>
      </c>
      <c r="B1448">
        <f>'Ejercicio 2 A'!N1445*(EXTRA!$C$1-1)/$C$2</f>
        <v>15.090771066941693</v>
      </c>
      <c r="C1448">
        <f t="shared" si="44"/>
        <v>5.4279401384309294E-5</v>
      </c>
      <c r="D1448">
        <f t="shared" si="45"/>
        <v>-9.8213657513504344</v>
      </c>
    </row>
    <row r="1449" spans="1:4" x14ac:dyDescent="0.2">
      <c r="A1449">
        <v>1443</v>
      </c>
      <c r="B1449">
        <f>'Ejercicio 2 A'!N1446*(EXTRA!$C$1-1)/$C$2</f>
        <v>12.803474463943802</v>
      </c>
      <c r="C1449">
        <f t="shared" si="44"/>
        <v>1.8492983899950333E-4</v>
      </c>
      <c r="D1449">
        <f t="shared" si="45"/>
        <v>-8.5955340534702405</v>
      </c>
    </row>
    <row r="1450" spans="1:4" x14ac:dyDescent="0.2">
      <c r="A1450">
        <v>1444</v>
      </c>
      <c r="B1450">
        <f>'Ejercicio 2 A'!N1447*(EXTRA!$C$1-1)/$C$2</f>
        <v>16.310250902536087</v>
      </c>
      <c r="C1450">
        <f t="shared" si="44"/>
        <v>2.8376169010369743E-5</v>
      </c>
      <c r="D1450">
        <f t="shared" si="45"/>
        <v>-10.469960884408007</v>
      </c>
    </row>
    <row r="1451" spans="1:4" x14ac:dyDescent="0.2">
      <c r="A1451">
        <v>1445</v>
      </c>
      <c r="B1451">
        <f>'Ejercicio 2 A'!N1448*(EXTRA!$C$1-1)/$C$2</f>
        <v>17.034562871629902</v>
      </c>
      <c r="C1451">
        <f t="shared" si="44"/>
        <v>1.9330195246241398E-5</v>
      </c>
      <c r="D1451">
        <f t="shared" si="45"/>
        <v>-10.853842164110029</v>
      </c>
    </row>
    <row r="1452" spans="1:4" x14ac:dyDescent="0.2">
      <c r="A1452">
        <v>1446</v>
      </c>
      <c r="B1452">
        <f>'Ejercicio 2 A'!N1449*(EXTRA!$C$1-1)/$C$2</f>
        <v>20.150972052991406</v>
      </c>
      <c r="C1452">
        <f t="shared" si="44"/>
        <v>3.7413994810492914E-6</v>
      </c>
      <c r="D1452">
        <f t="shared" si="45"/>
        <v>-12.496050823736569</v>
      </c>
    </row>
    <row r="1453" spans="1:4" x14ac:dyDescent="0.2">
      <c r="A1453">
        <v>1447</v>
      </c>
      <c r="B1453">
        <f>'Ejercicio 2 A'!N1450*(EXTRA!$C$1-1)/$C$2</f>
        <v>27.871723205793142</v>
      </c>
      <c r="C1453">
        <f t="shared" si="44"/>
        <v>6.6997772059023647E-8</v>
      </c>
      <c r="D1453">
        <f t="shared" si="45"/>
        <v>-16.518606470958726</v>
      </c>
    </row>
    <row r="1454" spans="1:4" x14ac:dyDescent="0.2">
      <c r="A1454">
        <v>1448</v>
      </c>
      <c r="B1454">
        <f>'Ejercicio 2 A'!N1451*(EXTRA!$C$1-1)/$C$2</f>
        <v>8.7777206946774786</v>
      </c>
      <c r="C1454">
        <f t="shared" si="44"/>
        <v>1.6717116011809659E-3</v>
      </c>
      <c r="D1454">
        <f t="shared" si="45"/>
        <v>-6.3939072665292365</v>
      </c>
    </row>
    <row r="1455" spans="1:4" x14ac:dyDescent="0.2">
      <c r="A1455">
        <v>1449</v>
      </c>
      <c r="B1455">
        <f>'Ejercicio 2 A'!N1452*(EXTRA!$C$1-1)/$C$2</f>
        <v>14.850749304446175</v>
      </c>
      <c r="C1455">
        <f t="shared" si="44"/>
        <v>6.1693107293817542E-5</v>
      </c>
      <c r="D1455">
        <f t="shared" si="45"/>
        <v>-9.6933383465215606</v>
      </c>
    </row>
    <row r="1456" spans="1:4" x14ac:dyDescent="0.2">
      <c r="A1456">
        <v>1450</v>
      </c>
      <c r="B1456">
        <f>'Ejercicio 2 A'!N1453*(EXTRA!$C$1-1)/$C$2</f>
        <v>12.080496203048099</v>
      </c>
      <c r="C1456">
        <f t="shared" si="44"/>
        <v>2.7328843863359798E-4</v>
      </c>
      <c r="D1456">
        <f t="shared" si="45"/>
        <v>-8.2049827687658841</v>
      </c>
    </row>
    <row r="1457" spans="1:4" x14ac:dyDescent="0.2">
      <c r="A1457">
        <v>1451</v>
      </c>
      <c r="B1457">
        <f>'Ejercicio 2 A'!N1454*(EXTRA!$C$1-1)/$C$2</f>
        <v>20.587194489356047</v>
      </c>
      <c r="C1457">
        <f t="shared" si="44"/>
        <v>2.9761786701871751E-6</v>
      </c>
      <c r="D1457">
        <f t="shared" si="45"/>
        <v>-12.724870405770318</v>
      </c>
    </row>
    <row r="1458" spans="1:4" x14ac:dyDescent="0.2">
      <c r="A1458">
        <v>1452</v>
      </c>
      <c r="B1458">
        <f>'Ejercicio 2 A'!N1455*(EXTRA!$C$1-1)/$C$2</f>
        <v>14.97152064121121</v>
      </c>
      <c r="C1458">
        <f t="shared" si="44"/>
        <v>5.7843253015822379E-5</v>
      </c>
      <c r="D1458">
        <f t="shared" si="45"/>
        <v>-9.7577737400662485</v>
      </c>
    </row>
    <row r="1459" spans="1:4" x14ac:dyDescent="0.2">
      <c r="A1459">
        <v>1453</v>
      </c>
      <c r="B1459">
        <f>'Ejercicio 2 A'!N1456*(EXTRA!$C$1-1)/$C$2</f>
        <v>21.704426206258024</v>
      </c>
      <c r="C1459">
        <f t="shared" si="44"/>
        <v>1.6579813620704179E-6</v>
      </c>
      <c r="D1459">
        <f t="shared" si="45"/>
        <v>-13.309909742526406</v>
      </c>
    </row>
    <row r="1460" spans="1:4" x14ac:dyDescent="0.2">
      <c r="A1460">
        <v>1454</v>
      </c>
      <c r="B1460">
        <f>'Ejercicio 2 A'!N1457*(EXTRA!$C$1-1)/$C$2</f>
        <v>20.668636942138843</v>
      </c>
      <c r="C1460">
        <f t="shared" si="44"/>
        <v>2.8517842180482204E-6</v>
      </c>
      <c r="D1460">
        <f t="shared" si="45"/>
        <v>-12.767565718145468</v>
      </c>
    </row>
    <row r="1461" spans="1:4" x14ac:dyDescent="0.2">
      <c r="A1461">
        <v>1455</v>
      </c>
      <c r="B1461">
        <f>'Ejercicio 2 A'!N1458*(EXTRA!$C$1-1)/$C$2</f>
        <v>12.106244523468643</v>
      </c>
      <c r="C1461">
        <f t="shared" si="44"/>
        <v>2.6950557190968006E-4</v>
      </c>
      <c r="D1461">
        <f t="shared" si="45"/>
        <v>-8.2189214928394101</v>
      </c>
    </row>
    <row r="1462" spans="1:4" x14ac:dyDescent="0.2">
      <c r="A1462">
        <v>1456</v>
      </c>
      <c r="B1462">
        <f>'Ejercicio 2 A'!N1459*(EXTRA!$C$1-1)/$C$2</f>
        <v>21.033853664002557</v>
      </c>
      <c r="C1462">
        <f t="shared" si="44"/>
        <v>2.3550891521237415E-6</v>
      </c>
      <c r="D1462">
        <f t="shared" si="45"/>
        <v>-12.958931974684305</v>
      </c>
    </row>
    <row r="1463" spans="1:4" x14ac:dyDescent="0.2">
      <c r="A1463">
        <v>1457</v>
      </c>
      <c r="B1463">
        <f>'Ejercicio 2 A'!N1460*(EXTRA!$C$1-1)/$C$2</f>
        <v>20.036814080724756</v>
      </c>
      <c r="C1463">
        <f t="shared" si="44"/>
        <v>3.9724353368990574E-6</v>
      </c>
      <c r="D1463">
        <f t="shared" si="45"/>
        <v>-12.436131216352338</v>
      </c>
    </row>
    <row r="1464" spans="1:4" x14ac:dyDescent="0.2">
      <c r="A1464">
        <v>1458</v>
      </c>
      <c r="B1464">
        <f>'Ejercicio 2 A'!N1461*(EXTRA!$C$1-1)/$C$2</f>
        <v>21.077188781178954</v>
      </c>
      <c r="C1464">
        <f t="shared" si="44"/>
        <v>2.3022386060182E-6</v>
      </c>
      <c r="D1464">
        <f t="shared" si="45"/>
        <v>-12.981628601420837</v>
      </c>
    </row>
    <row r="1465" spans="1:4" x14ac:dyDescent="0.2">
      <c r="A1465">
        <v>1459</v>
      </c>
      <c r="B1465">
        <f>'Ejercicio 2 A'!N1462*(EXTRA!$C$1-1)/$C$2</f>
        <v>20.098540354922129</v>
      </c>
      <c r="C1465">
        <f t="shared" si="44"/>
        <v>3.8457869509503515E-6</v>
      </c>
      <c r="D1465">
        <f t="shared" si="45"/>
        <v>-12.468532307300752</v>
      </c>
    </row>
    <row r="1466" spans="1:4" x14ac:dyDescent="0.2">
      <c r="A1466">
        <v>1460</v>
      </c>
      <c r="B1466">
        <f>'Ejercicio 2 A'!N1463*(EXTRA!$C$1-1)/$C$2</f>
        <v>18.264821102079004</v>
      </c>
      <c r="C1466">
        <f t="shared" si="44"/>
        <v>1.0091293686943419E-5</v>
      </c>
      <c r="D1466">
        <f t="shared" si="45"/>
        <v>-11.503837517056079</v>
      </c>
    </row>
    <row r="1467" spans="1:4" x14ac:dyDescent="0.2">
      <c r="A1467">
        <v>1461</v>
      </c>
      <c r="B1467">
        <f>'Ejercicio 2 A'!N1464*(EXTRA!$C$1-1)/$C$2</f>
        <v>13.499798423640803</v>
      </c>
      <c r="C1467">
        <f t="shared" si="44"/>
        <v>1.2714592416981056E-4</v>
      </c>
      <c r="D1467">
        <f t="shared" si="45"/>
        <v>-8.9701751219004464</v>
      </c>
    </row>
    <row r="1468" spans="1:4" x14ac:dyDescent="0.2">
      <c r="A1468">
        <v>1462</v>
      </c>
      <c r="B1468">
        <f>'Ejercicio 2 A'!N1465*(EXTRA!$C$1-1)/$C$2</f>
        <v>12.12536025715213</v>
      </c>
      <c r="C1468">
        <f t="shared" si="44"/>
        <v>2.6673144334028677E-4</v>
      </c>
      <c r="D1468">
        <f t="shared" si="45"/>
        <v>-8.2292682359368516</v>
      </c>
    </row>
    <row r="1469" spans="1:4" x14ac:dyDescent="0.2">
      <c r="A1469">
        <v>1463</v>
      </c>
      <c r="B1469">
        <f>'Ejercicio 2 A'!N1466*(EXTRA!$C$1-1)/$C$2</f>
        <v>18.917888364383113</v>
      </c>
      <c r="C1469">
        <f t="shared" si="44"/>
        <v>7.1533005687095935E-6</v>
      </c>
      <c r="D1469">
        <f t="shared" si="45"/>
        <v>-11.847936689769828</v>
      </c>
    </row>
    <row r="1470" spans="1:4" x14ac:dyDescent="0.2">
      <c r="A1470">
        <v>1464</v>
      </c>
      <c r="B1470">
        <f>'Ejercicio 2 A'!N1467*(EXTRA!$C$1-1)/$C$2</f>
        <v>18.843731095415428</v>
      </c>
      <c r="C1470">
        <f t="shared" si="44"/>
        <v>7.4381066334178403E-6</v>
      </c>
      <c r="D1470">
        <f t="shared" si="45"/>
        <v>-11.80889422626168</v>
      </c>
    </row>
    <row r="1471" spans="1:4" x14ac:dyDescent="0.2">
      <c r="A1471">
        <v>1465</v>
      </c>
      <c r="B1471">
        <f>'Ejercicio 2 A'!N1468*(EXTRA!$C$1-1)/$C$2</f>
        <v>17.765965229451201</v>
      </c>
      <c r="C1471">
        <f t="shared" si="44"/>
        <v>1.3130622916635284E-5</v>
      </c>
      <c r="D1471">
        <f t="shared" si="45"/>
        <v>-11.240563428533083</v>
      </c>
    </row>
    <row r="1472" spans="1:4" x14ac:dyDescent="0.2">
      <c r="A1472">
        <v>1466</v>
      </c>
      <c r="B1472">
        <f>'Ejercicio 2 A'!N1469*(EXTRA!$C$1-1)/$C$2</f>
        <v>16.775236740138968</v>
      </c>
      <c r="C1472">
        <f t="shared" si="44"/>
        <v>2.2175803387692089E-5</v>
      </c>
      <c r="D1472">
        <f t="shared" si="45"/>
        <v>-10.71650880099121</v>
      </c>
    </row>
    <row r="1473" spans="1:4" x14ac:dyDescent="0.2">
      <c r="A1473">
        <v>1467</v>
      </c>
      <c r="B1473">
        <f>'Ejercicio 2 A'!N1470*(EXTRA!$C$1-1)/$C$2</f>
        <v>22.771190017832208</v>
      </c>
      <c r="C1473">
        <f t="shared" si="44"/>
        <v>9.4954623603384392E-7</v>
      </c>
      <c r="D1473">
        <f t="shared" si="45"/>
        <v>-13.86728161274131</v>
      </c>
    </row>
    <row r="1474" spans="1:4" x14ac:dyDescent="0.2">
      <c r="A1474">
        <v>1468</v>
      </c>
      <c r="B1474">
        <f>'Ejercicio 2 A'!N1471*(EXTRA!$C$1-1)/$C$2</f>
        <v>20.005082270226222</v>
      </c>
      <c r="C1474">
        <f t="shared" si="44"/>
        <v>4.0391638884691704E-6</v>
      </c>
      <c r="D1474">
        <f t="shared" si="45"/>
        <v>-12.41947284570975</v>
      </c>
    </row>
    <row r="1475" spans="1:4" x14ac:dyDescent="0.2">
      <c r="A1475">
        <v>1469</v>
      </c>
      <c r="B1475">
        <f>'Ejercicio 2 A'!N1472*(EXTRA!$C$1-1)/$C$2</f>
        <v>16.659905333520229</v>
      </c>
      <c r="C1475">
        <f t="shared" si="44"/>
        <v>2.3573351039454005E-5</v>
      </c>
      <c r="D1475">
        <f t="shared" si="45"/>
        <v>-10.655393677195217</v>
      </c>
    </row>
    <row r="1476" spans="1:4" x14ac:dyDescent="0.2">
      <c r="A1476">
        <v>1470</v>
      </c>
      <c r="B1476">
        <f>'Ejercicio 2 A'!N1473*(EXTRA!$C$1-1)/$C$2</f>
        <v>14.681055378579233</v>
      </c>
      <c r="C1476">
        <f t="shared" si="44"/>
        <v>6.7543063959091197E-5</v>
      </c>
      <c r="D1476">
        <f t="shared" si="45"/>
        <v>-9.6027451789323059</v>
      </c>
    </row>
    <row r="1477" spans="1:4" x14ac:dyDescent="0.2">
      <c r="A1477">
        <v>1471</v>
      </c>
      <c r="B1477">
        <f>'Ejercicio 2 A'!N1474*(EXTRA!$C$1-1)/$C$2</f>
        <v>15.005086115939703</v>
      </c>
      <c r="C1477">
        <f t="shared" si="44"/>
        <v>5.6816930743261921E-5</v>
      </c>
      <c r="D1477">
        <f t="shared" si="45"/>
        <v>-9.7756762001872541</v>
      </c>
    </row>
    <row r="1478" spans="1:4" x14ac:dyDescent="0.2">
      <c r="A1478">
        <v>1472</v>
      </c>
      <c r="B1478">
        <f>'Ejercicio 2 A'!N1475*(EXTRA!$C$1-1)/$C$2</f>
        <v>20.570188177063486</v>
      </c>
      <c r="C1478">
        <f t="shared" si="44"/>
        <v>3.0028340028004616E-6</v>
      </c>
      <c r="D1478">
        <f t="shared" si="45"/>
        <v>-12.715954047613641</v>
      </c>
    </row>
    <row r="1479" spans="1:4" x14ac:dyDescent="0.2">
      <c r="A1479">
        <v>1473</v>
      </c>
      <c r="B1479">
        <f>'Ejercicio 2 A'!N1476*(EXTRA!$C$1-1)/$C$2</f>
        <v>21.434495498688594</v>
      </c>
      <c r="C1479">
        <f t="shared" si="44"/>
        <v>1.9094657553573836E-6</v>
      </c>
      <c r="D1479">
        <f t="shared" si="45"/>
        <v>-13.168687064268632</v>
      </c>
    </row>
    <row r="1480" spans="1:4" x14ac:dyDescent="0.2">
      <c r="A1480">
        <v>1474</v>
      </c>
      <c r="B1480">
        <f>'Ejercicio 2 A'!N1477*(EXTRA!$C$1-1)/$C$2</f>
        <v>32.617974875057385</v>
      </c>
      <c r="C1480">
        <f t="shared" ref="C1480:C1543" si="46">_xlfn.CHISQ.DIST(B1480,$C$3,FALSE)</f>
        <v>5.77136204930623E-9</v>
      </c>
      <c r="D1480">
        <f t="shared" ref="D1480:D1543" si="47">LN(C1480)</f>
        <v>-18.970357727211354</v>
      </c>
    </row>
    <row r="1481" spans="1:4" x14ac:dyDescent="0.2">
      <c r="A1481">
        <v>1475</v>
      </c>
      <c r="B1481">
        <f>'Ejercicio 2 A'!N1478*(EXTRA!$C$1-1)/$C$2</f>
        <v>24.454458330635525</v>
      </c>
      <c r="C1481">
        <f t="shared" si="46"/>
        <v>3.9492341750478627E-7</v>
      </c>
      <c r="D1481">
        <f t="shared" si="47"/>
        <v>-14.744573970577113</v>
      </c>
    </row>
    <row r="1482" spans="1:4" x14ac:dyDescent="0.2">
      <c r="A1482">
        <v>1476</v>
      </c>
      <c r="B1482">
        <f>'Ejercicio 2 A'!N1479*(EXTRA!$C$1-1)/$C$2</f>
        <v>22.129060276003294</v>
      </c>
      <c r="C1482">
        <f t="shared" si="46"/>
        <v>1.3278964081222786E-6</v>
      </c>
      <c r="D1482">
        <f t="shared" si="47"/>
        <v>-13.531914515884672</v>
      </c>
    </row>
    <row r="1483" spans="1:4" x14ac:dyDescent="0.2">
      <c r="A1483">
        <v>1477</v>
      </c>
      <c r="B1483">
        <f>'Ejercicio 2 A'!N1480*(EXTRA!$C$1-1)/$C$2</f>
        <v>23.460122171202077</v>
      </c>
      <c r="C1483">
        <f t="shared" si="46"/>
        <v>6.6289406274163091E-7</v>
      </c>
      <c r="D1483">
        <f t="shared" si="47"/>
        <v>-14.226650644230906</v>
      </c>
    </row>
    <row r="1484" spans="1:4" x14ac:dyDescent="0.2">
      <c r="A1484">
        <v>1478</v>
      </c>
      <c r="B1484">
        <f>'Ejercicio 2 A'!N1481*(EXTRA!$C$1-1)/$C$2</f>
        <v>20.106708415975589</v>
      </c>
      <c r="C1484">
        <f t="shared" si="46"/>
        <v>3.8293346254411852E-6</v>
      </c>
      <c r="D1484">
        <f t="shared" si="47"/>
        <v>-12.472819496902865</v>
      </c>
    </row>
    <row r="1485" spans="1:4" x14ac:dyDescent="0.2">
      <c r="A1485">
        <v>1479</v>
      </c>
      <c r="B1485">
        <f>'Ejercicio 2 A'!N1482*(EXTRA!$C$1-1)/$C$2</f>
        <v>19.110293348043651</v>
      </c>
      <c r="C1485">
        <f t="shared" si="46"/>
        <v>6.464410316728683E-6</v>
      </c>
      <c r="D1485">
        <f t="shared" si="47"/>
        <v>-11.949198761543384</v>
      </c>
    </row>
    <row r="1486" spans="1:4" x14ac:dyDescent="0.2">
      <c r="A1486">
        <v>1480</v>
      </c>
      <c r="B1486">
        <f>'Ejercicio 2 A'!N1483*(EXTRA!$C$1-1)/$C$2</f>
        <v>14.560627648208511</v>
      </c>
      <c r="C1486">
        <f t="shared" si="46"/>
        <v>7.2031075198469388E-5</v>
      </c>
      <c r="D1486">
        <f t="shared" si="47"/>
        <v>-9.5384129320819575</v>
      </c>
    </row>
    <row r="1487" spans="1:4" x14ac:dyDescent="0.2">
      <c r="A1487">
        <v>1481</v>
      </c>
      <c r="B1487">
        <f>'Ejercicio 2 A'!N1484*(EXTRA!$C$1-1)/$C$2</f>
        <v>9.1691749640181079</v>
      </c>
      <c r="C1487">
        <f t="shared" si="46"/>
        <v>1.344881100811131E-3</v>
      </c>
      <c r="D1487">
        <f t="shared" si="47"/>
        <v>-6.6114496707198409</v>
      </c>
    </row>
    <row r="1488" spans="1:4" x14ac:dyDescent="0.2">
      <c r="A1488">
        <v>1482</v>
      </c>
      <c r="B1488">
        <f>'Ejercicio 2 A'!N1485*(EXTRA!$C$1-1)/$C$2</f>
        <v>21.293536647685414</v>
      </c>
      <c r="C1488">
        <f t="shared" si="46"/>
        <v>2.0556701656763382E-6</v>
      </c>
      <c r="D1488">
        <f t="shared" si="47"/>
        <v>-13.094908648495561</v>
      </c>
    </row>
    <row r="1489" spans="1:4" x14ac:dyDescent="0.2">
      <c r="A1489">
        <v>1483</v>
      </c>
      <c r="B1489">
        <f>'Ejercicio 2 A'!N1486*(EXTRA!$C$1-1)/$C$2</f>
        <v>15.619614976350608</v>
      </c>
      <c r="C1489">
        <f t="shared" si="46"/>
        <v>4.095610114172632E-5</v>
      </c>
      <c r="D1489">
        <f t="shared" si="47"/>
        <v>-10.103009768733161</v>
      </c>
    </row>
    <row r="1490" spans="1:4" x14ac:dyDescent="0.2">
      <c r="A1490">
        <v>1484</v>
      </c>
      <c r="B1490">
        <f>'Ejercicio 2 A'!N1487*(EXTRA!$C$1-1)/$C$2</f>
        <v>11.150159226035845</v>
      </c>
      <c r="C1490">
        <f t="shared" si="46"/>
        <v>4.5294265255079022E-4</v>
      </c>
      <c r="D1490">
        <f t="shared" si="47"/>
        <v>-7.6997450353056571</v>
      </c>
    </row>
    <row r="1491" spans="1:4" x14ac:dyDescent="0.2">
      <c r="A1491">
        <v>1485</v>
      </c>
      <c r="B1491">
        <f>'Ejercicio 2 A'!N1488*(EXTRA!$C$1-1)/$C$2</f>
        <v>11.318828746324524</v>
      </c>
      <c r="C1491">
        <f t="shared" si="46"/>
        <v>4.1319674170792463E-4</v>
      </c>
      <c r="D1491">
        <f t="shared" si="47"/>
        <v>-7.7915867062582924</v>
      </c>
    </row>
    <row r="1492" spans="1:4" x14ac:dyDescent="0.2">
      <c r="A1492">
        <v>1486</v>
      </c>
      <c r="B1492">
        <f>'Ejercicio 2 A'!N1489*(EXTRA!$C$1-1)/$C$2</f>
        <v>16.835879222853752</v>
      </c>
      <c r="C1492">
        <f t="shared" si="46"/>
        <v>2.147471667989354E-5</v>
      </c>
      <c r="D1492">
        <f t="shared" si="47"/>
        <v>-10.748634283201074</v>
      </c>
    </row>
    <row r="1493" spans="1:4" x14ac:dyDescent="0.2">
      <c r="A1493">
        <v>1487</v>
      </c>
      <c r="B1493">
        <f>'Ejercicio 2 A'!N1490*(EXTRA!$C$1-1)/$C$2</f>
        <v>12.060518394556077</v>
      </c>
      <c r="C1493">
        <f t="shared" si="46"/>
        <v>2.7626049414961133E-4</v>
      </c>
      <c r="D1493">
        <f t="shared" si="47"/>
        <v>-8.1941663179819368</v>
      </c>
    </row>
    <row r="1494" spans="1:4" x14ac:dyDescent="0.2">
      <c r="A1494">
        <v>1488</v>
      </c>
      <c r="B1494">
        <f>'Ejercicio 2 A'!N1491*(EXTRA!$C$1-1)/$C$2</f>
        <v>16.778549739021734</v>
      </c>
      <c r="C1494">
        <f t="shared" si="46"/>
        <v>2.2136913750580621E-5</v>
      </c>
      <c r="D1494">
        <f t="shared" si="47"/>
        <v>-10.718264037393192</v>
      </c>
    </row>
    <row r="1495" spans="1:4" x14ac:dyDescent="0.2">
      <c r="A1495">
        <v>1489</v>
      </c>
      <c r="B1495">
        <f>'Ejercicio 2 A'!N1492*(EXTRA!$C$1-1)/$C$2</f>
        <v>15.342921836140214</v>
      </c>
      <c r="C1495">
        <f t="shared" si="46"/>
        <v>4.7455099102641429E-5</v>
      </c>
      <c r="D1495">
        <f t="shared" si="47"/>
        <v>-9.9557265760341647</v>
      </c>
    </row>
    <row r="1496" spans="1:4" x14ac:dyDescent="0.2">
      <c r="A1496">
        <v>1490</v>
      </c>
      <c r="B1496">
        <f>'Ejercicio 2 A'!N1493*(EXTRA!$C$1-1)/$C$2</f>
        <v>26.614471816439032</v>
      </c>
      <c r="C1496">
        <f t="shared" si="46"/>
        <v>1.2855590074282962E-7</v>
      </c>
      <c r="D1496">
        <f t="shared" si="47"/>
        <v>-15.866902001971154</v>
      </c>
    </row>
    <row r="1497" spans="1:4" x14ac:dyDescent="0.2">
      <c r="A1497">
        <v>1491</v>
      </c>
      <c r="B1497">
        <f>'Ejercicio 2 A'!N1494*(EXTRA!$C$1-1)/$C$2</f>
        <v>19.639863528495187</v>
      </c>
      <c r="C1497">
        <f t="shared" si="46"/>
        <v>4.8932640876180428E-6</v>
      </c>
      <c r="D1497">
        <f t="shared" si="47"/>
        <v>-12.227650974577877</v>
      </c>
    </row>
    <row r="1498" spans="1:4" x14ac:dyDescent="0.2">
      <c r="A1498">
        <v>1492</v>
      </c>
      <c r="B1498">
        <f>'Ejercicio 2 A'!N1495*(EXTRA!$C$1-1)/$C$2</f>
        <v>20.750238293530469</v>
      </c>
      <c r="C1498">
        <f t="shared" si="46"/>
        <v>2.7323827006856429E-6</v>
      </c>
      <c r="D1498">
        <f t="shared" si="47"/>
        <v>-12.810336545288072</v>
      </c>
    </row>
    <row r="1499" spans="1:4" x14ac:dyDescent="0.2">
      <c r="A1499">
        <v>1493</v>
      </c>
      <c r="B1499">
        <f>'Ejercicio 2 A'!N1496*(EXTRA!$C$1-1)/$C$2</f>
        <v>14.37809915863302</v>
      </c>
      <c r="C1499">
        <f t="shared" si="46"/>
        <v>7.9413578453309483E-5</v>
      </c>
      <c r="D1499">
        <f t="shared" si="47"/>
        <v>-9.4408411910664238</v>
      </c>
    </row>
    <row r="1500" spans="1:4" x14ac:dyDescent="0.2">
      <c r="A1500">
        <v>1494</v>
      </c>
      <c r="B1500">
        <f>'Ejercicio 2 A'!N1497*(EXTRA!$C$1-1)/$C$2</f>
        <v>28.124731405392552</v>
      </c>
      <c r="C1500">
        <f t="shared" si="46"/>
        <v>5.8770318839672329E-8</v>
      </c>
      <c r="D1500">
        <f t="shared" si="47"/>
        <v>-16.649628891125197</v>
      </c>
    </row>
    <row r="1501" spans="1:4" x14ac:dyDescent="0.2">
      <c r="A1501">
        <v>1495</v>
      </c>
      <c r="B1501">
        <f>'Ejercicio 2 A'!N1498*(EXTRA!$C$1-1)/$C$2</f>
        <v>23.581467335369272</v>
      </c>
      <c r="C1501">
        <f t="shared" si="46"/>
        <v>6.2226315092061068E-7</v>
      </c>
      <c r="D1501">
        <f t="shared" si="47"/>
        <v>-14.289902761457418</v>
      </c>
    </row>
    <row r="1502" spans="1:4" x14ac:dyDescent="0.2">
      <c r="A1502">
        <v>1496</v>
      </c>
      <c r="B1502">
        <f>'Ejercicio 2 A'!N1499*(EXTRA!$C$1-1)/$C$2</f>
        <v>26.186311132022734</v>
      </c>
      <c r="C1502">
        <f t="shared" si="46"/>
        <v>1.6054163845567291E-7</v>
      </c>
      <c r="D1502">
        <f t="shared" si="47"/>
        <v>-15.644712498392026</v>
      </c>
    </row>
    <row r="1503" spans="1:4" x14ac:dyDescent="0.2">
      <c r="A1503">
        <v>1497</v>
      </c>
      <c r="B1503">
        <f>'Ejercicio 2 A'!N1500*(EXTRA!$C$1-1)/$C$2</f>
        <v>13.512207948795302</v>
      </c>
      <c r="C1503">
        <f t="shared" si="46"/>
        <v>1.2630141915830929E-4</v>
      </c>
      <c r="D1503">
        <f t="shared" si="47"/>
        <v>-8.9768392922631239</v>
      </c>
    </row>
    <row r="1504" spans="1:4" x14ac:dyDescent="0.2">
      <c r="A1504">
        <v>1498</v>
      </c>
      <c r="B1504">
        <f>'Ejercicio 2 A'!N1501*(EXTRA!$C$1-1)/$C$2</f>
        <v>21.800438792647842</v>
      </c>
      <c r="C1504">
        <f t="shared" si="46"/>
        <v>1.576784394064278E-6</v>
      </c>
      <c r="D1504">
        <f t="shared" si="47"/>
        <v>-13.360122978376388</v>
      </c>
    </row>
    <row r="1505" spans="1:4" x14ac:dyDescent="0.2">
      <c r="A1505">
        <v>1499</v>
      </c>
      <c r="B1505">
        <f>'Ejercicio 2 A'!N1502*(EXTRA!$C$1-1)/$C$2</f>
        <v>13.641218925752431</v>
      </c>
      <c r="C1505">
        <f t="shared" si="46"/>
        <v>1.1785022701006621E-4</v>
      </c>
      <c r="D1505">
        <f t="shared" si="47"/>
        <v>-9.0460960023212298</v>
      </c>
    </row>
    <row r="1506" spans="1:4" x14ac:dyDescent="0.2">
      <c r="A1506">
        <v>1500</v>
      </c>
      <c r="B1506">
        <f>'Ejercicio 2 A'!N1503*(EXTRA!$C$1-1)/$C$2</f>
        <v>16.714933225181763</v>
      </c>
      <c r="C1506">
        <f t="shared" si="46"/>
        <v>2.2895815158465136E-5</v>
      </c>
      <c r="D1506">
        <f t="shared" si="47"/>
        <v>-10.684556408275659</v>
      </c>
    </row>
    <row r="1507" spans="1:4" x14ac:dyDescent="0.2">
      <c r="A1507">
        <v>1501</v>
      </c>
      <c r="B1507">
        <f>'Ejercicio 2 A'!N1504*(EXTRA!$C$1-1)/$C$2</f>
        <v>21.226313256675294</v>
      </c>
      <c r="C1507">
        <f t="shared" si="46"/>
        <v>2.1293027840978815E-6</v>
      </c>
      <c r="D1507">
        <f t="shared" si="47"/>
        <v>-13.059715963237005</v>
      </c>
    </row>
    <row r="1508" spans="1:4" x14ac:dyDescent="0.2">
      <c r="A1508">
        <v>1502</v>
      </c>
      <c r="B1508">
        <f>'Ejercicio 2 A'!N1505*(EXTRA!$C$1-1)/$C$2</f>
        <v>15.894794716134127</v>
      </c>
      <c r="C1508">
        <f t="shared" si="46"/>
        <v>3.5381137072010479E-5</v>
      </c>
      <c r="D1508">
        <f t="shared" si="47"/>
        <v>-10.24933173091328</v>
      </c>
    </row>
    <row r="1509" spans="1:4" x14ac:dyDescent="0.2">
      <c r="A1509">
        <v>1503</v>
      </c>
      <c r="B1509">
        <f>'Ejercicio 2 A'!N1506*(EXTRA!$C$1-1)/$C$2</f>
        <v>20.751687862975182</v>
      </c>
      <c r="C1509">
        <f t="shared" si="46"/>
        <v>2.7303076637484035E-6</v>
      </c>
      <c r="D1509">
        <f t="shared" si="47"/>
        <v>-12.811096257773537</v>
      </c>
    </row>
    <row r="1510" spans="1:4" x14ac:dyDescent="0.2">
      <c r="A1510">
        <v>1504</v>
      </c>
      <c r="B1510">
        <f>'Ejercicio 2 A'!N1507*(EXTRA!$C$1-1)/$C$2</f>
        <v>12.82801731151636</v>
      </c>
      <c r="C1510">
        <f t="shared" si="46"/>
        <v>1.8249952190698131E-4</v>
      </c>
      <c r="D1510">
        <f t="shared" si="47"/>
        <v>-8.6087630046329338</v>
      </c>
    </row>
    <row r="1511" spans="1:4" x14ac:dyDescent="0.2">
      <c r="A1511">
        <v>1505</v>
      </c>
      <c r="B1511">
        <f>'Ejercicio 2 A'!N1508*(EXTRA!$C$1-1)/$C$2</f>
        <v>11.622294973874233</v>
      </c>
      <c r="C1511">
        <f t="shared" si="46"/>
        <v>3.503602534991825E-4</v>
      </c>
      <c r="D1511">
        <f t="shared" si="47"/>
        <v>-7.9565486371304806</v>
      </c>
    </row>
    <row r="1512" spans="1:4" x14ac:dyDescent="0.2">
      <c r="A1512">
        <v>1506</v>
      </c>
      <c r="B1512">
        <f>'Ejercicio 2 A'!N1509*(EXTRA!$C$1-1)/$C$2</f>
        <v>28.772878704825644</v>
      </c>
      <c r="C1512">
        <f t="shared" si="46"/>
        <v>4.202107740680559E-8</v>
      </c>
      <c r="D1512">
        <f t="shared" si="47"/>
        <v>-16.985094501524959</v>
      </c>
    </row>
    <row r="1513" spans="1:4" x14ac:dyDescent="0.2">
      <c r="A1513">
        <v>1507</v>
      </c>
      <c r="B1513">
        <f>'Ejercicio 2 A'!N1510*(EXTRA!$C$1-1)/$C$2</f>
        <v>17.36482556634483</v>
      </c>
      <c r="C1513">
        <f t="shared" si="46"/>
        <v>1.6231209822019955E-5</v>
      </c>
      <c r="D1513">
        <f t="shared" si="47"/>
        <v>-11.028574636885665</v>
      </c>
    </row>
    <row r="1514" spans="1:4" x14ac:dyDescent="0.2">
      <c r="A1514">
        <v>1508</v>
      </c>
      <c r="B1514">
        <f>'Ejercicio 2 A'!N1511*(EXTRA!$C$1-1)/$C$2</f>
        <v>19.268243107107565</v>
      </c>
      <c r="C1514">
        <f t="shared" si="46"/>
        <v>5.9489891733322924E-6</v>
      </c>
      <c r="D1514">
        <f t="shared" si="47"/>
        <v>-12.032289239674048</v>
      </c>
    </row>
    <row r="1515" spans="1:4" x14ac:dyDescent="0.2">
      <c r="A1515">
        <v>1509</v>
      </c>
      <c r="B1515">
        <f>'Ejercicio 2 A'!N1512*(EXTRA!$C$1-1)/$C$2</f>
        <v>19.984103395430207</v>
      </c>
      <c r="C1515">
        <f t="shared" si="46"/>
        <v>4.0838973421981717E-6</v>
      </c>
      <c r="D1515">
        <f t="shared" si="47"/>
        <v>-12.408458794560014</v>
      </c>
    </row>
    <row r="1516" spans="1:4" x14ac:dyDescent="0.2">
      <c r="A1516">
        <v>1510</v>
      </c>
      <c r="B1516">
        <f>'Ejercicio 2 A'!N1513*(EXTRA!$C$1-1)/$C$2</f>
        <v>17.415983613942462</v>
      </c>
      <c r="C1516">
        <f t="shared" si="46"/>
        <v>1.5798042283583417E-5</v>
      </c>
      <c r="D1516">
        <f t="shared" si="47"/>
        <v>-11.055624531710663</v>
      </c>
    </row>
    <row r="1517" spans="1:4" x14ac:dyDescent="0.2">
      <c r="A1517">
        <v>1511</v>
      </c>
      <c r="B1517">
        <f>'Ejercicio 2 A'!N1514*(EXTRA!$C$1-1)/$C$2</f>
        <v>8.884717570253752</v>
      </c>
      <c r="C1517">
        <f t="shared" si="46"/>
        <v>1.575057254572789E-3</v>
      </c>
      <c r="D1517">
        <f t="shared" si="47"/>
        <v>-6.4534636552555549</v>
      </c>
    </row>
    <row r="1518" spans="1:4" x14ac:dyDescent="0.2">
      <c r="A1518">
        <v>1512</v>
      </c>
      <c r="B1518">
        <f>'Ejercicio 2 A'!N1515*(EXTRA!$C$1-1)/$C$2</f>
        <v>29.847572121495944</v>
      </c>
      <c r="C1518">
        <f t="shared" si="46"/>
        <v>2.4106692347374141E-8</v>
      </c>
      <c r="D1518">
        <f t="shared" si="47"/>
        <v>-17.540776344236331</v>
      </c>
    </row>
    <row r="1519" spans="1:4" x14ac:dyDescent="0.2">
      <c r="A1519">
        <v>1513</v>
      </c>
      <c r="B1519">
        <f>'Ejercicio 2 A'!N1516*(EXTRA!$C$1-1)/$C$2</f>
        <v>36.163639645549502</v>
      </c>
      <c r="C1519">
        <f t="shared" si="46"/>
        <v>9.3097801980141285E-10</v>
      </c>
      <c r="D1519">
        <f t="shared" si="47"/>
        <v>-20.794785448166046</v>
      </c>
    </row>
    <row r="1520" spans="1:4" x14ac:dyDescent="0.2">
      <c r="A1520">
        <v>1514</v>
      </c>
      <c r="B1520">
        <f>'Ejercicio 2 A'!N1517*(EXTRA!$C$1-1)/$C$2</f>
        <v>19.84356475174171</v>
      </c>
      <c r="C1520">
        <f t="shared" si="46"/>
        <v>4.3966802544786629E-6</v>
      </c>
      <c r="D1520">
        <f t="shared" si="47"/>
        <v>-12.334660789427573</v>
      </c>
    </row>
    <row r="1521" spans="1:4" x14ac:dyDescent="0.2">
      <c r="A1521">
        <v>1515</v>
      </c>
      <c r="B1521">
        <f>'Ejercicio 2 A'!N1518*(EXTRA!$C$1-1)/$C$2</f>
        <v>30.042468782709889</v>
      </c>
      <c r="C1521">
        <f t="shared" si="46"/>
        <v>2.1797317440548736E-8</v>
      </c>
      <c r="D1521">
        <f t="shared" si="47"/>
        <v>-17.641478927908871</v>
      </c>
    </row>
    <row r="1522" spans="1:4" x14ac:dyDescent="0.2">
      <c r="A1522">
        <v>1516</v>
      </c>
      <c r="B1522">
        <f>'Ejercicio 2 A'!N1519*(EXTRA!$C$1-1)/$C$2</f>
        <v>21.989840388665193</v>
      </c>
      <c r="C1522">
        <f t="shared" si="46"/>
        <v>1.4281238035693198E-6</v>
      </c>
      <c r="D1522">
        <f t="shared" si="47"/>
        <v>-13.45914900062747</v>
      </c>
    </row>
    <row r="1523" spans="1:4" x14ac:dyDescent="0.2">
      <c r="A1523">
        <v>1517</v>
      </c>
      <c r="B1523">
        <f>'Ejercicio 2 A'!N1520*(EXTRA!$C$1-1)/$C$2</f>
        <v>19.998160505821119</v>
      </c>
      <c r="C1523">
        <f t="shared" si="46"/>
        <v>4.0538685573092632E-6</v>
      </c>
      <c r="D1523">
        <f t="shared" si="47"/>
        <v>-12.415838933422789</v>
      </c>
    </row>
    <row r="1524" spans="1:4" x14ac:dyDescent="0.2">
      <c r="A1524">
        <v>1518</v>
      </c>
      <c r="B1524">
        <f>'Ejercicio 2 A'!N1521*(EXTRA!$C$1-1)/$C$2</f>
        <v>12.10238051800688</v>
      </c>
      <c r="C1524">
        <f t="shared" si="46"/>
        <v>2.7006986387434804E-4</v>
      </c>
      <c r="D1524">
        <f t="shared" si="47"/>
        <v>-8.2168298773470454</v>
      </c>
    </row>
    <row r="1525" spans="1:4" x14ac:dyDescent="0.2">
      <c r="A1525">
        <v>1519</v>
      </c>
      <c r="B1525">
        <f>'Ejercicio 2 A'!N1522*(EXTRA!$C$1-1)/$C$2</f>
        <v>22.501315764597795</v>
      </c>
      <c r="C1525">
        <f t="shared" si="46"/>
        <v>1.093219759140365E-6</v>
      </c>
      <c r="D1525">
        <f t="shared" si="47"/>
        <v>-13.726383308467144</v>
      </c>
    </row>
    <row r="1526" spans="1:4" x14ac:dyDescent="0.2">
      <c r="A1526">
        <v>1520</v>
      </c>
      <c r="B1526">
        <f>'Ejercicio 2 A'!N1523*(EXTRA!$C$1-1)/$C$2</f>
        <v>19.719700692824141</v>
      </c>
      <c r="C1526">
        <f t="shared" si="46"/>
        <v>4.6922517886297046E-6</v>
      </c>
      <c r="D1526">
        <f t="shared" si="47"/>
        <v>-12.269597965222058</v>
      </c>
    </row>
    <row r="1527" spans="1:4" x14ac:dyDescent="0.2">
      <c r="A1527">
        <v>1521</v>
      </c>
      <c r="B1527">
        <f>'Ejercicio 2 A'!N1524*(EXTRA!$C$1-1)/$C$2</f>
        <v>19.684696276751922</v>
      </c>
      <c r="C1527">
        <f t="shared" si="46"/>
        <v>4.7793432364504333E-6</v>
      </c>
      <c r="D1527">
        <f t="shared" si="47"/>
        <v>-12.251207419133038</v>
      </c>
    </row>
    <row r="1528" spans="1:4" x14ac:dyDescent="0.2">
      <c r="A1528">
        <v>1522</v>
      </c>
      <c r="B1528">
        <f>'Ejercicio 2 A'!N1525*(EXTRA!$C$1-1)/$C$2</f>
        <v>26.821428328056488</v>
      </c>
      <c r="C1528">
        <f t="shared" si="46"/>
        <v>1.1547020986601055E-7</v>
      </c>
      <c r="D1528">
        <f t="shared" si="47"/>
        <v>-15.974253263490485</v>
      </c>
    </row>
    <row r="1529" spans="1:4" x14ac:dyDescent="0.2">
      <c r="A1529">
        <v>1523</v>
      </c>
      <c r="B1529">
        <f>'Ejercicio 2 A'!N1526*(EXTRA!$C$1-1)/$C$2</f>
        <v>14.380420030467597</v>
      </c>
      <c r="C1529">
        <f t="shared" si="46"/>
        <v>7.9315076384880404E-5</v>
      </c>
      <c r="D1529">
        <f t="shared" si="47"/>
        <v>-9.4420823290471372</v>
      </c>
    </row>
    <row r="1530" spans="1:4" x14ac:dyDescent="0.2">
      <c r="A1530">
        <v>1524</v>
      </c>
      <c r="B1530">
        <f>'Ejercicio 2 A'!N1527*(EXTRA!$C$1-1)/$C$2</f>
        <v>25.62000531721112</v>
      </c>
      <c r="C1530">
        <f t="shared" si="46"/>
        <v>2.1543040120446294E-7</v>
      </c>
      <c r="D1530">
        <f t="shared" si="47"/>
        <v>-15.350627943815224</v>
      </c>
    </row>
    <row r="1531" spans="1:4" x14ac:dyDescent="0.2">
      <c r="A1531">
        <v>1525</v>
      </c>
      <c r="B1531">
        <f>'Ejercicio 2 A'!N1528*(EXTRA!$C$1-1)/$C$2</f>
        <v>16.500567230132205</v>
      </c>
      <c r="C1531">
        <f t="shared" si="46"/>
        <v>2.5651217355495038E-5</v>
      </c>
      <c r="D1531">
        <f t="shared" si="47"/>
        <v>-10.570919527220481</v>
      </c>
    </row>
    <row r="1532" spans="1:4" x14ac:dyDescent="0.2">
      <c r="A1532">
        <v>1526</v>
      </c>
      <c r="B1532">
        <f>'Ejercicio 2 A'!N1529*(EXTRA!$C$1-1)/$C$2</f>
        <v>26.806184165740696</v>
      </c>
      <c r="C1532">
        <f t="shared" si="46"/>
        <v>1.1638677525513588E-7</v>
      </c>
      <c r="D1532">
        <f t="shared" si="47"/>
        <v>-15.966346922750306</v>
      </c>
    </row>
    <row r="1533" spans="1:4" x14ac:dyDescent="0.2">
      <c r="A1533">
        <v>1527</v>
      </c>
      <c r="B1533">
        <f>'Ejercicio 2 A'!N1530*(EXTRA!$C$1-1)/$C$2</f>
        <v>7.4188745697620666</v>
      </c>
      <c r="C1533">
        <f t="shared" si="46"/>
        <v>3.5871778375581084E-3</v>
      </c>
      <c r="D1533">
        <f t="shared" si="47"/>
        <v>-5.6303895033063132</v>
      </c>
    </row>
    <row r="1534" spans="1:4" x14ac:dyDescent="0.2">
      <c r="A1534">
        <v>1528</v>
      </c>
      <c r="B1534">
        <f>'Ejercicio 2 A'!N1531*(EXTRA!$C$1-1)/$C$2</f>
        <v>14.569461312418426</v>
      </c>
      <c r="C1534">
        <f t="shared" si="46"/>
        <v>7.169188383105114E-5</v>
      </c>
      <c r="D1534">
        <f t="shared" si="47"/>
        <v>-9.5431330129855247</v>
      </c>
    </row>
    <row r="1535" spans="1:4" x14ac:dyDescent="0.2">
      <c r="A1535">
        <v>1529</v>
      </c>
      <c r="B1535">
        <f>'Ejercicio 2 A'!N1532*(EXTRA!$C$1-1)/$C$2</f>
        <v>26.505579770615075</v>
      </c>
      <c r="C1535">
        <f t="shared" si="46"/>
        <v>1.3602786906375149E-7</v>
      </c>
      <c r="D1535">
        <f t="shared" si="47"/>
        <v>-15.810406052617102</v>
      </c>
    </row>
    <row r="1536" spans="1:4" x14ac:dyDescent="0.2">
      <c r="A1536">
        <v>1530</v>
      </c>
      <c r="B1536">
        <f>'Ejercicio 2 A'!N1533*(EXTRA!$C$1-1)/$C$2</f>
        <v>9.7503020719694611</v>
      </c>
      <c r="C1536">
        <f t="shared" si="46"/>
        <v>9.7532607954078888E-4</v>
      </c>
      <c r="D1536">
        <f t="shared" si="47"/>
        <v>-6.9327387023245484</v>
      </c>
    </row>
    <row r="1537" spans="1:4" x14ac:dyDescent="0.2">
      <c r="A1537">
        <v>1531</v>
      </c>
      <c r="B1537">
        <f>'Ejercicio 2 A'!N1534*(EXTRA!$C$1-1)/$C$2</f>
        <v>22.472174342366237</v>
      </c>
      <c r="C1537">
        <f t="shared" si="46"/>
        <v>1.1099843649433599E-6</v>
      </c>
      <c r="D1537">
        <f t="shared" si="47"/>
        <v>-13.711164628375847</v>
      </c>
    </row>
    <row r="1538" spans="1:4" x14ac:dyDescent="0.2">
      <c r="A1538">
        <v>1532</v>
      </c>
      <c r="B1538">
        <f>'Ejercicio 2 A'!N1535*(EXTRA!$C$1-1)/$C$2</f>
        <v>22.546852181405189</v>
      </c>
      <c r="C1538">
        <f t="shared" si="46"/>
        <v>1.0675306763931705E-6</v>
      </c>
      <c r="D1538">
        <f t="shared" si="47"/>
        <v>-13.750162355588447</v>
      </c>
    </row>
    <row r="1539" spans="1:4" x14ac:dyDescent="0.2">
      <c r="A1539">
        <v>1533</v>
      </c>
      <c r="B1539">
        <f>'Ejercicio 2 A'!N1536*(EXTRA!$C$1-1)/$C$2</f>
        <v>21.903787060313128</v>
      </c>
      <c r="C1539">
        <f t="shared" si="46"/>
        <v>1.4938381105532376E-6</v>
      </c>
      <c r="D1539">
        <f t="shared" si="47"/>
        <v>-13.414161836861778</v>
      </c>
    </row>
    <row r="1540" spans="1:4" x14ac:dyDescent="0.2">
      <c r="A1540">
        <v>1534</v>
      </c>
      <c r="B1540">
        <f>'Ejercicio 2 A'!N1537*(EXTRA!$C$1-1)/$C$2</f>
        <v>22.296693795753981</v>
      </c>
      <c r="C1540">
        <f t="shared" si="46"/>
        <v>1.2165341111917635E-6</v>
      </c>
      <c r="D1540">
        <f t="shared" si="47"/>
        <v>-13.619504634678833</v>
      </c>
    </row>
    <row r="1541" spans="1:4" x14ac:dyDescent="0.2">
      <c r="A1541">
        <v>1535</v>
      </c>
      <c r="B1541">
        <f>'Ejercicio 2 A'!N1538*(EXTRA!$C$1-1)/$C$2</f>
        <v>19.080586773306901</v>
      </c>
      <c r="C1541">
        <f t="shared" si="46"/>
        <v>6.5662502323631552E-6</v>
      </c>
      <c r="D1541">
        <f t="shared" si="47"/>
        <v>-11.933567629290742</v>
      </c>
    </row>
    <row r="1542" spans="1:4" x14ac:dyDescent="0.2">
      <c r="A1542">
        <v>1536</v>
      </c>
      <c r="B1542">
        <f>'Ejercicio 2 A'!N1539*(EXTRA!$C$1-1)/$C$2</f>
        <v>13.97935623059044</v>
      </c>
      <c r="C1542">
        <f t="shared" si="46"/>
        <v>9.83077698501518E-5</v>
      </c>
      <c r="D1542">
        <f t="shared" si="47"/>
        <v>-9.2274074917155797</v>
      </c>
    </row>
    <row r="1543" spans="1:4" x14ac:dyDescent="0.2">
      <c r="A1543">
        <v>1537</v>
      </c>
      <c r="B1543">
        <f>'Ejercicio 2 A'!N1540*(EXTRA!$C$1-1)/$C$2</f>
        <v>16.827434254405503</v>
      </c>
      <c r="C1543">
        <f t="shared" si="46"/>
        <v>2.157099578531007E-5</v>
      </c>
      <c r="D1543">
        <f t="shared" si="47"/>
        <v>-10.744160933338572</v>
      </c>
    </row>
    <row r="1544" spans="1:4" x14ac:dyDescent="0.2">
      <c r="A1544">
        <v>1538</v>
      </c>
      <c r="B1544">
        <f>'Ejercicio 2 A'!N1541*(EXTRA!$C$1-1)/$C$2</f>
        <v>13.126880362495369</v>
      </c>
      <c r="C1544">
        <f t="shared" ref="C1544:C1607" si="48">_xlfn.CHISQ.DIST(B1544,$C$3,FALSE)</f>
        <v>1.5536867041805375E-4</v>
      </c>
      <c r="D1544">
        <f t="shared" ref="D1544:D1607" si="49">LN(C1544)</f>
        <v>-8.7697097464173908</v>
      </c>
    </row>
    <row r="1545" spans="1:4" x14ac:dyDescent="0.2">
      <c r="A1545">
        <v>1539</v>
      </c>
      <c r="B1545">
        <f>'Ejercicio 2 A'!N1542*(EXTRA!$C$1-1)/$C$2</f>
        <v>27.723174336773617</v>
      </c>
      <c r="C1545">
        <f t="shared" si="48"/>
        <v>7.235653648381507E-8</v>
      </c>
      <c r="D1545">
        <f t="shared" si="49"/>
        <v>-16.441660042631014</v>
      </c>
    </row>
    <row r="1546" spans="1:4" x14ac:dyDescent="0.2">
      <c r="A1546">
        <v>1540</v>
      </c>
      <c r="B1546">
        <f>'Ejercicio 2 A'!N1543*(EXTRA!$C$1-1)/$C$2</f>
        <v>25.576802318300295</v>
      </c>
      <c r="C1546">
        <f t="shared" si="48"/>
        <v>2.2032048888941382E-7</v>
      </c>
      <c r="D1546">
        <f t="shared" si="49"/>
        <v>-15.328182582971552</v>
      </c>
    </row>
    <row r="1547" spans="1:4" x14ac:dyDescent="0.2">
      <c r="A1547">
        <v>1541</v>
      </c>
      <c r="B1547">
        <f>'Ejercicio 2 A'!N1544*(EXTRA!$C$1-1)/$C$2</f>
        <v>16.318801098489285</v>
      </c>
      <c r="C1547">
        <f t="shared" si="48"/>
        <v>2.8247713976926184E-5</v>
      </c>
      <c r="D1547">
        <f t="shared" si="49"/>
        <v>-10.474498024816873</v>
      </c>
    </row>
    <row r="1548" spans="1:4" x14ac:dyDescent="0.2">
      <c r="A1548">
        <v>1542</v>
      </c>
      <c r="B1548">
        <f>'Ejercicio 2 A'!N1545*(EXTRA!$C$1-1)/$C$2</f>
        <v>17.544720947361036</v>
      </c>
      <c r="C1548">
        <f t="shared" si="48"/>
        <v>1.4758733350203836E-5</v>
      </c>
      <c r="D1548">
        <f t="shared" si="49"/>
        <v>-11.123675558856238</v>
      </c>
    </row>
    <row r="1549" spans="1:4" x14ac:dyDescent="0.2">
      <c r="A1549">
        <v>1543</v>
      </c>
      <c r="B1549">
        <f>'Ejercicio 2 A'!N1546*(EXTRA!$C$1-1)/$C$2</f>
        <v>14.212258634885657</v>
      </c>
      <c r="C1549">
        <f t="shared" si="48"/>
        <v>8.6781222632701765E-5</v>
      </c>
      <c r="D1549">
        <f t="shared" si="49"/>
        <v>-9.3521202888168276</v>
      </c>
    </row>
    <row r="1550" spans="1:4" x14ac:dyDescent="0.2">
      <c r="A1550">
        <v>1544</v>
      </c>
      <c r="B1550">
        <f>'Ejercicio 2 A'!N1547*(EXTRA!$C$1-1)/$C$2</f>
        <v>22.025196029197669</v>
      </c>
      <c r="C1550">
        <f t="shared" si="48"/>
        <v>1.4019729213395211E-6</v>
      </c>
      <c r="D1550">
        <f t="shared" si="49"/>
        <v>-13.477630083846872</v>
      </c>
    </row>
    <row r="1551" spans="1:4" x14ac:dyDescent="0.2">
      <c r="A1551">
        <v>1545</v>
      </c>
      <c r="B1551">
        <f>'Ejercicio 2 A'!N1548*(EXTRA!$C$1-1)/$C$2</f>
        <v>16.47654390063493</v>
      </c>
      <c r="C1551">
        <f t="shared" si="48"/>
        <v>2.5980108319660237E-5</v>
      </c>
      <c r="D1551">
        <f t="shared" si="49"/>
        <v>-10.558179377382544</v>
      </c>
    </row>
    <row r="1552" spans="1:4" x14ac:dyDescent="0.2">
      <c r="A1552">
        <v>1546</v>
      </c>
      <c r="B1552">
        <f>'Ejercicio 2 A'!N1549*(EXTRA!$C$1-1)/$C$2</f>
        <v>22.889622883903765</v>
      </c>
      <c r="C1552">
        <f t="shared" si="48"/>
        <v>8.9263167023601603E-7</v>
      </c>
      <c r="D1552">
        <f t="shared" si="49"/>
        <v>-13.92909180449784</v>
      </c>
    </row>
    <row r="1553" spans="1:4" x14ac:dyDescent="0.2">
      <c r="A1553">
        <v>1547</v>
      </c>
      <c r="B1553">
        <f>'Ejercicio 2 A'!N1550*(EXTRA!$C$1-1)/$C$2</f>
        <v>17.6234644238993</v>
      </c>
      <c r="C1553">
        <f t="shared" si="48"/>
        <v>1.4157212376254134E-5</v>
      </c>
      <c r="D1553">
        <f t="shared" si="49"/>
        <v>-11.165286355163119</v>
      </c>
    </row>
    <row r="1554" spans="1:4" x14ac:dyDescent="0.2">
      <c r="A1554">
        <v>1548</v>
      </c>
      <c r="B1554">
        <f>'Ejercicio 2 A'!N1551*(EXTRA!$C$1-1)/$C$2</f>
        <v>44.446632294079826</v>
      </c>
      <c r="C1554">
        <f t="shared" si="48"/>
        <v>1.3351407875108277E-11</v>
      </c>
      <c r="D1554">
        <f t="shared" si="49"/>
        <v>-25.03939927783307</v>
      </c>
    </row>
    <row r="1555" spans="1:4" x14ac:dyDescent="0.2">
      <c r="A1555">
        <v>1549</v>
      </c>
      <c r="B1555">
        <f>'Ejercicio 2 A'!N1552*(EXTRA!$C$1-1)/$C$2</f>
        <v>12.522953167247449</v>
      </c>
      <c r="C1555">
        <f t="shared" si="48"/>
        <v>2.1514534741721856E-4</v>
      </c>
      <c r="D1555">
        <f t="shared" si="49"/>
        <v>-8.4441967237463071</v>
      </c>
    </row>
    <row r="1556" spans="1:4" x14ac:dyDescent="0.2">
      <c r="A1556">
        <v>1550</v>
      </c>
      <c r="B1556">
        <f>'Ejercicio 2 A'!N1553*(EXTRA!$C$1-1)/$C$2</f>
        <v>11.575870894938484</v>
      </c>
      <c r="C1556">
        <f t="shared" si="48"/>
        <v>3.5930627521066246E-4</v>
      </c>
      <c r="D1556">
        <f t="shared" si="49"/>
        <v>-7.9313353988966675</v>
      </c>
    </row>
    <row r="1557" spans="1:4" x14ac:dyDescent="0.2">
      <c r="A1557">
        <v>1551</v>
      </c>
      <c r="B1557">
        <f>'Ejercicio 2 A'!N1554*(EXTRA!$C$1-1)/$C$2</f>
        <v>25.845885498763312</v>
      </c>
      <c r="C1557">
        <f t="shared" si="48"/>
        <v>1.91580645324066E-7</v>
      </c>
      <c r="D1557">
        <f t="shared" si="49"/>
        <v>-15.467956992566052</v>
      </c>
    </row>
    <row r="1558" spans="1:4" x14ac:dyDescent="0.2">
      <c r="A1558">
        <v>1552</v>
      </c>
      <c r="B1558">
        <f>'Ejercicio 2 A'!N1555*(EXTRA!$C$1-1)/$C$2</f>
        <v>21.357412534529846</v>
      </c>
      <c r="C1558">
        <f t="shared" si="48"/>
        <v>1.9880739825998835E-6</v>
      </c>
      <c r="D1558">
        <f t="shared" si="49"/>
        <v>-13.12834423583487</v>
      </c>
    </row>
    <row r="1559" spans="1:4" x14ac:dyDescent="0.2">
      <c r="A1559">
        <v>1553</v>
      </c>
      <c r="B1559">
        <f>'Ejercicio 2 A'!N1556*(EXTRA!$C$1-1)/$C$2</f>
        <v>22.027934499762992</v>
      </c>
      <c r="C1559">
        <f t="shared" si="48"/>
        <v>1.3999675754074016E-6</v>
      </c>
      <c r="D1559">
        <f t="shared" si="49"/>
        <v>-13.479061482034552</v>
      </c>
    </row>
    <row r="1560" spans="1:4" x14ac:dyDescent="0.2">
      <c r="A1560">
        <v>1554</v>
      </c>
      <c r="B1560">
        <f>'Ejercicio 2 A'!N1557*(EXTRA!$C$1-1)/$C$2</f>
        <v>19.807923234005369</v>
      </c>
      <c r="C1560">
        <f t="shared" si="48"/>
        <v>4.4797596581878057E-6</v>
      </c>
      <c r="D1560">
        <f t="shared" si="49"/>
        <v>-12.315941160702407</v>
      </c>
    </row>
    <row r="1561" spans="1:4" x14ac:dyDescent="0.2">
      <c r="A1561">
        <v>1555</v>
      </c>
      <c r="B1561">
        <f>'Ejercicio 2 A'!N1558*(EXTRA!$C$1-1)/$C$2</f>
        <v>17.084378634629882</v>
      </c>
      <c r="C1561">
        <f t="shared" si="48"/>
        <v>1.8827158896381443E-5</v>
      </c>
      <c r="D1561">
        <f t="shared" si="49"/>
        <v>-10.880210108443141</v>
      </c>
    </row>
    <row r="1562" spans="1:4" x14ac:dyDescent="0.2">
      <c r="A1562">
        <v>1556</v>
      </c>
      <c r="B1562">
        <f>'Ejercicio 2 A'!N1559*(EXTRA!$C$1-1)/$C$2</f>
        <v>27.543283078917053</v>
      </c>
      <c r="C1562">
        <f t="shared" si="48"/>
        <v>7.9424462722278923E-8</v>
      </c>
      <c r="D1562">
        <f t="shared" si="49"/>
        <v>-16.348459421405728</v>
      </c>
    </row>
    <row r="1563" spans="1:4" x14ac:dyDescent="0.2">
      <c r="A1563">
        <v>1557</v>
      </c>
      <c r="B1563">
        <f>'Ejercicio 2 A'!N1560*(EXTRA!$C$1-1)/$C$2</f>
        <v>16.445258787465843</v>
      </c>
      <c r="C1563">
        <f t="shared" si="48"/>
        <v>2.6414788479559487E-5</v>
      </c>
      <c r="D1563">
        <f t="shared" si="49"/>
        <v>-10.541586534968188</v>
      </c>
    </row>
    <row r="1564" spans="1:4" x14ac:dyDescent="0.2">
      <c r="A1564">
        <v>1558</v>
      </c>
      <c r="B1564">
        <f>'Ejercicio 2 A'!N1561*(EXTRA!$C$1-1)/$C$2</f>
        <v>16.596047335584696</v>
      </c>
      <c r="C1564">
        <f t="shared" si="48"/>
        <v>2.4384948558865148E-5</v>
      </c>
      <c r="D1564">
        <f t="shared" si="49"/>
        <v>-10.621544478344564</v>
      </c>
    </row>
    <row r="1565" spans="1:4" x14ac:dyDescent="0.2">
      <c r="A1565">
        <v>1559</v>
      </c>
      <c r="B1565">
        <f>'Ejercicio 2 A'!N1562*(EXTRA!$C$1-1)/$C$2</f>
        <v>22.330946520888808</v>
      </c>
      <c r="C1565">
        <f t="shared" si="48"/>
        <v>1.1949591944645832E-6</v>
      </c>
      <c r="D1565">
        <f t="shared" si="49"/>
        <v>-13.637398520055381</v>
      </c>
    </row>
    <row r="1566" spans="1:4" x14ac:dyDescent="0.2">
      <c r="A1566">
        <v>1560</v>
      </c>
      <c r="B1566">
        <f>'Ejercicio 2 A'!N1563*(EXTRA!$C$1-1)/$C$2</f>
        <v>8.419681625429158</v>
      </c>
      <c r="C1566">
        <f t="shared" si="48"/>
        <v>2.0415103981394778E-3</v>
      </c>
      <c r="D1566">
        <f t="shared" si="49"/>
        <v>-6.1940653538355539</v>
      </c>
    </row>
    <row r="1567" spans="1:4" x14ac:dyDescent="0.2">
      <c r="A1567">
        <v>1561</v>
      </c>
      <c r="B1567">
        <f>'Ejercicio 2 A'!N1564*(EXTRA!$C$1-1)/$C$2</f>
        <v>14.867970905708141</v>
      </c>
      <c r="C1567">
        <f t="shared" si="48"/>
        <v>6.1128727290816399E-5</v>
      </c>
      <c r="D1567">
        <f t="shared" si="49"/>
        <v>-9.702528633855465</v>
      </c>
    </row>
    <row r="1568" spans="1:4" x14ac:dyDescent="0.2">
      <c r="A1568">
        <v>1562</v>
      </c>
      <c r="B1568">
        <f>'Ejercicio 2 A'!N1565*(EXTRA!$C$1-1)/$C$2</f>
        <v>11.054059835027363</v>
      </c>
      <c r="C1568">
        <f t="shared" si="48"/>
        <v>4.7729904542399902E-4</v>
      </c>
      <c r="D1568">
        <f t="shared" si="49"/>
        <v>-7.6473673339041426</v>
      </c>
    </row>
    <row r="1569" spans="1:4" x14ac:dyDescent="0.2">
      <c r="A1569">
        <v>1563</v>
      </c>
      <c r="B1569">
        <f>'Ejercicio 2 A'!N1566*(EXTRA!$C$1-1)/$C$2</f>
        <v>33.006876489273893</v>
      </c>
      <c r="C1569">
        <f t="shared" si="48"/>
        <v>4.7234104894223862E-9</v>
      </c>
      <c r="D1569">
        <f t="shared" si="49"/>
        <v>-19.170734736952394</v>
      </c>
    </row>
    <row r="1570" spans="1:4" x14ac:dyDescent="0.2">
      <c r="A1570">
        <v>1564</v>
      </c>
      <c r="B1570">
        <f>'Ejercicio 2 A'!N1567*(EXTRA!$C$1-1)/$C$2</f>
        <v>12.648572133168498</v>
      </c>
      <c r="C1570">
        <f t="shared" si="48"/>
        <v>2.0104198989629799E-4</v>
      </c>
      <c r="D1570">
        <f t="shared" si="49"/>
        <v>-8.5119967667660941</v>
      </c>
    </row>
    <row r="1571" spans="1:4" x14ac:dyDescent="0.2">
      <c r="A1571">
        <v>1565</v>
      </c>
      <c r="B1571">
        <f>'Ejercicio 2 A'!N1568*(EXTRA!$C$1-1)/$C$2</f>
        <v>6.463621478254546</v>
      </c>
      <c r="C1571">
        <f t="shared" si="48"/>
        <v>6.1960446334349386E-3</v>
      </c>
      <c r="D1571">
        <f t="shared" si="49"/>
        <v>-5.0838441528648648</v>
      </c>
    </row>
    <row r="1572" spans="1:4" x14ac:dyDescent="0.2">
      <c r="A1572">
        <v>1566</v>
      </c>
      <c r="B1572">
        <f>'Ejercicio 2 A'!N1569*(EXTRA!$C$1-1)/$C$2</f>
        <v>23.316946524578242</v>
      </c>
      <c r="C1572">
        <f t="shared" si="48"/>
        <v>7.1427199417760538E-7</v>
      </c>
      <c r="D1572">
        <f t="shared" si="49"/>
        <v>-14.152002002921318</v>
      </c>
    </row>
    <row r="1573" spans="1:4" x14ac:dyDescent="0.2">
      <c r="A1573">
        <v>1567</v>
      </c>
      <c r="B1573">
        <f>'Ejercicio 2 A'!N1570*(EXTRA!$C$1-1)/$C$2</f>
        <v>13.618882834933261</v>
      </c>
      <c r="C1573">
        <f t="shared" si="48"/>
        <v>1.1927144794148591E-4</v>
      </c>
      <c r="D1573">
        <f t="shared" si="49"/>
        <v>-9.0341085874164815</v>
      </c>
    </row>
    <row r="1574" spans="1:4" x14ac:dyDescent="0.2">
      <c r="A1574">
        <v>1568</v>
      </c>
      <c r="B1574">
        <f>'Ejercicio 2 A'!N1571*(EXTRA!$C$1-1)/$C$2</f>
        <v>22.830649081858216</v>
      </c>
      <c r="C1574">
        <f t="shared" si="48"/>
        <v>9.2053112863677519E-7</v>
      </c>
      <c r="D1574">
        <f t="shared" si="49"/>
        <v>-13.898315019749164</v>
      </c>
    </row>
    <row r="1575" spans="1:4" x14ac:dyDescent="0.2">
      <c r="A1575">
        <v>1569</v>
      </c>
      <c r="B1575">
        <f>'Ejercicio 2 A'!N1572*(EXTRA!$C$1-1)/$C$2</f>
        <v>14.861348763664767</v>
      </c>
      <c r="C1575">
        <f t="shared" si="48"/>
        <v>6.1345127275131165E-5</v>
      </c>
      <c r="D1575">
        <f t="shared" si="49"/>
        <v>-9.6989948149799243</v>
      </c>
    </row>
    <row r="1576" spans="1:4" x14ac:dyDescent="0.2">
      <c r="A1576">
        <v>1570</v>
      </c>
      <c r="B1576">
        <f>'Ejercicio 2 A'!N1573*(EXTRA!$C$1-1)/$C$2</f>
        <v>21.818719443505064</v>
      </c>
      <c r="C1576">
        <f t="shared" si="48"/>
        <v>1.5617830624650063E-6</v>
      </c>
      <c r="D1576">
        <f t="shared" si="49"/>
        <v>-13.369682400657545</v>
      </c>
    </row>
    <row r="1577" spans="1:4" x14ac:dyDescent="0.2">
      <c r="A1577">
        <v>1571</v>
      </c>
      <c r="B1577">
        <f>'Ejercicio 2 A'!N1574*(EXTRA!$C$1-1)/$C$2</f>
        <v>14.115234304160317</v>
      </c>
      <c r="C1577">
        <f t="shared" si="48"/>
        <v>9.1407500921446061E-5</v>
      </c>
      <c r="D1577">
        <f t="shared" si="49"/>
        <v>-9.3001830158972343</v>
      </c>
    </row>
    <row r="1578" spans="1:4" x14ac:dyDescent="0.2">
      <c r="A1578">
        <v>1572</v>
      </c>
      <c r="B1578">
        <f>'Ejercicio 2 A'!N1575*(EXTRA!$C$1-1)/$C$2</f>
        <v>20.801870336952685</v>
      </c>
      <c r="C1578">
        <f t="shared" si="48"/>
        <v>2.6594395495280316E-6</v>
      </c>
      <c r="D1578">
        <f t="shared" si="49"/>
        <v>-12.837395153036271</v>
      </c>
    </row>
    <row r="1579" spans="1:4" x14ac:dyDescent="0.2">
      <c r="A1579">
        <v>1573</v>
      </c>
      <c r="B1579">
        <f>'Ejercicio 2 A'!N1576*(EXTRA!$C$1-1)/$C$2</f>
        <v>17.905484649198975</v>
      </c>
      <c r="C1579">
        <f t="shared" si="48"/>
        <v>1.2198050753996696E-5</v>
      </c>
      <c r="D1579">
        <f t="shared" si="49"/>
        <v>-11.314234393252896</v>
      </c>
    </row>
    <row r="1580" spans="1:4" x14ac:dyDescent="0.2">
      <c r="A1580">
        <v>1574</v>
      </c>
      <c r="B1580">
        <f>'Ejercicio 2 A'!N1577*(EXTRA!$C$1-1)/$C$2</f>
        <v>19.531990193641423</v>
      </c>
      <c r="C1580">
        <f t="shared" si="48"/>
        <v>5.1786795252680811E-6</v>
      </c>
      <c r="D1580">
        <f t="shared" si="49"/>
        <v>-12.170960452091888</v>
      </c>
    </row>
    <row r="1581" spans="1:4" x14ac:dyDescent="0.2">
      <c r="A1581">
        <v>1575</v>
      </c>
      <c r="B1581">
        <f>'Ejercicio 2 A'!N1578*(EXTRA!$C$1-1)/$C$2</f>
        <v>24.894714260083369</v>
      </c>
      <c r="C1581">
        <f t="shared" si="48"/>
        <v>3.1407833288646757E-7</v>
      </c>
      <c r="D1581">
        <f t="shared" si="49"/>
        <v>-14.973623414358775</v>
      </c>
    </row>
    <row r="1582" spans="1:4" x14ac:dyDescent="0.2">
      <c r="A1582">
        <v>1576</v>
      </c>
      <c r="B1582">
        <f>'Ejercicio 2 A'!N1579*(EXTRA!$C$1-1)/$C$2</f>
        <v>8.7230435498882315</v>
      </c>
      <c r="C1582">
        <f t="shared" si="48"/>
        <v>1.7234203069809576E-3</v>
      </c>
      <c r="D1582">
        <f t="shared" si="49"/>
        <v>-6.3634444121359088</v>
      </c>
    </row>
    <row r="1583" spans="1:4" x14ac:dyDescent="0.2">
      <c r="A1583">
        <v>1577</v>
      </c>
      <c r="B1583">
        <f>'Ejercicio 2 A'!N1580*(EXTRA!$C$1-1)/$C$2</f>
        <v>20.245054609797812</v>
      </c>
      <c r="C1583">
        <f t="shared" si="48"/>
        <v>3.5611710820337765E-6</v>
      </c>
      <c r="D1583">
        <f t="shared" si="49"/>
        <v>-12.54542111156691</v>
      </c>
    </row>
    <row r="1584" spans="1:4" x14ac:dyDescent="0.2">
      <c r="A1584">
        <v>1578</v>
      </c>
      <c r="B1584">
        <f>'Ejercicio 2 A'!N1581*(EXTRA!$C$1-1)/$C$2</f>
        <v>21.068041252158999</v>
      </c>
      <c r="C1584">
        <f t="shared" si="48"/>
        <v>2.3132946616535155E-6</v>
      </c>
      <c r="D1584">
        <f t="shared" si="49"/>
        <v>-12.976837789117873</v>
      </c>
    </row>
    <row r="1585" spans="1:4" x14ac:dyDescent="0.2">
      <c r="A1585">
        <v>1579</v>
      </c>
      <c r="B1585">
        <f>'Ejercicio 2 A'!N1582*(EXTRA!$C$1-1)/$C$2</f>
        <v>23.375538025585922</v>
      </c>
      <c r="C1585">
        <f t="shared" si="48"/>
        <v>6.9278052405634191E-7</v>
      </c>
      <c r="D1585">
        <f t="shared" si="49"/>
        <v>-14.182552592021246</v>
      </c>
    </row>
    <row r="1586" spans="1:4" x14ac:dyDescent="0.2">
      <c r="A1586">
        <v>1580</v>
      </c>
      <c r="B1586">
        <f>'Ejercicio 2 A'!N1583*(EXTRA!$C$1-1)/$C$2</f>
        <v>16.137754913118712</v>
      </c>
      <c r="C1586">
        <f t="shared" si="48"/>
        <v>3.1097075892516247E-5</v>
      </c>
      <c r="D1586">
        <f t="shared" si="49"/>
        <v>-10.378396765948175</v>
      </c>
    </row>
    <row r="1587" spans="1:4" x14ac:dyDescent="0.2">
      <c r="A1587">
        <v>1581</v>
      </c>
      <c r="B1587">
        <f>'Ejercicio 2 A'!N1584*(EXTRA!$C$1-1)/$C$2</f>
        <v>18.455730655842146</v>
      </c>
      <c r="C1587">
        <f t="shared" si="48"/>
        <v>9.1250121719750045E-6</v>
      </c>
      <c r="D1587">
        <f t="shared" si="49"/>
        <v>-11.60449132458154</v>
      </c>
    </row>
    <row r="1588" spans="1:4" x14ac:dyDescent="0.2">
      <c r="A1588">
        <v>1582</v>
      </c>
      <c r="B1588">
        <f>'Ejercicio 2 A'!N1585*(EXTRA!$C$1-1)/$C$2</f>
        <v>17.031437223174212</v>
      </c>
      <c r="C1588">
        <f t="shared" si="48"/>
        <v>1.9362205015872316E-5</v>
      </c>
      <c r="D1588">
        <f t="shared" si="49"/>
        <v>-10.852187587153487</v>
      </c>
    </row>
    <row r="1589" spans="1:4" x14ac:dyDescent="0.2">
      <c r="A1589">
        <v>1583</v>
      </c>
      <c r="B1589">
        <f>'Ejercicio 2 A'!N1586*(EXTRA!$C$1-1)/$C$2</f>
        <v>25.334862402874911</v>
      </c>
      <c r="C1589">
        <f t="shared" si="48"/>
        <v>2.4983617383637341E-7</v>
      </c>
      <c r="D1589">
        <f t="shared" si="49"/>
        <v>-15.202460438544614</v>
      </c>
    </row>
    <row r="1590" spans="1:4" x14ac:dyDescent="0.2">
      <c r="A1590">
        <v>1584</v>
      </c>
      <c r="B1590">
        <f>'Ejercicio 2 A'!N1587*(EXTRA!$C$1-1)/$C$2</f>
        <v>24.906134282956462</v>
      </c>
      <c r="C1590">
        <f t="shared" si="48"/>
        <v>3.122184482072182E-7</v>
      </c>
      <c r="D1590">
        <f t="shared" si="49"/>
        <v>-14.979562739620434</v>
      </c>
    </row>
    <row r="1591" spans="1:4" x14ac:dyDescent="0.2">
      <c r="A1591">
        <v>1585</v>
      </c>
      <c r="B1591">
        <f>'Ejercicio 2 A'!N1588*(EXTRA!$C$1-1)/$C$2</f>
        <v>29.033564714473169</v>
      </c>
      <c r="C1591">
        <f t="shared" si="48"/>
        <v>3.671989345427444E-8</v>
      </c>
      <c r="D1591">
        <f t="shared" si="49"/>
        <v>-17.119947172770377</v>
      </c>
    </row>
    <row r="1592" spans="1:4" x14ac:dyDescent="0.2">
      <c r="A1592">
        <v>1586</v>
      </c>
      <c r="B1592">
        <f>'Ejercicio 2 A'!N1589*(EXTRA!$C$1-1)/$C$2</f>
        <v>14.825624720246939</v>
      </c>
      <c r="C1592">
        <f t="shared" si="48"/>
        <v>6.252591575108537E-5</v>
      </c>
      <c r="D1592">
        <f t="shared" si="49"/>
        <v>-9.6799294351489422</v>
      </c>
    </row>
    <row r="1593" spans="1:4" x14ac:dyDescent="0.2">
      <c r="A1593">
        <v>1587</v>
      </c>
      <c r="B1593">
        <f>'Ejercicio 2 A'!N1590*(EXTRA!$C$1-1)/$C$2</f>
        <v>12.22532743953524</v>
      </c>
      <c r="C1593">
        <f t="shared" si="48"/>
        <v>2.5268746156114036E-4</v>
      </c>
      <c r="D1593">
        <f t="shared" si="49"/>
        <v>-8.2833571626834424</v>
      </c>
    </row>
    <row r="1594" spans="1:4" x14ac:dyDescent="0.2">
      <c r="A1594">
        <v>1588</v>
      </c>
      <c r="B1594">
        <f>'Ejercicio 2 A'!N1591*(EXTRA!$C$1-1)/$C$2</f>
        <v>19.772019584674325</v>
      </c>
      <c r="C1594">
        <f t="shared" si="48"/>
        <v>4.5650448531281691E-6</v>
      </c>
      <c r="D1594">
        <f t="shared" si="49"/>
        <v>-12.297082218526802</v>
      </c>
    </row>
    <row r="1595" spans="1:4" x14ac:dyDescent="0.2">
      <c r="A1595">
        <v>1589</v>
      </c>
      <c r="B1595">
        <f>'Ejercicio 2 A'!N1592*(EXTRA!$C$1-1)/$C$2</f>
        <v>17.133311145838324</v>
      </c>
      <c r="C1595">
        <f t="shared" si="48"/>
        <v>1.8345864063099226E-5</v>
      </c>
      <c r="D1595">
        <f t="shared" si="49"/>
        <v>-10.90610640052493</v>
      </c>
    </row>
    <row r="1596" spans="1:4" x14ac:dyDescent="0.2">
      <c r="A1596">
        <v>1590</v>
      </c>
      <c r="B1596">
        <f>'Ejercicio 2 A'!N1593*(EXTRA!$C$1-1)/$C$2</f>
        <v>18.094610284399629</v>
      </c>
      <c r="C1596">
        <f t="shared" si="48"/>
        <v>1.1039280015853189E-5</v>
      </c>
      <c r="D1596">
        <f t="shared" si="49"/>
        <v>-11.414050735197305</v>
      </c>
    </row>
    <row r="1597" spans="1:4" x14ac:dyDescent="0.2">
      <c r="A1597">
        <v>1591</v>
      </c>
      <c r="B1597">
        <f>'Ejercicio 2 A'!N1594*(EXTRA!$C$1-1)/$C$2</f>
        <v>16.617728083288391</v>
      </c>
      <c r="C1597">
        <f t="shared" si="48"/>
        <v>2.4106293366641719E-5</v>
      </c>
      <c r="D1597">
        <f t="shared" si="49"/>
        <v>-10.633037616012317</v>
      </c>
    </row>
    <row r="1598" spans="1:4" x14ac:dyDescent="0.2">
      <c r="A1598">
        <v>1592</v>
      </c>
      <c r="B1598">
        <f>'Ejercicio 2 A'!N1595*(EXTRA!$C$1-1)/$C$2</f>
        <v>16.264422914300429</v>
      </c>
      <c r="C1598">
        <f t="shared" si="48"/>
        <v>2.9074762448459965E-5</v>
      </c>
      <c r="D1598">
        <f t="shared" si="49"/>
        <v>-10.445640029895246</v>
      </c>
    </row>
    <row r="1599" spans="1:4" x14ac:dyDescent="0.2">
      <c r="A1599">
        <v>1593</v>
      </c>
      <c r="B1599">
        <f>'Ejercicio 2 A'!N1596*(EXTRA!$C$1-1)/$C$2</f>
        <v>9.3247263191119441</v>
      </c>
      <c r="C1599">
        <f t="shared" si="48"/>
        <v>1.2338246027810758E-3</v>
      </c>
      <c r="D1599">
        <f t="shared" si="49"/>
        <v>-6.6976365007317886</v>
      </c>
    </row>
    <row r="1600" spans="1:4" x14ac:dyDescent="0.2">
      <c r="A1600">
        <v>1594</v>
      </c>
      <c r="B1600">
        <f>'Ejercicio 2 A'!N1597*(EXTRA!$C$1-1)/$C$2</f>
        <v>20.08675205514826</v>
      </c>
      <c r="C1600">
        <f t="shared" si="48"/>
        <v>3.8696565222855043E-6</v>
      </c>
      <c r="D1600">
        <f t="shared" si="49"/>
        <v>-12.462344808792841</v>
      </c>
    </row>
    <row r="1601" spans="1:4" x14ac:dyDescent="0.2">
      <c r="A1601">
        <v>1595</v>
      </c>
      <c r="B1601">
        <f>'Ejercicio 2 A'!N1598*(EXTRA!$C$1-1)/$C$2</f>
        <v>23.687030561636927</v>
      </c>
      <c r="C1601">
        <f t="shared" si="48"/>
        <v>5.8895406387770677E-7</v>
      </c>
      <c r="D1601">
        <f t="shared" si="49"/>
        <v>-14.344917646357075</v>
      </c>
    </row>
    <row r="1602" spans="1:4" x14ac:dyDescent="0.2">
      <c r="A1602">
        <v>1596</v>
      </c>
      <c r="B1602">
        <f>'Ejercicio 2 A'!N1599*(EXTRA!$C$1-1)/$C$2</f>
        <v>21.129933917657418</v>
      </c>
      <c r="C1602">
        <f t="shared" si="48"/>
        <v>2.2395158717581017E-6</v>
      </c>
      <c r="D1602">
        <f t="shared" si="49"/>
        <v>-13.009250844135913</v>
      </c>
    </row>
    <row r="1603" spans="1:4" x14ac:dyDescent="0.2">
      <c r="A1603">
        <v>1597</v>
      </c>
      <c r="B1603">
        <f>'Ejercicio 2 A'!N1600*(EXTRA!$C$1-1)/$C$2</f>
        <v>16.186398941272532</v>
      </c>
      <c r="C1603">
        <f t="shared" si="48"/>
        <v>3.0304217525391993E-5</v>
      </c>
      <c r="D1603">
        <f t="shared" si="49"/>
        <v>-10.404223662878133</v>
      </c>
    </row>
    <row r="1604" spans="1:4" x14ac:dyDescent="0.2">
      <c r="A1604">
        <v>1598</v>
      </c>
      <c r="B1604">
        <f>'Ejercicio 2 A'!N1601*(EXTRA!$C$1-1)/$C$2</f>
        <v>14.667481195568017</v>
      </c>
      <c r="C1604">
        <f t="shared" si="48"/>
        <v>6.8034503921068427E-5</v>
      </c>
      <c r="D1604">
        <f t="shared" si="49"/>
        <v>-9.5954955708734495</v>
      </c>
    </row>
    <row r="1605" spans="1:4" x14ac:dyDescent="0.2">
      <c r="A1605">
        <v>1599</v>
      </c>
      <c r="B1605">
        <f>'Ejercicio 2 A'!N1602*(EXTRA!$C$1-1)/$C$2</f>
        <v>11.488459556320191</v>
      </c>
      <c r="C1605">
        <f t="shared" si="48"/>
        <v>3.7678349522666068E-4</v>
      </c>
      <c r="D1605">
        <f t="shared" si="49"/>
        <v>-7.883839818698438</v>
      </c>
    </row>
    <row r="1606" spans="1:4" x14ac:dyDescent="0.2">
      <c r="A1606">
        <v>1600</v>
      </c>
      <c r="B1606">
        <f>'Ejercicio 2 A'!N1603*(EXTRA!$C$1-1)/$C$2</f>
        <v>17.821992751514671</v>
      </c>
      <c r="C1606">
        <f t="shared" si="48"/>
        <v>1.2747804080167431E-5</v>
      </c>
      <c r="D1606">
        <f t="shared" si="49"/>
        <v>-11.270151530199433</v>
      </c>
    </row>
    <row r="1607" spans="1:4" x14ac:dyDescent="0.2">
      <c r="A1607">
        <v>1601</v>
      </c>
      <c r="B1607">
        <f>'Ejercicio 2 A'!N1604*(EXTRA!$C$1-1)/$C$2</f>
        <v>9.3793601803379172</v>
      </c>
      <c r="C1607">
        <f t="shared" si="48"/>
        <v>1.1970747600269255E-3</v>
      </c>
      <c r="D1607">
        <f t="shared" si="49"/>
        <v>-6.7278743981937605</v>
      </c>
    </row>
    <row r="1608" spans="1:4" x14ac:dyDescent="0.2">
      <c r="A1608">
        <v>1602</v>
      </c>
      <c r="B1608">
        <f>'Ejercicio 2 A'!N1605*(EXTRA!$C$1-1)/$C$2</f>
        <v>8.9819838041158189</v>
      </c>
      <c r="C1608">
        <f t="shared" ref="C1608:C1671" si="50">_xlfn.CHISQ.DIST(B1608,$C$3,FALSE)</f>
        <v>1.4921446656343327E-3</v>
      </c>
      <c r="D1608">
        <f t="shared" ref="D1608:D1671" si="51">LN(C1608)</f>
        <v>-6.5075408210200498</v>
      </c>
    </row>
    <row r="1609" spans="1:4" x14ac:dyDescent="0.2">
      <c r="A1609">
        <v>1603</v>
      </c>
      <c r="B1609">
        <f>'Ejercicio 2 A'!N1606*(EXTRA!$C$1-1)/$C$2</f>
        <v>18.347842283763917</v>
      </c>
      <c r="C1609">
        <f t="shared" si="50"/>
        <v>9.6590460662478421E-6</v>
      </c>
      <c r="D1609">
        <f t="shared" si="51"/>
        <v>-11.547615665522059</v>
      </c>
    </row>
    <row r="1610" spans="1:4" x14ac:dyDescent="0.2">
      <c r="A1610">
        <v>1604</v>
      </c>
      <c r="B1610">
        <f>'Ejercicio 2 A'!N1607*(EXTRA!$C$1-1)/$C$2</f>
        <v>22.890073718670543</v>
      </c>
      <c r="C1610">
        <f t="shared" si="50"/>
        <v>8.9242168967729012E-7</v>
      </c>
      <c r="D1610">
        <f t="shared" si="51"/>
        <v>-13.929327069800728</v>
      </c>
    </row>
    <row r="1611" spans="1:4" x14ac:dyDescent="0.2">
      <c r="A1611">
        <v>1605</v>
      </c>
      <c r="B1611">
        <f>'Ejercicio 2 A'!N1608*(EXTRA!$C$1-1)/$C$2</f>
        <v>18.713377824999547</v>
      </c>
      <c r="C1611">
        <f t="shared" si="50"/>
        <v>7.9666476430058693E-6</v>
      </c>
      <c r="D1611">
        <f t="shared" si="51"/>
        <v>-11.740246775604984</v>
      </c>
    </row>
    <row r="1612" spans="1:4" x14ac:dyDescent="0.2">
      <c r="A1612">
        <v>1606</v>
      </c>
      <c r="B1612">
        <f>'Ejercicio 2 A'!N1609*(EXTRA!$C$1-1)/$C$2</f>
        <v>19.93132245858839</v>
      </c>
      <c r="C1612">
        <f t="shared" si="50"/>
        <v>4.1986563266096794E-6</v>
      </c>
      <c r="D1612">
        <f t="shared" si="51"/>
        <v>-12.380746006096778</v>
      </c>
    </row>
    <row r="1613" spans="1:4" x14ac:dyDescent="0.2">
      <c r="A1613">
        <v>1607</v>
      </c>
      <c r="B1613">
        <f>'Ejercicio 2 A'!N1610*(EXTRA!$C$1-1)/$C$2</f>
        <v>24.549203282181598</v>
      </c>
      <c r="C1613">
        <f t="shared" si="50"/>
        <v>3.7592361164302291E-7</v>
      </c>
      <c r="D1613">
        <f t="shared" si="51"/>
        <v>-14.793879874720286</v>
      </c>
    </row>
    <row r="1614" spans="1:4" x14ac:dyDescent="0.2">
      <c r="A1614">
        <v>1608</v>
      </c>
      <c r="B1614">
        <f>'Ejercicio 2 A'!N1611*(EXTRA!$C$1-1)/$C$2</f>
        <v>15.15609631644738</v>
      </c>
      <c r="C1614">
        <f t="shared" si="50"/>
        <v>5.2421795131114181E-5</v>
      </c>
      <c r="D1614">
        <f t="shared" si="51"/>
        <v>-9.8561881154986661</v>
      </c>
    </row>
    <row r="1615" spans="1:4" x14ac:dyDescent="0.2">
      <c r="A1615">
        <v>1609</v>
      </c>
      <c r="B1615">
        <f>'Ejercicio 2 A'!N1612*(EXTRA!$C$1-1)/$C$2</f>
        <v>13.839877209076343</v>
      </c>
      <c r="C1615">
        <f t="shared" si="50"/>
        <v>1.0593825042787431E-4</v>
      </c>
      <c r="D1615">
        <f t="shared" si="51"/>
        <v>-9.1526541767296443</v>
      </c>
    </row>
    <row r="1616" spans="1:4" x14ac:dyDescent="0.2">
      <c r="A1616">
        <v>1610</v>
      </c>
      <c r="B1616">
        <f>'Ejercicio 2 A'!N1613*(EXTRA!$C$1-1)/$C$2</f>
        <v>13.965817781060359</v>
      </c>
      <c r="C1616">
        <f t="shared" si="50"/>
        <v>9.9023456431574397E-5</v>
      </c>
      <c r="D1616">
        <f t="shared" si="51"/>
        <v>-9.2201538022417626</v>
      </c>
    </row>
    <row r="1617" spans="1:4" x14ac:dyDescent="0.2">
      <c r="A1617">
        <v>1611</v>
      </c>
      <c r="B1617">
        <f>'Ejercicio 2 A'!N1614*(EXTRA!$C$1-1)/$C$2</f>
        <v>19.388340595780999</v>
      </c>
      <c r="C1617">
        <f t="shared" si="50"/>
        <v>5.5848958505425827E-6</v>
      </c>
      <c r="D1617">
        <f t="shared" si="51"/>
        <v>-12.095444773684564</v>
      </c>
    </row>
    <row r="1618" spans="1:4" x14ac:dyDescent="0.2">
      <c r="A1618">
        <v>1612</v>
      </c>
      <c r="B1618">
        <f>'Ejercicio 2 A'!N1615*(EXTRA!$C$1-1)/$C$2</f>
        <v>21.589533573014052</v>
      </c>
      <c r="C1618">
        <f t="shared" si="50"/>
        <v>1.7606814436887293E-6</v>
      </c>
      <c r="D1618">
        <f t="shared" si="51"/>
        <v>-13.249809639936512</v>
      </c>
    </row>
    <row r="1619" spans="1:4" x14ac:dyDescent="0.2">
      <c r="A1619">
        <v>1613</v>
      </c>
      <c r="B1619">
        <f>'Ejercicio 2 A'!N1616*(EXTRA!$C$1-1)/$C$2</f>
        <v>19.914398266166675</v>
      </c>
      <c r="C1619">
        <f t="shared" si="50"/>
        <v>4.2361353991325481E-6</v>
      </c>
      <c r="D1619">
        <f t="shared" si="51"/>
        <v>-12.371859166823638</v>
      </c>
    </row>
    <row r="1620" spans="1:4" x14ac:dyDescent="0.2">
      <c r="A1620">
        <v>1614</v>
      </c>
      <c r="B1620">
        <f>'Ejercicio 2 A'!N1617*(EXTRA!$C$1-1)/$C$2</f>
        <v>11.324725645596981</v>
      </c>
      <c r="C1620">
        <f t="shared" si="50"/>
        <v>4.1187297108555336E-4</v>
      </c>
      <c r="D1620">
        <f t="shared" si="51"/>
        <v>-7.7947955787638152</v>
      </c>
    </row>
    <row r="1621" spans="1:4" x14ac:dyDescent="0.2">
      <c r="A1621">
        <v>1615</v>
      </c>
      <c r="B1621">
        <f>'Ejercicio 2 A'!N1618*(EXTRA!$C$1-1)/$C$2</f>
        <v>17.119393044445417</v>
      </c>
      <c r="C1621">
        <f t="shared" si="50"/>
        <v>1.8481487289340153E-5</v>
      </c>
      <c r="D1621">
        <f t="shared" si="51"/>
        <v>-10.89874101396426</v>
      </c>
    </row>
    <row r="1622" spans="1:4" x14ac:dyDescent="0.2">
      <c r="A1622">
        <v>1616</v>
      </c>
      <c r="B1622">
        <f>'Ejercicio 2 A'!N1619*(EXTRA!$C$1-1)/$C$2</f>
        <v>19.395208838110634</v>
      </c>
      <c r="C1622">
        <f t="shared" si="50"/>
        <v>5.56476397525062E-6</v>
      </c>
      <c r="D1622">
        <f t="shared" si="51"/>
        <v>-12.099055986490082</v>
      </c>
    </row>
    <row r="1623" spans="1:4" x14ac:dyDescent="0.2">
      <c r="A1623">
        <v>1617</v>
      </c>
      <c r="B1623">
        <f>'Ejercicio 2 A'!N1620*(EXTRA!$C$1-1)/$C$2</f>
        <v>21.23862040064855</v>
      </c>
      <c r="C1623">
        <f t="shared" si="50"/>
        <v>2.1156269604003079E-6</v>
      </c>
      <c r="D1623">
        <f t="shared" si="51"/>
        <v>-13.066159354216808</v>
      </c>
    </row>
    <row r="1624" spans="1:4" x14ac:dyDescent="0.2">
      <c r="A1624">
        <v>1618</v>
      </c>
      <c r="B1624">
        <f>'Ejercicio 2 A'!N1621*(EXTRA!$C$1-1)/$C$2</f>
        <v>13.361681779129553</v>
      </c>
      <c r="C1624">
        <f t="shared" si="50"/>
        <v>1.3693900589770063E-4</v>
      </c>
      <c r="D1624">
        <f t="shared" si="51"/>
        <v>-8.8959749436981692</v>
      </c>
    </row>
    <row r="1625" spans="1:4" x14ac:dyDescent="0.2">
      <c r="A1625">
        <v>1619</v>
      </c>
      <c r="B1625">
        <f>'Ejercicio 2 A'!N1622*(EXTRA!$C$1-1)/$C$2</f>
        <v>16.920414677608438</v>
      </c>
      <c r="C1625">
        <f t="shared" si="50"/>
        <v>2.0534455984571675E-5</v>
      </c>
      <c r="D1625">
        <f t="shared" si="51"/>
        <v>-10.793406303014214</v>
      </c>
    </row>
    <row r="1626" spans="1:4" x14ac:dyDescent="0.2">
      <c r="A1626">
        <v>1620</v>
      </c>
      <c r="B1626">
        <f>'Ejercicio 2 A'!N1623*(EXTRA!$C$1-1)/$C$2</f>
        <v>10.35674695384226</v>
      </c>
      <c r="C1626">
        <f t="shared" si="50"/>
        <v>6.9881039550602595E-4</v>
      </c>
      <c r="D1626">
        <f t="shared" si="51"/>
        <v>-7.2661311035900287</v>
      </c>
    </row>
    <row r="1627" spans="1:4" x14ac:dyDescent="0.2">
      <c r="A1627">
        <v>1621</v>
      </c>
      <c r="B1627">
        <f>'Ejercicio 2 A'!N1624*(EXTRA!$C$1-1)/$C$2</f>
        <v>26.049464101428132</v>
      </c>
      <c r="C1627">
        <f t="shared" si="50"/>
        <v>1.7236195496081796E-7</v>
      </c>
      <c r="D1627">
        <f t="shared" si="51"/>
        <v>-15.573669181951551</v>
      </c>
    </row>
    <row r="1628" spans="1:4" x14ac:dyDescent="0.2">
      <c r="A1628">
        <v>1622</v>
      </c>
      <c r="B1628">
        <f>'Ejercicio 2 A'!N1625*(EXTRA!$C$1-1)/$C$2</f>
        <v>14.978498526917077</v>
      </c>
      <c r="C1628">
        <f t="shared" si="50"/>
        <v>5.7628364785995143E-5</v>
      </c>
      <c r="D1628">
        <f t="shared" si="51"/>
        <v>-9.7614956672719781</v>
      </c>
    </row>
    <row r="1629" spans="1:4" x14ac:dyDescent="0.2">
      <c r="A1629">
        <v>1623</v>
      </c>
      <c r="B1629">
        <f>'Ejercicio 2 A'!N1626*(EXTRA!$C$1-1)/$C$2</f>
        <v>23.685361253449038</v>
      </c>
      <c r="C1629">
        <f t="shared" si="50"/>
        <v>5.8946661325865881E-7</v>
      </c>
      <c r="D1629">
        <f t="shared" si="51"/>
        <v>-14.344047754266386</v>
      </c>
    </row>
    <row r="1630" spans="1:4" x14ac:dyDescent="0.2">
      <c r="A1630">
        <v>1624</v>
      </c>
      <c r="B1630">
        <f>'Ejercicio 2 A'!N1627*(EXTRA!$C$1-1)/$C$2</f>
        <v>28.016377930328286</v>
      </c>
      <c r="C1630">
        <f t="shared" si="50"/>
        <v>6.2161989145008081E-8</v>
      </c>
      <c r="D1630">
        <f t="shared" si="51"/>
        <v>-16.593522130996703</v>
      </c>
    </row>
    <row r="1631" spans="1:4" x14ac:dyDescent="0.2">
      <c r="A1631">
        <v>1625</v>
      </c>
      <c r="B1631">
        <f>'Ejercicio 2 A'!N1628*(EXTRA!$C$1-1)/$C$2</f>
        <v>14.039852566794949</v>
      </c>
      <c r="C1631">
        <f t="shared" si="50"/>
        <v>9.517295283561205E-5</v>
      </c>
      <c r="D1631">
        <f t="shared" si="51"/>
        <v>-9.2598147654031457</v>
      </c>
    </row>
    <row r="1632" spans="1:4" x14ac:dyDescent="0.2">
      <c r="A1632">
        <v>1626</v>
      </c>
      <c r="B1632">
        <f>'Ejercicio 2 A'!N1629*(EXTRA!$C$1-1)/$C$2</f>
        <v>13.731017026573594</v>
      </c>
      <c r="C1632">
        <f t="shared" si="50"/>
        <v>1.1230685102039714E-4</v>
      </c>
      <c r="D1632">
        <f t="shared" si="51"/>
        <v>-9.0942756916657572</v>
      </c>
    </row>
    <row r="1633" spans="1:4" x14ac:dyDescent="0.2">
      <c r="A1633">
        <v>1627</v>
      </c>
      <c r="B1633">
        <f>'Ejercicio 2 A'!N1630*(EXTRA!$C$1-1)/$C$2</f>
        <v>19.146868051834904</v>
      </c>
      <c r="C1633">
        <f t="shared" si="50"/>
        <v>6.3412025163988498E-6</v>
      </c>
      <c r="D1633">
        <f t="shared" si="51"/>
        <v>-11.968442136144192</v>
      </c>
    </row>
    <row r="1634" spans="1:4" x14ac:dyDescent="0.2">
      <c r="A1634">
        <v>1628</v>
      </c>
      <c r="B1634">
        <f>'Ejercicio 2 A'!N1631*(EXTRA!$C$1-1)/$C$2</f>
        <v>16.386829357330591</v>
      </c>
      <c r="C1634">
        <f t="shared" si="50"/>
        <v>2.7246317762227751E-5</v>
      </c>
      <c r="D1634">
        <f t="shared" si="51"/>
        <v>-10.510592173977273</v>
      </c>
    </row>
    <row r="1635" spans="1:4" x14ac:dyDescent="0.2">
      <c r="A1635">
        <v>1629</v>
      </c>
      <c r="B1635">
        <f>'Ejercicio 2 A'!N1632*(EXTRA!$C$1-1)/$C$2</f>
        <v>25.784929901656138</v>
      </c>
      <c r="C1635">
        <f t="shared" si="50"/>
        <v>1.9774281029697163E-7</v>
      </c>
      <c r="D1635">
        <f t="shared" si="51"/>
        <v>-15.436298588497037</v>
      </c>
    </row>
    <row r="1636" spans="1:4" x14ac:dyDescent="0.2">
      <c r="A1636">
        <v>1630</v>
      </c>
      <c r="B1636">
        <f>'Ejercicio 2 A'!N1633*(EXTRA!$C$1-1)/$C$2</f>
        <v>19.52072733386613</v>
      </c>
      <c r="C1636">
        <f t="shared" si="50"/>
        <v>5.2094273557633443E-6</v>
      </c>
      <c r="D1636">
        <f t="shared" si="51"/>
        <v>-12.165040620761253</v>
      </c>
    </row>
    <row r="1637" spans="1:4" x14ac:dyDescent="0.2">
      <c r="A1637">
        <v>1631</v>
      </c>
      <c r="B1637">
        <f>'Ejercicio 2 A'!N1634*(EXTRA!$C$1-1)/$C$2</f>
        <v>16.18834620892974</v>
      </c>
      <c r="C1637">
        <f t="shared" si="50"/>
        <v>3.0272905771497114E-5</v>
      </c>
      <c r="D1637">
        <f t="shared" si="51"/>
        <v>-10.405257444443825</v>
      </c>
    </row>
    <row r="1638" spans="1:4" x14ac:dyDescent="0.2">
      <c r="A1638">
        <v>1632</v>
      </c>
      <c r="B1638">
        <f>'Ejercicio 2 A'!N1635*(EXTRA!$C$1-1)/$C$2</f>
        <v>16.704881993445955</v>
      </c>
      <c r="C1638">
        <f t="shared" si="50"/>
        <v>2.3018092156690325E-5</v>
      </c>
      <c r="D1638">
        <f t="shared" si="51"/>
        <v>-10.679230035746681</v>
      </c>
    </row>
    <row r="1639" spans="1:4" x14ac:dyDescent="0.2">
      <c r="A1639">
        <v>1633</v>
      </c>
      <c r="B1639">
        <f>'Ejercicio 2 A'!N1636*(EXTRA!$C$1-1)/$C$2</f>
        <v>17.609414222957337</v>
      </c>
      <c r="C1639">
        <f t="shared" si="50"/>
        <v>1.4262704940170661E-5</v>
      </c>
      <c r="D1639">
        <f t="shared" si="51"/>
        <v>-11.157862473717481</v>
      </c>
    </row>
    <row r="1640" spans="1:4" x14ac:dyDescent="0.2">
      <c r="A1640">
        <v>1634</v>
      </c>
      <c r="B1640">
        <f>'Ejercicio 2 A'!N1637*(EXTRA!$C$1-1)/$C$2</f>
        <v>13.982893042470563</v>
      </c>
      <c r="C1640">
        <f t="shared" si="50"/>
        <v>9.8121663704952357E-5</v>
      </c>
      <c r="D1640">
        <f t="shared" si="51"/>
        <v>-9.2293023828988154</v>
      </c>
    </row>
    <row r="1641" spans="1:4" x14ac:dyDescent="0.2">
      <c r="A1641">
        <v>1635</v>
      </c>
      <c r="B1641">
        <f>'Ejercicio 2 A'!N1638*(EXTRA!$C$1-1)/$C$2</f>
        <v>10.428290335429759</v>
      </c>
      <c r="C1641">
        <f t="shared" si="50"/>
        <v>6.7193774055555422E-4</v>
      </c>
      <c r="D1641">
        <f t="shared" si="51"/>
        <v>-7.3053448697160199</v>
      </c>
    </row>
    <row r="1642" spans="1:4" x14ac:dyDescent="0.2">
      <c r="A1642">
        <v>1636</v>
      </c>
      <c r="B1642">
        <f>'Ejercicio 2 A'!N1639*(EXTRA!$C$1-1)/$C$2</f>
        <v>31.345238305323306</v>
      </c>
      <c r="C1642">
        <f t="shared" si="50"/>
        <v>1.1124801302044671E-8</v>
      </c>
      <c r="D1642">
        <f t="shared" si="51"/>
        <v>-18.314088869543973</v>
      </c>
    </row>
    <row r="1643" spans="1:4" x14ac:dyDescent="0.2">
      <c r="A1643">
        <v>1637</v>
      </c>
      <c r="B1643">
        <f>'Ejercicio 2 A'!N1640*(EXTRA!$C$1-1)/$C$2</f>
        <v>11.896873186463218</v>
      </c>
      <c r="C1643">
        <f t="shared" si="50"/>
        <v>3.0187035208024455E-4</v>
      </c>
      <c r="D1643">
        <f t="shared" si="51"/>
        <v>-8.1055129305115976</v>
      </c>
    </row>
    <row r="1644" spans="1:4" x14ac:dyDescent="0.2">
      <c r="A1644">
        <v>1638</v>
      </c>
      <c r="B1644">
        <f>'Ejercicio 2 A'!N1641*(EXTRA!$C$1-1)/$C$2</f>
        <v>13.473387061815634</v>
      </c>
      <c r="C1644">
        <f t="shared" si="50"/>
        <v>1.2896232253395675E-4</v>
      </c>
      <c r="D1644">
        <f t="shared" si="51"/>
        <v>-8.9559902696445182</v>
      </c>
    </row>
    <row r="1645" spans="1:4" x14ac:dyDescent="0.2">
      <c r="A1645">
        <v>1639</v>
      </c>
      <c r="B1645">
        <f>'Ejercicio 2 A'!N1642*(EXTRA!$C$1-1)/$C$2</f>
        <v>15.432094668310882</v>
      </c>
      <c r="C1645">
        <f t="shared" si="50"/>
        <v>4.5254403735806157E-5</v>
      </c>
      <c r="D1645">
        <f t="shared" si="51"/>
        <v>-10.003210572425322</v>
      </c>
    </row>
    <row r="1646" spans="1:4" x14ac:dyDescent="0.2">
      <c r="A1646">
        <v>1640</v>
      </c>
      <c r="B1646">
        <f>'Ejercicio 2 A'!N1643*(EXTRA!$C$1-1)/$C$2</f>
        <v>18.158133254150162</v>
      </c>
      <c r="C1646">
        <f t="shared" si="50"/>
        <v>1.0675443574815176E-5</v>
      </c>
      <c r="D1646">
        <f t="shared" si="51"/>
        <v>-11.44756444703698</v>
      </c>
    </row>
    <row r="1647" spans="1:4" x14ac:dyDescent="0.2">
      <c r="A1647">
        <v>1641</v>
      </c>
      <c r="B1647">
        <f>'Ejercicio 2 A'!N1644*(EXTRA!$C$1-1)/$C$2</f>
        <v>11.488433825178408</v>
      </c>
      <c r="C1647">
        <f t="shared" si="50"/>
        <v>3.7678876474694445E-4</v>
      </c>
      <c r="D1647">
        <f t="shared" si="51"/>
        <v>-7.8838258332571902</v>
      </c>
    </row>
    <row r="1648" spans="1:4" x14ac:dyDescent="0.2">
      <c r="A1648">
        <v>1642</v>
      </c>
      <c r="B1648">
        <f>'Ejercicio 2 A'!N1645*(EXTRA!$C$1-1)/$C$2</f>
        <v>16.095148766473404</v>
      </c>
      <c r="C1648">
        <f t="shared" si="50"/>
        <v>3.1808663432184126E-5</v>
      </c>
      <c r="D1648">
        <f t="shared" si="51"/>
        <v>-10.355771870307468</v>
      </c>
    </row>
    <row r="1649" spans="1:4" x14ac:dyDescent="0.2">
      <c r="A1649">
        <v>1643</v>
      </c>
      <c r="B1649">
        <f>'Ejercicio 2 A'!N1646*(EXTRA!$C$1-1)/$C$2</f>
        <v>12.306101212330487</v>
      </c>
      <c r="C1649">
        <f t="shared" si="50"/>
        <v>2.418877636818246E-4</v>
      </c>
      <c r="D1649">
        <f t="shared" si="51"/>
        <v>-8.3270367258285241</v>
      </c>
    </row>
    <row r="1650" spans="1:4" x14ac:dyDescent="0.2">
      <c r="A1650">
        <v>1644</v>
      </c>
      <c r="B1650">
        <f>'Ejercicio 2 A'!N1647*(EXTRA!$C$1-1)/$C$2</f>
        <v>19.972365562667495</v>
      </c>
      <c r="C1650">
        <f t="shared" si="50"/>
        <v>4.1091428124607606E-6</v>
      </c>
      <c r="D1650">
        <f t="shared" si="51"/>
        <v>-12.402296112653165</v>
      </c>
    </row>
    <row r="1651" spans="1:4" x14ac:dyDescent="0.2">
      <c r="A1651">
        <v>1645</v>
      </c>
      <c r="B1651">
        <f>'Ejercicio 2 A'!N1648*(EXTRA!$C$1-1)/$C$2</f>
        <v>31.807251024686504</v>
      </c>
      <c r="C1651">
        <f t="shared" si="50"/>
        <v>8.7657725049407854E-9</v>
      </c>
      <c r="D1651">
        <f t="shared" si="51"/>
        <v>-18.552411187266841</v>
      </c>
    </row>
    <row r="1652" spans="1:4" x14ac:dyDescent="0.2">
      <c r="A1652">
        <v>1646</v>
      </c>
      <c r="B1652">
        <f>'Ejercicio 2 A'!N1649*(EXTRA!$C$1-1)/$C$2</f>
        <v>18.896122236192745</v>
      </c>
      <c r="C1652">
        <f t="shared" si="50"/>
        <v>7.235739327555785E-6</v>
      </c>
      <c r="D1652">
        <f t="shared" si="51"/>
        <v>-11.836478015464339</v>
      </c>
    </row>
    <row r="1653" spans="1:4" x14ac:dyDescent="0.2">
      <c r="A1653">
        <v>1647</v>
      </c>
      <c r="B1653">
        <f>'Ejercicio 2 A'!N1650*(EXTRA!$C$1-1)/$C$2</f>
        <v>11.534660148904672</v>
      </c>
      <c r="C1653">
        <f t="shared" si="50"/>
        <v>3.6744135805857138E-4</v>
      </c>
      <c r="D1653">
        <f t="shared" si="51"/>
        <v>-7.9089468219526644</v>
      </c>
    </row>
    <row r="1654" spans="1:4" x14ac:dyDescent="0.2">
      <c r="A1654">
        <v>1648</v>
      </c>
      <c r="B1654">
        <f>'Ejercicio 2 A'!N1651*(EXTRA!$C$1-1)/$C$2</f>
        <v>20.368830610440355</v>
      </c>
      <c r="C1654">
        <f t="shared" si="50"/>
        <v>3.3372723409961051E-6</v>
      </c>
      <c r="D1654">
        <f t="shared" si="51"/>
        <v>-12.610356749000104</v>
      </c>
    </row>
    <row r="1655" spans="1:4" x14ac:dyDescent="0.2">
      <c r="A1655">
        <v>1649</v>
      </c>
      <c r="B1655">
        <f>'Ejercicio 2 A'!N1652*(EXTRA!$C$1-1)/$C$2</f>
        <v>19.545651994501771</v>
      </c>
      <c r="C1655">
        <f t="shared" si="50"/>
        <v>5.1416271671164831E-6</v>
      </c>
      <c r="D1655">
        <f t="shared" si="51"/>
        <v>-12.178140959116829</v>
      </c>
    </row>
    <row r="1656" spans="1:4" x14ac:dyDescent="0.2">
      <c r="A1656">
        <v>1650</v>
      </c>
      <c r="B1656">
        <f>'Ejercicio 2 A'!N1653*(EXTRA!$C$1-1)/$C$2</f>
        <v>17.320208488823742</v>
      </c>
      <c r="C1656">
        <f t="shared" si="50"/>
        <v>1.6618737271324353E-5</v>
      </c>
      <c r="D1656">
        <f t="shared" si="51"/>
        <v>-11.004979747877941</v>
      </c>
    </row>
    <row r="1657" spans="1:4" x14ac:dyDescent="0.2">
      <c r="A1657">
        <v>1651</v>
      </c>
      <c r="B1657">
        <f>'Ejercicio 2 A'!N1654*(EXTRA!$C$1-1)/$C$2</f>
        <v>20.953990924518873</v>
      </c>
      <c r="C1657">
        <f t="shared" si="50"/>
        <v>2.4557003600184383E-6</v>
      </c>
      <c r="D1657">
        <f t="shared" si="51"/>
        <v>-12.917098558372201</v>
      </c>
    </row>
    <row r="1658" spans="1:4" x14ac:dyDescent="0.2">
      <c r="A1658">
        <v>1652</v>
      </c>
      <c r="B1658">
        <f>'Ejercicio 2 A'!N1655*(EXTRA!$C$1-1)/$C$2</f>
        <v>8.8516653089550914</v>
      </c>
      <c r="C1658">
        <f t="shared" si="50"/>
        <v>1.6042899908265142E-3</v>
      </c>
      <c r="D1658">
        <f t="shared" si="51"/>
        <v>-6.4350739935929138</v>
      </c>
    </row>
    <row r="1659" spans="1:4" x14ac:dyDescent="0.2">
      <c r="A1659">
        <v>1653</v>
      </c>
      <c r="B1659">
        <f>'Ejercicio 2 A'!N1656*(EXTRA!$C$1-1)/$C$2</f>
        <v>12.315000008648358</v>
      </c>
      <c r="C1659">
        <f t="shared" si="50"/>
        <v>2.4072687794438093E-4</v>
      </c>
      <c r="D1659">
        <f t="shared" si="51"/>
        <v>-8.3318475536662326</v>
      </c>
    </row>
    <row r="1660" spans="1:4" x14ac:dyDescent="0.2">
      <c r="A1660">
        <v>1654</v>
      </c>
      <c r="B1660">
        <f>'Ejercicio 2 A'!N1657*(EXTRA!$C$1-1)/$C$2</f>
        <v>13.071608801666688</v>
      </c>
      <c r="C1660">
        <f t="shared" si="50"/>
        <v>1.6005961159391011E-4</v>
      </c>
      <c r="D1660">
        <f t="shared" si="51"/>
        <v>-8.7399642396563948</v>
      </c>
    </row>
    <row r="1661" spans="1:4" x14ac:dyDescent="0.2">
      <c r="A1661">
        <v>1655</v>
      </c>
      <c r="B1661">
        <f>'Ejercicio 2 A'!N1658*(EXTRA!$C$1-1)/$C$2</f>
        <v>11.275384542778621</v>
      </c>
      <c r="C1661">
        <f t="shared" si="50"/>
        <v>4.2308316110142402E-4</v>
      </c>
      <c r="D1661">
        <f t="shared" si="51"/>
        <v>-7.767941799892399</v>
      </c>
    </row>
    <row r="1662" spans="1:4" x14ac:dyDescent="0.2">
      <c r="A1662">
        <v>1656</v>
      </c>
      <c r="B1662">
        <f>'Ejercicio 2 A'!N1659*(EXTRA!$C$1-1)/$C$2</f>
        <v>13.397289109543841</v>
      </c>
      <c r="C1662">
        <f t="shared" si="50"/>
        <v>1.3434367821677998E-4</v>
      </c>
      <c r="D1662">
        <f t="shared" si="51"/>
        <v>-8.9151092785928299</v>
      </c>
    </row>
    <row r="1663" spans="1:4" x14ac:dyDescent="0.2">
      <c r="A1663">
        <v>1657</v>
      </c>
      <c r="B1663">
        <f>'Ejercicio 2 A'!N1660*(EXTRA!$C$1-1)/$C$2</f>
        <v>15.472825009743167</v>
      </c>
      <c r="C1663">
        <f t="shared" si="50"/>
        <v>4.428371002338857E-5</v>
      </c>
      <c r="D1663">
        <f t="shared" si="51"/>
        <v>-10.024893668100935</v>
      </c>
    </row>
    <row r="1664" spans="1:4" x14ac:dyDescent="0.2">
      <c r="A1664">
        <v>1658</v>
      </c>
      <c r="B1664">
        <f>'Ejercicio 2 A'!N1661*(EXTRA!$C$1-1)/$C$2</f>
        <v>18.231179218447785</v>
      </c>
      <c r="C1664">
        <f t="shared" si="50"/>
        <v>1.0271938701919481E-5</v>
      </c>
      <c r="D1664">
        <f t="shared" si="51"/>
        <v>-11.486094778526736</v>
      </c>
    </row>
    <row r="1665" spans="1:4" x14ac:dyDescent="0.2">
      <c r="A1665">
        <v>1659</v>
      </c>
      <c r="B1665">
        <f>'Ejercicio 2 A'!N1662*(EXTRA!$C$1-1)/$C$2</f>
        <v>24.728814786441184</v>
      </c>
      <c r="C1665">
        <f t="shared" si="50"/>
        <v>3.4238482829544929E-7</v>
      </c>
      <c r="D1665">
        <f t="shared" si="51"/>
        <v>-14.887330503545321</v>
      </c>
    </row>
    <row r="1666" spans="1:4" x14ac:dyDescent="0.2">
      <c r="A1666">
        <v>1660</v>
      </c>
      <c r="B1666">
        <f>'Ejercicio 2 A'!N1663*(EXTRA!$C$1-1)/$C$2</f>
        <v>19.891188567284924</v>
      </c>
      <c r="C1666">
        <f t="shared" si="50"/>
        <v>4.28808101521187E-6</v>
      </c>
      <c r="D1666">
        <f t="shared" si="51"/>
        <v>-12.359671240901335</v>
      </c>
    </row>
    <row r="1667" spans="1:4" x14ac:dyDescent="0.2">
      <c r="A1667">
        <v>1661</v>
      </c>
      <c r="B1667">
        <f>'Ejercicio 2 A'!N1664*(EXTRA!$C$1-1)/$C$2</f>
        <v>23.183093288450024</v>
      </c>
      <c r="C1667">
        <f t="shared" si="50"/>
        <v>7.6591333357541248E-7</v>
      </c>
      <c r="D1667">
        <f t="shared" si="51"/>
        <v>-14.082196815153265</v>
      </c>
    </row>
    <row r="1668" spans="1:4" x14ac:dyDescent="0.2">
      <c r="A1668">
        <v>1662</v>
      </c>
      <c r="B1668">
        <f>'Ejercicio 2 A'!N1665*(EXTRA!$C$1-1)/$C$2</f>
        <v>12.132216154709834</v>
      </c>
      <c r="C1668">
        <f t="shared" si="50"/>
        <v>2.657435495007828E-4</v>
      </c>
      <c r="D1668">
        <f t="shared" si="51"/>
        <v>-8.2329788138466551</v>
      </c>
    </row>
    <row r="1669" spans="1:4" x14ac:dyDescent="0.2">
      <c r="A1669">
        <v>1663</v>
      </c>
      <c r="B1669">
        <f>'Ejercicio 2 A'!N1666*(EXTRA!$C$1-1)/$C$2</f>
        <v>13.436392867012508</v>
      </c>
      <c r="C1669">
        <f t="shared" si="50"/>
        <v>1.3155067461200992E-4</v>
      </c>
      <c r="D1669">
        <f t="shared" si="51"/>
        <v>-8.9361184223116474</v>
      </c>
    </row>
    <row r="1670" spans="1:4" x14ac:dyDescent="0.2">
      <c r="A1670">
        <v>1664</v>
      </c>
      <c r="B1670">
        <f>'Ejercicio 2 A'!N1667*(EXTRA!$C$1-1)/$C$2</f>
        <v>15.712219994537689</v>
      </c>
      <c r="C1670">
        <f t="shared" si="50"/>
        <v>3.8987561169692269E-5</v>
      </c>
      <c r="D1670">
        <f t="shared" si="51"/>
        <v>-10.152267907075064</v>
      </c>
    </row>
    <row r="1671" spans="1:4" x14ac:dyDescent="0.2">
      <c r="A1671">
        <v>1665</v>
      </c>
      <c r="B1671">
        <f>'Ejercicio 2 A'!N1668*(EXTRA!$C$1-1)/$C$2</f>
        <v>21.244825000190492</v>
      </c>
      <c r="C1671">
        <f t="shared" si="50"/>
        <v>2.1087658191248694E-6</v>
      </c>
      <c r="D1671">
        <f t="shared" si="51"/>
        <v>-13.069407701454681</v>
      </c>
    </row>
    <row r="1672" spans="1:4" x14ac:dyDescent="0.2">
      <c r="A1672">
        <v>1666</v>
      </c>
      <c r="B1672">
        <f>'Ejercicio 2 A'!N1669*(EXTRA!$C$1-1)/$C$2</f>
        <v>19.386807961535602</v>
      </c>
      <c r="C1672">
        <f t="shared" ref="C1672:C1735" si="52">_xlfn.CHISQ.DIST(B1672,$C$3,FALSE)</f>
        <v>5.5893982154239749E-6</v>
      </c>
      <c r="D1672">
        <f t="shared" ref="D1672:D1735" si="53">LN(C1672)</f>
        <v>-12.094638930362658</v>
      </c>
    </row>
    <row r="1673" spans="1:4" x14ac:dyDescent="0.2">
      <c r="A1673">
        <v>1667</v>
      </c>
      <c r="B1673">
        <f>'Ejercicio 2 A'!N1670*(EXTRA!$C$1-1)/$C$2</f>
        <v>20.214251002185211</v>
      </c>
      <c r="C1673">
        <f t="shared" si="52"/>
        <v>3.6191985208957726E-6</v>
      </c>
      <c r="D1673">
        <f t="shared" si="53"/>
        <v>-12.529257959707339</v>
      </c>
    </row>
    <row r="1674" spans="1:4" x14ac:dyDescent="0.2">
      <c r="A1674">
        <v>1668</v>
      </c>
      <c r="B1674">
        <f>'Ejercicio 2 A'!N1671*(EXTRA!$C$1-1)/$C$2</f>
        <v>19.939722190530262</v>
      </c>
      <c r="C1674">
        <f t="shared" si="52"/>
        <v>4.1801787693586547E-6</v>
      </c>
      <c r="D1674">
        <f t="shared" si="53"/>
        <v>-12.385156544552974</v>
      </c>
    </row>
    <row r="1675" spans="1:4" x14ac:dyDescent="0.2">
      <c r="A1675">
        <v>1669</v>
      </c>
      <c r="B1675">
        <f>'Ejercicio 2 A'!N1672*(EXTRA!$C$1-1)/$C$2</f>
        <v>22.727896922172462</v>
      </c>
      <c r="C1675">
        <f t="shared" si="52"/>
        <v>9.7124843273640795E-7</v>
      </c>
      <c r="D1675">
        <f t="shared" si="53"/>
        <v>-13.844683548922063</v>
      </c>
    </row>
    <row r="1676" spans="1:4" x14ac:dyDescent="0.2">
      <c r="A1676">
        <v>1670</v>
      </c>
      <c r="B1676">
        <f>'Ejercicio 2 A'!N1673*(EXTRA!$C$1-1)/$C$2</f>
        <v>23.661315705816872</v>
      </c>
      <c r="C1676">
        <f t="shared" si="52"/>
        <v>5.968994763533712E-7</v>
      </c>
      <c r="D1676">
        <f t="shared" si="53"/>
        <v>-14.33151711904917</v>
      </c>
    </row>
    <row r="1677" spans="1:4" x14ac:dyDescent="0.2">
      <c r="A1677">
        <v>1671</v>
      </c>
      <c r="B1677">
        <f>'Ejercicio 2 A'!N1674*(EXTRA!$C$1-1)/$C$2</f>
        <v>7.7161485133143159</v>
      </c>
      <c r="C1677">
        <f t="shared" si="52"/>
        <v>3.0315826744891079E-3</v>
      </c>
      <c r="D1677">
        <f t="shared" si="53"/>
        <v>-5.798670461015317</v>
      </c>
    </row>
    <row r="1678" spans="1:4" x14ac:dyDescent="0.2">
      <c r="A1678">
        <v>1672</v>
      </c>
      <c r="B1678">
        <f>'Ejercicio 2 A'!N1675*(EXTRA!$C$1-1)/$C$2</f>
        <v>22.929155091210731</v>
      </c>
      <c r="C1678">
        <f t="shared" si="52"/>
        <v>8.7440629293337059E-7</v>
      </c>
      <c r="D1678">
        <f t="shared" si="53"/>
        <v>-13.949720703251138</v>
      </c>
    </row>
    <row r="1679" spans="1:4" x14ac:dyDescent="0.2">
      <c r="A1679">
        <v>1673</v>
      </c>
      <c r="B1679">
        <f>'Ejercicio 2 A'!N1676*(EXTRA!$C$1-1)/$C$2</f>
        <v>11.662165792342289</v>
      </c>
      <c r="C1679">
        <f t="shared" si="52"/>
        <v>3.4285724802134892E-4</v>
      </c>
      <c r="D1679">
        <f t="shared" si="53"/>
        <v>-7.9781963839546632</v>
      </c>
    </row>
    <row r="1680" spans="1:4" x14ac:dyDescent="0.2">
      <c r="A1680">
        <v>1674</v>
      </c>
      <c r="B1680">
        <f>'Ejercicio 2 A'!N1677*(EXTRA!$C$1-1)/$C$2</f>
        <v>23.545403821132595</v>
      </c>
      <c r="C1680">
        <f t="shared" si="52"/>
        <v>6.3407045491134897E-7</v>
      </c>
      <c r="D1680">
        <f t="shared" si="53"/>
        <v>-14.271105761062978</v>
      </c>
    </row>
    <row r="1681" spans="1:4" x14ac:dyDescent="0.2">
      <c r="A1681">
        <v>1675</v>
      </c>
      <c r="B1681">
        <f>'Ejercicio 2 A'!N1678*(EXTRA!$C$1-1)/$C$2</f>
        <v>37.098728769629012</v>
      </c>
      <c r="C1681">
        <f t="shared" si="52"/>
        <v>5.7589586008191912E-10</v>
      </c>
      <c r="D1681">
        <f t="shared" si="53"/>
        <v>-21.27509427004756</v>
      </c>
    </row>
    <row r="1682" spans="1:4" x14ac:dyDescent="0.2">
      <c r="A1682">
        <v>1676</v>
      </c>
      <c r="B1682">
        <f>'Ejercicio 2 A'!N1679*(EXTRA!$C$1-1)/$C$2</f>
        <v>16.920232152954483</v>
      </c>
      <c r="C1682">
        <f t="shared" si="52"/>
        <v>2.0536440858429821E-5</v>
      </c>
      <c r="D1682">
        <f t="shared" si="53"/>
        <v>-10.793309647035784</v>
      </c>
    </row>
    <row r="1683" spans="1:4" x14ac:dyDescent="0.2">
      <c r="A1683">
        <v>1677</v>
      </c>
      <c r="B1683">
        <f>'Ejercicio 2 A'!N1680*(EXTRA!$C$1-1)/$C$2</f>
        <v>5.7867278464675307</v>
      </c>
      <c r="C1683">
        <f t="shared" si="52"/>
        <v>9.1858965672592212E-3</v>
      </c>
      <c r="D1683">
        <f t="shared" si="53"/>
        <v>-4.6900859529656573</v>
      </c>
    </row>
    <row r="1684" spans="1:4" x14ac:dyDescent="0.2">
      <c r="A1684">
        <v>1678</v>
      </c>
      <c r="B1684">
        <f>'Ejercicio 2 A'!N1681*(EXTRA!$C$1-1)/$C$2</f>
        <v>19.316200971919066</v>
      </c>
      <c r="C1684">
        <f t="shared" si="52"/>
        <v>5.8008209614175039E-6</v>
      </c>
      <c r="D1684">
        <f t="shared" si="53"/>
        <v>-12.057511105356475</v>
      </c>
    </row>
    <row r="1685" spans="1:4" x14ac:dyDescent="0.2">
      <c r="A1685">
        <v>1679</v>
      </c>
      <c r="B1685">
        <f>'Ejercicio 2 A'!N1682*(EXTRA!$C$1-1)/$C$2</f>
        <v>25.539731065674015</v>
      </c>
      <c r="C1685">
        <f t="shared" si="52"/>
        <v>2.2460518119752008E-7</v>
      </c>
      <c r="D1685">
        <f t="shared" si="53"/>
        <v>-15.308921726352844</v>
      </c>
    </row>
    <row r="1686" spans="1:4" x14ac:dyDescent="0.2">
      <c r="A1686">
        <v>1680</v>
      </c>
      <c r="B1686">
        <f>'Ejercicio 2 A'!N1683*(EXTRA!$C$1-1)/$C$2</f>
        <v>17.426485797098508</v>
      </c>
      <c r="C1686">
        <f t="shared" si="52"/>
        <v>1.5710566565821599E-5</v>
      </c>
      <c r="D1686">
        <f t="shared" si="53"/>
        <v>-11.061177042322745</v>
      </c>
    </row>
    <row r="1687" spans="1:4" x14ac:dyDescent="0.2">
      <c r="A1687">
        <v>1681</v>
      </c>
      <c r="B1687">
        <f>'Ejercicio 2 A'!N1684*(EXTRA!$C$1-1)/$C$2</f>
        <v>13.658657723886598</v>
      </c>
      <c r="C1687">
        <f t="shared" si="52"/>
        <v>1.1675250702761481E-4</v>
      </c>
      <c r="D1687">
        <f t="shared" si="53"/>
        <v>-9.0554541881758848</v>
      </c>
    </row>
    <row r="1688" spans="1:4" x14ac:dyDescent="0.2">
      <c r="A1688">
        <v>1682</v>
      </c>
      <c r="B1688">
        <f>'Ejercicio 2 A'!N1685*(EXTRA!$C$1-1)/$C$2</f>
        <v>11.977740301129385</v>
      </c>
      <c r="C1688">
        <f t="shared" si="52"/>
        <v>2.8892781968790606E-4</v>
      </c>
      <c r="D1688">
        <f t="shared" si="53"/>
        <v>-8.1493336599121591</v>
      </c>
    </row>
    <row r="1689" spans="1:4" x14ac:dyDescent="0.2">
      <c r="A1689">
        <v>1683</v>
      </c>
      <c r="B1689">
        <f>'Ejercicio 2 A'!N1686*(EXTRA!$C$1-1)/$C$2</f>
        <v>32.053336790156337</v>
      </c>
      <c r="C1689">
        <f t="shared" si="52"/>
        <v>7.7211109851888604E-9</v>
      </c>
      <c r="D1689">
        <f t="shared" si="53"/>
        <v>-18.67930757326522</v>
      </c>
    </row>
    <row r="1690" spans="1:4" x14ac:dyDescent="0.2">
      <c r="A1690">
        <v>1684</v>
      </c>
      <c r="B1690">
        <f>'Ejercicio 2 A'!N1687*(EXTRA!$C$1-1)/$C$2</f>
        <v>13.304609799423702</v>
      </c>
      <c r="C1690">
        <f t="shared" si="52"/>
        <v>1.4120487313199875E-4</v>
      </c>
      <c r="D1690">
        <f t="shared" si="53"/>
        <v>-8.865298721234387</v>
      </c>
    </row>
    <row r="1691" spans="1:4" x14ac:dyDescent="0.2">
      <c r="A1691">
        <v>1685</v>
      </c>
      <c r="B1691">
        <f>'Ejercicio 2 A'!N1688*(EXTRA!$C$1-1)/$C$2</f>
        <v>18.311617008802649</v>
      </c>
      <c r="C1691">
        <f t="shared" si="52"/>
        <v>9.8453147933400763E-6</v>
      </c>
      <c r="D1691">
        <f t="shared" si="53"/>
        <v>-11.528514871438707</v>
      </c>
    </row>
    <row r="1692" spans="1:4" x14ac:dyDescent="0.2">
      <c r="A1692">
        <v>1686</v>
      </c>
      <c r="B1692">
        <f>'Ejercicio 2 A'!N1689*(EXTRA!$C$1-1)/$C$2</f>
        <v>26.242693703820414</v>
      </c>
      <c r="C1692">
        <f t="shared" si="52"/>
        <v>1.5591120464977546E-7</v>
      </c>
      <c r="D1692">
        <f t="shared" si="53"/>
        <v>-15.673979192716217</v>
      </c>
    </row>
    <row r="1693" spans="1:4" x14ac:dyDescent="0.2">
      <c r="A1693">
        <v>1687</v>
      </c>
      <c r="B1693">
        <f>'Ejercicio 2 A'!N1690*(EXTRA!$C$1-1)/$C$2</f>
        <v>16.517669667118859</v>
      </c>
      <c r="C1693">
        <f t="shared" si="52"/>
        <v>2.5419633370586347E-5</v>
      </c>
      <c r="D1693">
        <f t="shared" si="53"/>
        <v>-10.579988715179269</v>
      </c>
    </row>
    <row r="1694" spans="1:4" x14ac:dyDescent="0.2">
      <c r="A1694">
        <v>1688</v>
      </c>
      <c r="B1694">
        <f>'Ejercicio 2 A'!N1691*(EXTRA!$C$1-1)/$C$2</f>
        <v>36.716418840829881</v>
      </c>
      <c r="C1694">
        <f t="shared" si="52"/>
        <v>7.0082705508086607E-10</v>
      </c>
      <c r="D1694">
        <f t="shared" si="53"/>
        <v>-21.07875997105717</v>
      </c>
    </row>
    <row r="1695" spans="1:4" x14ac:dyDescent="0.2">
      <c r="A1695">
        <v>1689</v>
      </c>
      <c r="B1695">
        <f>'Ejercicio 2 A'!N1692*(EXTRA!$C$1-1)/$C$2</f>
        <v>28.894671254684361</v>
      </c>
      <c r="C1695">
        <f t="shared" si="52"/>
        <v>3.9455090675327094E-8</v>
      </c>
      <c r="D1695">
        <f t="shared" si="53"/>
        <v>-17.048102756779954</v>
      </c>
    </row>
    <row r="1696" spans="1:4" x14ac:dyDescent="0.2">
      <c r="A1696">
        <v>1690</v>
      </c>
      <c r="B1696">
        <f>'Ejercicio 2 A'!N1693*(EXTRA!$C$1-1)/$C$2</f>
        <v>23.699559853073982</v>
      </c>
      <c r="C1696">
        <f t="shared" si="52"/>
        <v>5.8512127826595089E-7</v>
      </c>
      <c r="D1696">
        <f t="shared" si="53"/>
        <v>-14.351446697925853</v>
      </c>
    </row>
    <row r="1697" spans="1:4" x14ac:dyDescent="0.2">
      <c r="A1697">
        <v>1691</v>
      </c>
      <c r="B1697">
        <f>'Ejercicio 2 A'!N1694*(EXTRA!$C$1-1)/$C$2</f>
        <v>15.321273340278699</v>
      </c>
      <c r="C1697">
        <f t="shared" si="52"/>
        <v>4.8005434156222853E-5</v>
      </c>
      <c r="D1697">
        <f t="shared" si="53"/>
        <v>-9.9441963418763546</v>
      </c>
    </row>
    <row r="1698" spans="1:4" x14ac:dyDescent="0.2">
      <c r="A1698">
        <v>1692</v>
      </c>
      <c r="B1698">
        <f>'Ejercicio 2 A'!N1695*(EXTRA!$C$1-1)/$C$2</f>
        <v>19.967934215196486</v>
      </c>
      <c r="C1698">
        <f t="shared" si="52"/>
        <v>4.1187143690850277E-6</v>
      </c>
      <c r="D1698">
        <f t="shared" si="53"/>
        <v>-12.399969489638014</v>
      </c>
    </row>
    <row r="1699" spans="1:4" x14ac:dyDescent="0.2">
      <c r="A1699">
        <v>1693</v>
      </c>
      <c r="B1699">
        <f>'Ejercicio 2 A'!N1696*(EXTRA!$C$1-1)/$C$2</f>
        <v>25.393030185599464</v>
      </c>
      <c r="C1699">
        <f t="shared" si="52"/>
        <v>2.4239650695222097E-7</v>
      </c>
      <c r="D1699">
        <f t="shared" si="53"/>
        <v>-15.232690993118196</v>
      </c>
    </row>
    <row r="1700" spans="1:4" x14ac:dyDescent="0.2">
      <c r="A1700">
        <v>1694</v>
      </c>
      <c r="B1700">
        <f>'Ejercicio 2 A'!N1697*(EXTRA!$C$1-1)/$C$2</f>
        <v>25.27002693762595</v>
      </c>
      <c r="C1700">
        <f t="shared" si="52"/>
        <v>2.583988551159584E-7</v>
      </c>
      <c r="D1700">
        <f t="shared" si="53"/>
        <v>-15.168761495713575</v>
      </c>
    </row>
    <row r="1701" spans="1:4" x14ac:dyDescent="0.2">
      <c r="A1701">
        <v>1695</v>
      </c>
      <c r="B1701">
        <f>'Ejercicio 2 A'!N1698*(EXTRA!$C$1-1)/$C$2</f>
        <v>16.17227357742911</v>
      </c>
      <c r="C1701">
        <f t="shared" si="52"/>
        <v>3.053232937866891E-5</v>
      </c>
      <c r="D1701">
        <f t="shared" si="53"/>
        <v>-10.396724456104158</v>
      </c>
    </row>
    <row r="1702" spans="1:4" x14ac:dyDescent="0.2">
      <c r="A1702">
        <v>1696</v>
      </c>
      <c r="B1702">
        <f>'Ejercicio 2 A'!N1699*(EXTRA!$C$1-1)/$C$2</f>
        <v>23.973982538448041</v>
      </c>
      <c r="C1702">
        <f t="shared" si="52"/>
        <v>5.071726325708799E-7</v>
      </c>
      <c r="D1702">
        <f t="shared" si="53"/>
        <v>-14.494414393144158</v>
      </c>
    </row>
    <row r="1703" spans="1:4" x14ac:dyDescent="0.2">
      <c r="A1703">
        <v>1697</v>
      </c>
      <c r="B1703">
        <f>'Ejercicio 2 A'!N1700*(EXTRA!$C$1-1)/$C$2</f>
        <v>12.297616296435086</v>
      </c>
      <c r="C1703">
        <f t="shared" si="52"/>
        <v>2.4299992951099772E-4</v>
      </c>
      <c r="D1703">
        <f t="shared" si="53"/>
        <v>-8.3224494047019668</v>
      </c>
    </row>
    <row r="1704" spans="1:4" x14ac:dyDescent="0.2">
      <c r="A1704">
        <v>1698</v>
      </c>
      <c r="B1704">
        <f>'Ejercicio 2 A'!N1701*(EXTRA!$C$1-1)/$C$2</f>
        <v>14.232315146120637</v>
      </c>
      <c r="C1704">
        <f t="shared" si="52"/>
        <v>8.5854749143247837E-5</v>
      </c>
      <c r="D1704">
        <f t="shared" si="53"/>
        <v>-9.3628536530681572</v>
      </c>
    </row>
    <row r="1705" spans="1:4" x14ac:dyDescent="0.2">
      <c r="A1705">
        <v>1699</v>
      </c>
      <c r="B1705">
        <f>'Ejercicio 2 A'!N1702*(EXTRA!$C$1-1)/$C$2</f>
        <v>14.508638088200435</v>
      </c>
      <c r="C1705">
        <f t="shared" si="52"/>
        <v>7.4060392818147563E-5</v>
      </c>
      <c r="D1705">
        <f t="shared" si="53"/>
        <v>-9.510629678440111</v>
      </c>
    </row>
    <row r="1706" spans="1:4" x14ac:dyDescent="0.2">
      <c r="A1706">
        <v>1700</v>
      </c>
      <c r="B1706">
        <f>'Ejercicio 2 A'!N1703*(EXTRA!$C$1-1)/$C$2</f>
        <v>14.271192420702443</v>
      </c>
      <c r="C1706">
        <f t="shared" si="52"/>
        <v>8.4087196980684581E-5</v>
      </c>
      <c r="D1706">
        <f t="shared" si="53"/>
        <v>-9.3836562382380766</v>
      </c>
    </row>
    <row r="1707" spans="1:4" x14ac:dyDescent="0.2">
      <c r="A1707">
        <v>1701</v>
      </c>
      <c r="B1707">
        <f>'Ejercicio 2 A'!N1704*(EXTRA!$C$1-1)/$C$2</f>
        <v>20.778481785584944</v>
      </c>
      <c r="C1707">
        <f t="shared" si="52"/>
        <v>2.6922362585319463E-6</v>
      </c>
      <c r="D1707">
        <f t="shared" si="53"/>
        <v>-12.825138386833668</v>
      </c>
    </row>
    <row r="1708" spans="1:4" x14ac:dyDescent="0.2">
      <c r="A1708">
        <v>1702</v>
      </c>
      <c r="B1708">
        <f>'Ejercicio 2 A'!N1705*(EXTRA!$C$1-1)/$C$2</f>
        <v>23.682453789992952</v>
      </c>
      <c r="C1708">
        <f t="shared" si="52"/>
        <v>5.9036039829472471E-7</v>
      </c>
      <c r="D1708">
        <f t="shared" si="53"/>
        <v>-14.342532641968919</v>
      </c>
    </row>
    <row r="1709" spans="1:4" x14ac:dyDescent="0.2">
      <c r="A1709">
        <v>1703</v>
      </c>
      <c r="B1709">
        <f>'Ejercicio 2 A'!N1706*(EXTRA!$C$1-1)/$C$2</f>
        <v>35.91560582170294</v>
      </c>
      <c r="C1709">
        <f t="shared" si="52"/>
        <v>1.0575325811838885E-9</v>
      </c>
      <c r="D1709">
        <f t="shared" si="53"/>
        <v>-20.667327395852567</v>
      </c>
    </row>
    <row r="1710" spans="1:4" x14ac:dyDescent="0.2">
      <c r="A1710">
        <v>1704</v>
      </c>
      <c r="B1710">
        <f>'Ejercicio 2 A'!N1707*(EXTRA!$C$1-1)/$C$2</f>
        <v>18.734303253938506</v>
      </c>
      <c r="C1710">
        <f t="shared" si="52"/>
        <v>7.8793252874519226E-6</v>
      </c>
      <c r="D1710">
        <f t="shared" si="53"/>
        <v>-11.751268281180188</v>
      </c>
    </row>
    <row r="1711" spans="1:4" x14ac:dyDescent="0.2">
      <c r="A1711">
        <v>1705</v>
      </c>
      <c r="B1711">
        <f>'Ejercicio 2 A'!N1708*(EXTRA!$C$1-1)/$C$2</f>
        <v>29.498812917243779</v>
      </c>
      <c r="C1711">
        <f t="shared" si="52"/>
        <v>2.8868349844418801E-8</v>
      </c>
      <c r="D1711">
        <f t="shared" si="53"/>
        <v>-17.360520003047906</v>
      </c>
    </row>
    <row r="1712" spans="1:4" x14ac:dyDescent="0.2">
      <c r="A1712">
        <v>1706</v>
      </c>
      <c r="B1712">
        <f>'Ejercicio 2 A'!N1709*(EXTRA!$C$1-1)/$C$2</f>
        <v>12.987224755081041</v>
      </c>
      <c r="C1712">
        <f t="shared" si="52"/>
        <v>1.6749886341344176E-4</v>
      </c>
      <c r="D1712">
        <f t="shared" si="53"/>
        <v>-8.694533992313568</v>
      </c>
    </row>
    <row r="1713" spans="1:4" x14ac:dyDescent="0.2">
      <c r="A1713">
        <v>1707</v>
      </c>
      <c r="B1713">
        <f>'Ejercicio 2 A'!N1710*(EXTRA!$C$1-1)/$C$2</f>
        <v>26.281571958578866</v>
      </c>
      <c r="C1713">
        <f t="shared" si="52"/>
        <v>1.5279655346960193E-7</v>
      </c>
      <c r="D1713">
        <f t="shared" si="53"/>
        <v>-15.694158516295589</v>
      </c>
    </row>
    <row r="1714" spans="1:4" x14ac:dyDescent="0.2">
      <c r="A1714">
        <v>1708</v>
      </c>
      <c r="B1714">
        <f>'Ejercicio 2 A'!N1711*(EXTRA!$C$1-1)/$C$2</f>
        <v>17.80221237007618</v>
      </c>
      <c r="C1714">
        <f t="shared" si="52"/>
        <v>1.2881658394277044E-5</v>
      </c>
      <c r="D1714">
        <f t="shared" si="53"/>
        <v>-11.259706088256932</v>
      </c>
    </row>
    <row r="1715" spans="1:4" x14ac:dyDescent="0.2">
      <c r="A1715">
        <v>1709</v>
      </c>
      <c r="B1715">
        <f>'Ejercicio 2 A'!N1712*(EXTRA!$C$1-1)/$C$2</f>
        <v>9.0121028696536705</v>
      </c>
      <c r="C1715">
        <f t="shared" si="52"/>
        <v>1.4673838073736534E-3</v>
      </c>
      <c r="D1715">
        <f t="shared" si="53"/>
        <v>-6.524274186654865</v>
      </c>
    </row>
    <row r="1716" spans="1:4" x14ac:dyDescent="0.2">
      <c r="A1716">
        <v>1710</v>
      </c>
      <c r="B1716">
        <f>'Ejercicio 2 A'!N1713*(EXTRA!$C$1-1)/$C$2</f>
        <v>24.268602974840466</v>
      </c>
      <c r="C1716">
        <f t="shared" si="52"/>
        <v>4.3503830652400063E-7</v>
      </c>
      <c r="D1716">
        <f t="shared" si="53"/>
        <v>-14.647831748760153</v>
      </c>
    </row>
    <row r="1717" spans="1:4" x14ac:dyDescent="0.2">
      <c r="A1717">
        <v>1711</v>
      </c>
      <c r="B1717">
        <f>'Ejercicio 2 A'!N1714*(EXTRA!$C$1-1)/$C$2</f>
        <v>17.706102771289377</v>
      </c>
      <c r="C1717">
        <f t="shared" si="52"/>
        <v>1.3552431183514727E-5</v>
      </c>
      <c r="D1717">
        <f t="shared" si="53"/>
        <v>-11.208944603595352</v>
      </c>
    </row>
    <row r="1718" spans="1:4" x14ac:dyDescent="0.2">
      <c r="A1718">
        <v>1712</v>
      </c>
      <c r="B1718">
        <f>'Ejercicio 2 A'!N1715*(EXTRA!$C$1-1)/$C$2</f>
        <v>22.212298410314762</v>
      </c>
      <c r="C1718">
        <f t="shared" si="52"/>
        <v>1.2713759772707247E-6</v>
      </c>
      <c r="D1718">
        <f t="shared" si="53"/>
        <v>-13.575410797328663</v>
      </c>
    </row>
    <row r="1719" spans="1:4" x14ac:dyDescent="0.2">
      <c r="A1719">
        <v>1713</v>
      </c>
      <c r="B1719">
        <f>'Ejercicio 2 A'!N1716*(EXTRA!$C$1-1)/$C$2</f>
        <v>21.45817981613634</v>
      </c>
      <c r="C1719">
        <f t="shared" si="52"/>
        <v>1.8859452585784899E-6</v>
      </c>
      <c r="D1719">
        <f t="shared" si="53"/>
        <v>-13.181081399318208</v>
      </c>
    </row>
    <row r="1720" spans="1:4" x14ac:dyDescent="0.2">
      <c r="A1720">
        <v>1714</v>
      </c>
      <c r="B1720">
        <f>'Ejercicio 2 A'!N1717*(EXTRA!$C$1-1)/$C$2</f>
        <v>12.885830601738135</v>
      </c>
      <c r="C1720">
        <f t="shared" si="52"/>
        <v>1.7690140996359758E-4</v>
      </c>
      <c r="D1720">
        <f t="shared" si="53"/>
        <v>-8.6399179864312163</v>
      </c>
    </row>
    <row r="1721" spans="1:4" x14ac:dyDescent="0.2">
      <c r="A1721">
        <v>1715</v>
      </c>
      <c r="B1721">
        <f>'Ejercicio 2 A'!N1718*(EXTRA!$C$1-1)/$C$2</f>
        <v>26.137207708219179</v>
      </c>
      <c r="C1721">
        <f t="shared" si="52"/>
        <v>1.6468647399613509E-7</v>
      </c>
      <c r="D1721">
        <f t="shared" si="53"/>
        <v>-15.619222328234629</v>
      </c>
    </row>
    <row r="1722" spans="1:4" x14ac:dyDescent="0.2">
      <c r="A1722">
        <v>1716</v>
      </c>
      <c r="B1722">
        <f>'Ejercicio 2 A'!N1719*(EXTRA!$C$1-1)/$C$2</f>
        <v>22.751793926667091</v>
      </c>
      <c r="C1722">
        <f t="shared" si="52"/>
        <v>9.5920838209320304E-7</v>
      </c>
      <c r="D1722">
        <f t="shared" si="53"/>
        <v>-13.85715749464201</v>
      </c>
    </row>
    <row r="1723" spans="1:4" x14ac:dyDescent="0.2">
      <c r="A1723">
        <v>1717</v>
      </c>
      <c r="B1723">
        <f>'Ejercicio 2 A'!N1720*(EXTRA!$C$1-1)/$C$2</f>
        <v>13.108619902434343</v>
      </c>
      <c r="C1723">
        <f t="shared" si="52"/>
        <v>1.5690288745511845E-4</v>
      </c>
      <c r="D1723">
        <f t="shared" si="53"/>
        <v>-8.7598834952389932</v>
      </c>
    </row>
    <row r="1724" spans="1:4" x14ac:dyDescent="0.2">
      <c r="A1724">
        <v>1718</v>
      </c>
      <c r="B1724">
        <f>'Ejercicio 2 A'!N1721*(EXTRA!$C$1-1)/$C$2</f>
        <v>12.993191913743766</v>
      </c>
      <c r="C1724">
        <f t="shared" si="52"/>
        <v>1.6696151006794901E-4</v>
      </c>
      <c r="D1724">
        <f t="shared" si="53"/>
        <v>-8.6977472507468381</v>
      </c>
    </row>
    <row r="1725" spans="1:4" x14ac:dyDescent="0.2">
      <c r="A1725">
        <v>1719</v>
      </c>
      <c r="B1725">
        <f>'Ejercicio 2 A'!N1722*(EXTRA!$C$1-1)/$C$2</f>
        <v>29.639745702004298</v>
      </c>
      <c r="C1725">
        <f t="shared" si="52"/>
        <v>2.68400813311696E-8</v>
      </c>
      <c r="D1725">
        <f t="shared" si="53"/>
        <v>-17.433369494625108</v>
      </c>
    </row>
    <row r="1726" spans="1:4" x14ac:dyDescent="0.2">
      <c r="A1726">
        <v>1720</v>
      </c>
      <c r="B1726">
        <f>'Ejercicio 2 A'!N1723*(EXTRA!$C$1-1)/$C$2</f>
        <v>23.642962895924672</v>
      </c>
      <c r="C1726">
        <f t="shared" si="52"/>
        <v>6.0263583752948849E-7</v>
      </c>
      <c r="D1726">
        <f t="shared" si="53"/>
        <v>-14.321952740512614</v>
      </c>
    </row>
    <row r="1727" spans="1:4" x14ac:dyDescent="0.2">
      <c r="A1727">
        <v>1721</v>
      </c>
      <c r="B1727">
        <f>'Ejercicio 2 A'!N1724*(EXTRA!$C$1-1)/$C$2</f>
        <v>14.254778786854221</v>
      </c>
      <c r="C1727">
        <f t="shared" si="52"/>
        <v>8.4828920590331256E-5</v>
      </c>
      <c r="D1727">
        <f t="shared" si="53"/>
        <v>-9.3748740286116377</v>
      </c>
    </row>
    <row r="1728" spans="1:4" x14ac:dyDescent="0.2">
      <c r="A1728">
        <v>1722</v>
      </c>
      <c r="B1728">
        <f>'Ejercicio 2 A'!N1725*(EXTRA!$C$1-1)/$C$2</f>
        <v>10.279735298864601</v>
      </c>
      <c r="C1728">
        <f t="shared" si="52"/>
        <v>7.2895873104913435E-4</v>
      </c>
      <c r="D1728">
        <f t="shared" si="53"/>
        <v>-7.2238934379158835</v>
      </c>
    </row>
    <row r="1729" spans="1:4" x14ac:dyDescent="0.2">
      <c r="A1729">
        <v>1723</v>
      </c>
      <c r="B1729">
        <f>'Ejercicio 2 A'!N1726*(EXTRA!$C$1-1)/$C$2</f>
        <v>13.12326653072876</v>
      </c>
      <c r="C1729">
        <f t="shared" si="52"/>
        <v>1.5567109193462112E-4</v>
      </c>
      <c r="D1729">
        <f t="shared" si="53"/>
        <v>-8.7677651615220178</v>
      </c>
    </row>
    <row r="1730" spans="1:4" x14ac:dyDescent="0.2">
      <c r="A1730">
        <v>1724</v>
      </c>
      <c r="B1730">
        <f>'Ejercicio 2 A'!N1727*(EXTRA!$C$1-1)/$C$2</f>
        <v>22.497205070875605</v>
      </c>
      <c r="C1730">
        <f t="shared" si="52"/>
        <v>1.0955690932354707E-6</v>
      </c>
      <c r="D1730">
        <f t="shared" si="53"/>
        <v>-13.724236609853651</v>
      </c>
    </row>
    <row r="1731" spans="1:4" x14ac:dyDescent="0.2">
      <c r="A1731">
        <v>1725</v>
      </c>
      <c r="B1731">
        <f>'Ejercicio 2 A'!N1728*(EXTRA!$C$1-1)/$C$2</f>
        <v>13.154178688646502</v>
      </c>
      <c r="C1731">
        <f t="shared" si="52"/>
        <v>1.5310331284429466E-4</v>
      </c>
      <c r="D1731">
        <f t="shared" si="53"/>
        <v>-8.7843976171004226</v>
      </c>
    </row>
    <row r="1732" spans="1:4" x14ac:dyDescent="0.2">
      <c r="A1732">
        <v>1726</v>
      </c>
      <c r="B1732">
        <f>'Ejercicio 2 A'!N1729*(EXTRA!$C$1-1)/$C$2</f>
        <v>16.421242715788413</v>
      </c>
      <c r="C1732">
        <f t="shared" si="52"/>
        <v>2.6753432283026621E-5</v>
      </c>
      <c r="D1732">
        <f t="shared" si="53"/>
        <v>-10.528847783207382</v>
      </c>
    </row>
    <row r="1733" spans="1:4" x14ac:dyDescent="0.2">
      <c r="A1733">
        <v>1727</v>
      </c>
      <c r="B1733">
        <f>'Ejercicio 2 A'!N1730*(EXTRA!$C$1-1)/$C$2</f>
        <v>12.151525414109242</v>
      </c>
      <c r="C1733">
        <f t="shared" si="52"/>
        <v>2.6298104636006143E-4</v>
      </c>
      <c r="D1733">
        <f t="shared" si="53"/>
        <v>-8.2434285954554749</v>
      </c>
    </row>
    <row r="1734" spans="1:4" x14ac:dyDescent="0.2">
      <c r="A1734">
        <v>1728</v>
      </c>
      <c r="B1734">
        <f>'Ejercicio 2 A'!N1731*(EXTRA!$C$1-1)/$C$2</f>
        <v>28.048626972956878</v>
      </c>
      <c r="C1734">
        <f t="shared" si="52"/>
        <v>6.1132520593020301E-8</v>
      </c>
      <c r="D1734">
        <f t="shared" si="53"/>
        <v>-16.610221860433086</v>
      </c>
    </row>
    <row r="1735" spans="1:4" x14ac:dyDescent="0.2">
      <c r="A1735">
        <v>1729</v>
      </c>
      <c r="B1735">
        <f>'Ejercicio 2 A'!N1732*(EXTRA!$C$1-1)/$C$2</f>
        <v>17.474073684496194</v>
      </c>
      <c r="C1735">
        <f t="shared" si="52"/>
        <v>1.5320258586344288E-5</v>
      </c>
      <c r="D1735">
        <f t="shared" si="53"/>
        <v>-11.086334514790082</v>
      </c>
    </row>
    <row r="1736" spans="1:4" x14ac:dyDescent="0.2">
      <c r="A1736">
        <v>1730</v>
      </c>
      <c r="B1736">
        <f>'Ejercicio 2 A'!N1733*(EXTRA!$C$1-1)/$C$2</f>
        <v>17.361610735362085</v>
      </c>
      <c r="C1736">
        <f t="shared" ref="C1736:C1799" si="54">_xlfn.CHISQ.DIST(B1736,$C$3,FALSE)</f>
        <v>1.6258826206097724E-5</v>
      </c>
      <c r="D1736">
        <f t="shared" ref="D1736:D1799" si="55">LN(C1736)</f>
        <v>-11.026874645497244</v>
      </c>
    </row>
    <row r="1737" spans="1:4" x14ac:dyDescent="0.2">
      <c r="A1737">
        <v>1731</v>
      </c>
      <c r="B1737">
        <f>'Ejercicio 2 A'!N1734*(EXTRA!$C$1-1)/$C$2</f>
        <v>26.067222999599096</v>
      </c>
      <c r="C1737">
        <f t="shared" si="54"/>
        <v>1.707800469281678E-7</v>
      </c>
      <c r="D1737">
        <f t="shared" si="55"/>
        <v>-15.582889383679731</v>
      </c>
    </row>
    <row r="1738" spans="1:4" x14ac:dyDescent="0.2">
      <c r="A1738">
        <v>1732</v>
      </c>
      <c r="B1738">
        <f>'Ejercicio 2 A'!N1735*(EXTRA!$C$1-1)/$C$2</f>
        <v>20.36786257464885</v>
      </c>
      <c r="C1738">
        <f t="shared" si="54"/>
        <v>3.3389673752504482E-6</v>
      </c>
      <c r="D1738">
        <f t="shared" si="55"/>
        <v>-12.609848967864972</v>
      </c>
    </row>
    <row r="1739" spans="1:4" x14ac:dyDescent="0.2">
      <c r="A1739">
        <v>1733</v>
      </c>
      <c r="B1739">
        <f>'Ejercicio 2 A'!N1736*(EXTRA!$C$1-1)/$C$2</f>
        <v>13.891345639386348</v>
      </c>
      <c r="C1739">
        <f t="shared" si="54"/>
        <v>1.0305534663550113E-4</v>
      </c>
      <c r="D1739">
        <f t="shared" si="55"/>
        <v>-9.1802443680775507</v>
      </c>
    </row>
    <row r="1740" spans="1:4" x14ac:dyDescent="0.2">
      <c r="A1740">
        <v>1734</v>
      </c>
      <c r="B1740">
        <f>'Ejercicio 2 A'!N1737*(EXTRA!$C$1-1)/$C$2</f>
        <v>21.357642439071274</v>
      </c>
      <c r="C1740">
        <f t="shared" si="54"/>
        <v>1.9878347629966524E-6</v>
      </c>
      <c r="D1740">
        <f t="shared" si="55"/>
        <v>-13.128464570389221</v>
      </c>
    </row>
    <row r="1741" spans="1:4" x14ac:dyDescent="0.2">
      <c r="A1741">
        <v>1735</v>
      </c>
      <c r="B1741">
        <f>'Ejercicio 2 A'!N1738*(EXTRA!$C$1-1)/$C$2</f>
        <v>16.813118012081141</v>
      </c>
      <c r="C1741">
        <f t="shared" si="54"/>
        <v>2.1735205318334635E-5</v>
      </c>
      <c r="D1741">
        <f t="shared" si="55"/>
        <v>-10.736577247129919</v>
      </c>
    </row>
    <row r="1742" spans="1:4" x14ac:dyDescent="0.2">
      <c r="A1742">
        <v>1736</v>
      </c>
      <c r="B1742">
        <f>'Ejercicio 2 A'!N1739*(EXTRA!$C$1-1)/$C$2</f>
        <v>24.177335412221005</v>
      </c>
      <c r="C1742">
        <f t="shared" si="54"/>
        <v>4.5620933724433842E-7</v>
      </c>
      <c r="D1742">
        <f t="shared" si="55"/>
        <v>-14.600314059869502</v>
      </c>
    </row>
    <row r="1743" spans="1:4" x14ac:dyDescent="0.2">
      <c r="A1743">
        <v>1737</v>
      </c>
      <c r="B1743">
        <f>'Ejercicio 2 A'!N1740*(EXTRA!$C$1-1)/$C$2</f>
        <v>10.325277800751357</v>
      </c>
      <c r="C1743">
        <f t="shared" si="54"/>
        <v>7.1097381614188926E-4</v>
      </c>
      <c r="D1743">
        <f t="shared" si="55"/>
        <v>-7.2488749556438128</v>
      </c>
    </row>
    <row r="1744" spans="1:4" x14ac:dyDescent="0.2">
      <c r="A1744">
        <v>1738</v>
      </c>
      <c r="B1744">
        <f>'Ejercicio 2 A'!N1741*(EXTRA!$C$1-1)/$C$2</f>
        <v>23.460171908810558</v>
      </c>
      <c r="C1744">
        <f t="shared" si="54"/>
        <v>6.6287687488445402E-7</v>
      </c>
      <c r="D1744">
        <f t="shared" si="55"/>
        <v>-14.226676573079835</v>
      </c>
    </row>
    <row r="1745" spans="1:4" x14ac:dyDescent="0.2">
      <c r="A1745">
        <v>1739</v>
      </c>
      <c r="B1745">
        <f>'Ejercicio 2 A'!N1742*(EXTRA!$C$1-1)/$C$2</f>
        <v>8.369071276579831</v>
      </c>
      <c r="C1745">
        <f t="shared" si="54"/>
        <v>2.1001518415413528E-3</v>
      </c>
      <c r="D1745">
        <f t="shared" si="55"/>
        <v>-6.1657456313707941</v>
      </c>
    </row>
    <row r="1746" spans="1:4" x14ac:dyDescent="0.2">
      <c r="A1746">
        <v>1740</v>
      </c>
      <c r="B1746">
        <f>'Ejercicio 2 A'!N1743*(EXTRA!$C$1-1)/$C$2</f>
        <v>23.171853516014117</v>
      </c>
      <c r="C1746">
        <f t="shared" si="54"/>
        <v>7.7041657875555547E-7</v>
      </c>
      <c r="D1746">
        <f t="shared" si="55"/>
        <v>-14.076334457021719</v>
      </c>
    </row>
    <row r="1747" spans="1:4" x14ac:dyDescent="0.2">
      <c r="A1747">
        <v>1741</v>
      </c>
      <c r="B1747">
        <f>'Ejercicio 2 A'!N1744*(EXTRA!$C$1-1)/$C$2</f>
        <v>25.643450339883554</v>
      </c>
      <c r="C1747">
        <f t="shared" si="54"/>
        <v>2.1282240487273739E-7</v>
      </c>
      <c r="D1747">
        <f t="shared" si="55"/>
        <v>-15.362807798965013</v>
      </c>
    </row>
    <row r="1748" spans="1:4" x14ac:dyDescent="0.2">
      <c r="A1748">
        <v>1742</v>
      </c>
      <c r="B1748">
        <f>'Ejercicio 2 A'!N1745*(EXTRA!$C$1-1)/$C$2</f>
        <v>27.745606346615894</v>
      </c>
      <c r="C1748">
        <f t="shared" si="54"/>
        <v>7.1520590090059326E-8</v>
      </c>
      <c r="D1748">
        <f t="shared" si="55"/>
        <v>-16.453280455415253</v>
      </c>
    </row>
    <row r="1749" spans="1:4" x14ac:dyDescent="0.2">
      <c r="A1749">
        <v>1743</v>
      </c>
      <c r="B1749">
        <f>'Ejercicio 2 A'!N1746*(EXTRA!$C$1-1)/$C$2</f>
        <v>14.892514958745856</v>
      </c>
      <c r="C1749">
        <f t="shared" si="54"/>
        <v>6.0333359596723932E-5</v>
      </c>
      <c r="D1749">
        <f t="shared" si="55"/>
        <v>-9.7156253800618355</v>
      </c>
    </row>
    <row r="1750" spans="1:4" x14ac:dyDescent="0.2">
      <c r="A1750">
        <v>1744</v>
      </c>
      <c r="B1750">
        <f>'Ejercicio 2 A'!N1747*(EXTRA!$C$1-1)/$C$2</f>
        <v>20.432882684339816</v>
      </c>
      <c r="C1750">
        <f t="shared" si="54"/>
        <v>3.2270161989496119E-6</v>
      </c>
      <c r="D1750">
        <f t="shared" si="55"/>
        <v>-12.643952625090002</v>
      </c>
    </row>
    <row r="1751" spans="1:4" x14ac:dyDescent="0.2">
      <c r="A1751">
        <v>1745</v>
      </c>
      <c r="B1751">
        <f>'Ejercicio 2 A'!N1748*(EXTRA!$C$1-1)/$C$2</f>
        <v>20.395238864417642</v>
      </c>
      <c r="C1751">
        <f t="shared" si="54"/>
        <v>3.2913632815631283E-6</v>
      </c>
      <c r="D1751">
        <f t="shared" si="55"/>
        <v>-12.624208707719287</v>
      </c>
    </row>
    <row r="1752" spans="1:4" x14ac:dyDescent="0.2">
      <c r="A1752">
        <v>1746</v>
      </c>
      <c r="B1752">
        <f>'Ejercicio 2 A'!N1749*(EXTRA!$C$1-1)/$C$2</f>
        <v>17.597844079566368</v>
      </c>
      <c r="C1752">
        <f t="shared" si="54"/>
        <v>1.4350169951499208E-5</v>
      </c>
      <c r="D1752">
        <f t="shared" si="55"/>
        <v>-11.151748772518726</v>
      </c>
    </row>
    <row r="1753" spans="1:4" x14ac:dyDescent="0.2">
      <c r="A1753">
        <v>1747</v>
      </c>
      <c r="B1753">
        <f>'Ejercicio 2 A'!N1750*(EXTRA!$C$1-1)/$C$2</f>
        <v>17.921657681703842</v>
      </c>
      <c r="C1753">
        <f t="shared" si="54"/>
        <v>1.2094347926922703E-5</v>
      </c>
      <c r="D1753">
        <f t="shared" si="55"/>
        <v>-11.322772327970528</v>
      </c>
    </row>
    <row r="1754" spans="1:4" x14ac:dyDescent="0.2">
      <c r="A1754">
        <v>1748</v>
      </c>
      <c r="B1754">
        <f>'Ejercicio 2 A'!N1751*(EXTRA!$C$1-1)/$C$2</f>
        <v>18.815247243645771</v>
      </c>
      <c r="C1754">
        <f t="shared" si="54"/>
        <v>7.5505062996636249E-6</v>
      </c>
      <c r="D1754">
        <f t="shared" si="55"/>
        <v>-11.793895937393636</v>
      </c>
    </row>
    <row r="1755" spans="1:4" x14ac:dyDescent="0.2">
      <c r="A1755">
        <v>1749</v>
      </c>
      <c r="B1755">
        <f>'Ejercicio 2 A'!N1752*(EXTRA!$C$1-1)/$C$2</f>
        <v>11.255017233206106</v>
      </c>
      <c r="C1755">
        <f t="shared" si="54"/>
        <v>4.2780026042310169E-4</v>
      </c>
      <c r="D1755">
        <f t="shared" si="55"/>
        <v>-7.7568541525665005</v>
      </c>
    </row>
    <row r="1756" spans="1:4" x14ac:dyDescent="0.2">
      <c r="A1756">
        <v>1750</v>
      </c>
      <c r="B1756">
        <f>'Ejercicio 2 A'!N1753*(EXTRA!$C$1-1)/$C$2</f>
        <v>13.45259967680294</v>
      </c>
      <c r="C1756">
        <f t="shared" si="54"/>
        <v>1.3041034777049498E-4</v>
      </c>
      <c r="D1756">
        <f t="shared" si="55"/>
        <v>-8.9448245575518754</v>
      </c>
    </row>
    <row r="1757" spans="1:4" x14ac:dyDescent="0.2">
      <c r="A1757">
        <v>1751</v>
      </c>
      <c r="B1757">
        <f>'Ejercicio 2 A'!N1754*(EXTRA!$C$1-1)/$C$2</f>
        <v>16.015289134271384</v>
      </c>
      <c r="C1757">
        <f t="shared" si="54"/>
        <v>3.3186910601522595E-5</v>
      </c>
      <c r="D1757">
        <f t="shared" si="55"/>
        <v>-10.313355018772624</v>
      </c>
    </row>
    <row r="1758" spans="1:4" x14ac:dyDescent="0.2">
      <c r="A1758">
        <v>1752</v>
      </c>
      <c r="B1758">
        <f>'Ejercicio 2 A'!N1755*(EXTRA!$C$1-1)/$C$2</f>
        <v>19.445352581508402</v>
      </c>
      <c r="C1758">
        <f t="shared" si="54"/>
        <v>5.4199776084521291E-6</v>
      </c>
      <c r="D1758">
        <f t="shared" si="55"/>
        <v>-12.125418873803149</v>
      </c>
    </row>
    <row r="1759" spans="1:4" x14ac:dyDescent="0.2">
      <c r="A1759">
        <v>1753</v>
      </c>
      <c r="B1759">
        <f>'Ejercicio 2 A'!N1756*(EXTRA!$C$1-1)/$C$2</f>
        <v>32.725031308212316</v>
      </c>
      <c r="C1759">
        <f t="shared" si="54"/>
        <v>5.4615985158801172E-9</v>
      </c>
      <c r="D1759">
        <f t="shared" si="55"/>
        <v>-19.025524321561711</v>
      </c>
    </row>
    <row r="1760" spans="1:4" x14ac:dyDescent="0.2">
      <c r="A1760">
        <v>1754</v>
      </c>
      <c r="B1760">
        <f>'Ejercicio 2 A'!N1757*(EXTRA!$C$1-1)/$C$2</f>
        <v>23.812486579190782</v>
      </c>
      <c r="C1760">
        <f t="shared" si="54"/>
        <v>5.5168595898685558E-7</v>
      </c>
      <c r="D1760">
        <f t="shared" si="55"/>
        <v>-14.410286867441675</v>
      </c>
    </row>
    <row r="1761" spans="1:4" x14ac:dyDescent="0.2">
      <c r="A1761">
        <v>1755</v>
      </c>
      <c r="B1761">
        <f>'Ejercicio 2 A'!N1758*(EXTRA!$C$1-1)/$C$2</f>
        <v>11.384057743928937</v>
      </c>
      <c r="C1761">
        <f t="shared" si="54"/>
        <v>3.9879048798851439E-4</v>
      </c>
      <c r="D1761">
        <f t="shared" si="55"/>
        <v>-7.8270743717445086</v>
      </c>
    </row>
    <row r="1762" spans="1:4" x14ac:dyDescent="0.2">
      <c r="A1762">
        <v>1756</v>
      </c>
      <c r="B1762">
        <f>'Ejercicio 2 A'!N1759*(EXTRA!$C$1-1)/$C$2</f>
        <v>21.363045052099572</v>
      </c>
      <c r="C1762">
        <f t="shared" si="54"/>
        <v>1.9822215633692964E-6</v>
      </c>
      <c r="D1762">
        <f t="shared" si="55"/>
        <v>-13.131292340529646</v>
      </c>
    </row>
    <row r="1763" spans="1:4" x14ac:dyDescent="0.2">
      <c r="A1763">
        <v>1757</v>
      </c>
      <c r="B1763">
        <f>'Ejercicio 2 A'!N1760*(EXTRA!$C$1-1)/$C$2</f>
        <v>16.356359600378521</v>
      </c>
      <c r="C1763">
        <f t="shared" si="54"/>
        <v>2.769034594268306E-5</v>
      </c>
      <c r="D1763">
        <f t="shared" si="55"/>
        <v>-10.494426727443662</v>
      </c>
    </row>
    <row r="1764" spans="1:4" x14ac:dyDescent="0.2">
      <c r="A1764">
        <v>1758</v>
      </c>
      <c r="B1764">
        <f>'Ejercicio 2 A'!N1761*(EXTRA!$C$1-1)/$C$2</f>
        <v>19.863150065787838</v>
      </c>
      <c r="C1764">
        <f t="shared" si="54"/>
        <v>4.3516882012507515E-6</v>
      </c>
      <c r="D1764">
        <f t="shared" si="55"/>
        <v>-12.344946695910444</v>
      </c>
    </row>
    <row r="1765" spans="1:4" x14ac:dyDescent="0.2">
      <c r="A1765">
        <v>1759</v>
      </c>
      <c r="B1765">
        <f>'Ejercicio 2 A'!N1762*(EXTRA!$C$1-1)/$C$2</f>
        <v>18.997959164459921</v>
      </c>
      <c r="C1765">
        <f t="shared" si="54"/>
        <v>6.8580741215869007E-6</v>
      </c>
      <c r="D1765">
        <f t="shared" si="55"/>
        <v>-11.890083895934868</v>
      </c>
    </row>
    <row r="1766" spans="1:4" x14ac:dyDescent="0.2">
      <c r="A1766">
        <v>1760</v>
      </c>
      <c r="B1766">
        <f>'Ejercicio 2 A'!N1763*(EXTRA!$C$1-1)/$C$2</f>
        <v>15.644048954685497</v>
      </c>
      <c r="C1766">
        <f t="shared" si="54"/>
        <v>4.0427176898864539E-5</v>
      </c>
      <c r="D1766">
        <f t="shared" si="55"/>
        <v>-10.116008303638932</v>
      </c>
    </row>
    <row r="1767" spans="1:4" x14ac:dyDescent="0.2">
      <c r="A1767">
        <v>1761</v>
      </c>
      <c r="B1767">
        <f>'Ejercicio 2 A'!N1764*(EXTRA!$C$1-1)/$C$2</f>
        <v>21.532338826290104</v>
      </c>
      <c r="C1767">
        <f t="shared" si="54"/>
        <v>1.8141637964721261E-6</v>
      </c>
      <c r="D1767">
        <f t="shared" si="55"/>
        <v>-13.219885914607874</v>
      </c>
    </row>
    <row r="1768" spans="1:4" x14ac:dyDescent="0.2">
      <c r="A1768">
        <v>1762</v>
      </c>
      <c r="B1768">
        <f>'Ejercicio 2 A'!N1765*(EXTRA!$C$1-1)/$C$2</f>
        <v>11.387885202156793</v>
      </c>
      <c r="C1768">
        <f t="shared" si="54"/>
        <v>3.9796114675373889E-4</v>
      </c>
      <c r="D1768">
        <f t="shared" si="55"/>
        <v>-7.8291561786668593</v>
      </c>
    </row>
    <row r="1769" spans="1:4" x14ac:dyDescent="0.2">
      <c r="A1769">
        <v>1763</v>
      </c>
      <c r="B1769">
        <f>'Ejercicio 2 A'!N1766*(EXTRA!$C$1-1)/$C$2</f>
        <v>11.855871499370339</v>
      </c>
      <c r="C1769">
        <f t="shared" si="54"/>
        <v>3.0865515795825408E-4</v>
      </c>
      <c r="D1769">
        <f t="shared" si="55"/>
        <v>-8.0832858979137541</v>
      </c>
    </row>
    <row r="1770" spans="1:4" x14ac:dyDescent="0.2">
      <c r="A1770">
        <v>1764</v>
      </c>
      <c r="B1770">
        <f>'Ejercicio 2 A'!N1767*(EXTRA!$C$1-1)/$C$2</f>
        <v>30.081804069557471</v>
      </c>
      <c r="C1770">
        <f t="shared" si="54"/>
        <v>2.1358825624691298E-8</v>
      </c>
      <c r="D1770">
        <f t="shared" si="55"/>
        <v>-17.661800804483327</v>
      </c>
    </row>
    <row r="1771" spans="1:4" x14ac:dyDescent="0.2">
      <c r="A1771">
        <v>1765</v>
      </c>
      <c r="B1771">
        <f>'Ejercicio 2 A'!N1768*(EXTRA!$C$1-1)/$C$2</f>
        <v>18.414675689015926</v>
      </c>
      <c r="C1771">
        <f t="shared" si="54"/>
        <v>9.3246386210175123E-6</v>
      </c>
      <c r="D1771">
        <f t="shared" si="55"/>
        <v>-11.582850346963625</v>
      </c>
    </row>
    <row r="1772" spans="1:4" x14ac:dyDescent="0.2">
      <c r="A1772">
        <v>1766</v>
      </c>
      <c r="B1772">
        <f>'Ejercicio 2 A'!N1769*(EXTRA!$C$1-1)/$C$2</f>
        <v>28.607141065131408</v>
      </c>
      <c r="C1772">
        <f t="shared" si="54"/>
        <v>4.5783720670090721E-8</v>
      </c>
      <c r="D1772">
        <f t="shared" si="55"/>
        <v>-16.899337252895904</v>
      </c>
    </row>
    <row r="1773" spans="1:4" x14ac:dyDescent="0.2">
      <c r="A1773">
        <v>1767</v>
      </c>
      <c r="B1773">
        <f>'Ejercicio 2 A'!N1770*(EXTRA!$C$1-1)/$C$2</f>
        <v>31.935656070525656</v>
      </c>
      <c r="C1773">
        <f t="shared" si="54"/>
        <v>8.2041301402688483E-9</v>
      </c>
      <c r="D1773">
        <f t="shared" si="55"/>
        <v>-18.61862813383566</v>
      </c>
    </row>
    <row r="1774" spans="1:4" x14ac:dyDescent="0.2">
      <c r="A1774">
        <v>1768</v>
      </c>
      <c r="B1774">
        <f>'Ejercicio 2 A'!N1771*(EXTRA!$C$1-1)/$C$2</f>
        <v>10.824925765722835</v>
      </c>
      <c r="C1774">
        <f t="shared" si="54"/>
        <v>5.4087242287500592E-4</v>
      </c>
      <c r="D1774">
        <f t="shared" si="55"/>
        <v>-7.5223271241636374</v>
      </c>
    </row>
    <row r="1775" spans="1:4" x14ac:dyDescent="0.2">
      <c r="A1775">
        <v>1769</v>
      </c>
      <c r="B1775">
        <f>'Ejercicio 2 A'!N1772*(EXTRA!$C$1-1)/$C$2</f>
        <v>14.607773902481</v>
      </c>
      <c r="C1775">
        <f t="shared" si="54"/>
        <v>7.0239311732224726E-5</v>
      </c>
      <c r="D1775">
        <f t="shared" si="55"/>
        <v>-9.5636024074863215</v>
      </c>
    </row>
    <row r="1776" spans="1:4" x14ac:dyDescent="0.2">
      <c r="A1776">
        <v>1770</v>
      </c>
      <c r="B1776">
        <f>'Ejercicio 2 A'!N1773*(EXTRA!$C$1-1)/$C$2</f>
        <v>15.930910881477592</v>
      </c>
      <c r="C1776">
        <f t="shared" si="54"/>
        <v>3.4708545781272993E-5</v>
      </c>
      <c r="D1776">
        <f t="shared" si="55"/>
        <v>-10.268524625215068</v>
      </c>
    </row>
    <row r="1777" spans="1:4" x14ac:dyDescent="0.2">
      <c r="A1777">
        <v>1771</v>
      </c>
      <c r="B1777">
        <f>'Ejercicio 2 A'!N1774*(EXTRA!$C$1-1)/$C$2</f>
        <v>23.515658397347895</v>
      </c>
      <c r="C1777">
        <f t="shared" si="54"/>
        <v>6.4397818290057533E-7</v>
      </c>
      <c r="D1777">
        <f t="shared" si="55"/>
        <v>-14.255600988899491</v>
      </c>
    </row>
    <row r="1778" spans="1:4" x14ac:dyDescent="0.2">
      <c r="A1778">
        <v>1772</v>
      </c>
      <c r="B1778">
        <f>'Ejercicio 2 A'!N1775*(EXTRA!$C$1-1)/$C$2</f>
        <v>16.270795049916018</v>
      </c>
      <c r="C1778">
        <f t="shared" si="54"/>
        <v>2.8976599972808887E-5</v>
      </c>
      <c r="D1778">
        <f t="shared" si="55"/>
        <v>-10.449021951184154</v>
      </c>
    </row>
    <row r="1779" spans="1:4" x14ac:dyDescent="0.2">
      <c r="A1779">
        <v>1773</v>
      </c>
      <c r="B1779">
        <f>'Ejercicio 2 A'!N1776*(EXTRA!$C$1-1)/$C$2</f>
        <v>12.893206923601827</v>
      </c>
      <c r="C1779">
        <f t="shared" si="54"/>
        <v>1.7619974638804239E-4</v>
      </c>
      <c r="D1779">
        <f t="shared" si="55"/>
        <v>-8.6438922838046466</v>
      </c>
    </row>
    <row r="1780" spans="1:4" x14ac:dyDescent="0.2">
      <c r="A1780">
        <v>1774</v>
      </c>
      <c r="B1780">
        <f>'Ejercicio 2 A'!N1777*(EXTRA!$C$1-1)/$C$2</f>
        <v>21.948480018952125</v>
      </c>
      <c r="C1780">
        <f t="shared" si="54"/>
        <v>1.4593382367064138E-6</v>
      </c>
      <c r="D1780">
        <f t="shared" si="55"/>
        <v>-13.437527487528394</v>
      </c>
    </row>
    <row r="1781" spans="1:4" x14ac:dyDescent="0.2">
      <c r="A1781">
        <v>1775</v>
      </c>
      <c r="B1781">
        <f>'Ejercicio 2 A'!N1778*(EXTRA!$C$1-1)/$C$2</f>
        <v>24.80261318486551</v>
      </c>
      <c r="C1781">
        <f t="shared" si="54"/>
        <v>3.2949006519024333E-7</v>
      </c>
      <c r="D1781">
        <f t="shared" si="55"/>
        <v>-14.925719634626104</v>
      </c>
    </row>
    <row r="1782" spans="1:4" x14ac:dyDescent="0.2">
      <c r="A1782">
        <v>1776</v>
      </c>
      <c r="B1782">
        <f>'Ejercicio 2 A'!N1779*(EXTRA!$C$1-1)/$C$2</f>
        <v>12.906042500676557</v>
      </c>
      <c r="C1782">
        <f t="shared" si="54"/>
        <v>1.7498547458724031E-4</v>
      </c>
      <c r="D1782">
        <f t="shared" si="55"/>
        <v>-8.6508075898442733</v>
      </c>
    </row>
    <row r="1783" spans="1:4" x14ac:dyDescent="0.2">
      <c r="A1783">
        <v>1777</v>
      </c>
      <c r="B1783">
        <f>'Ejercicio 2 A'!N1780*(EXTRA!$C$1-1)/$C$2</f>
        <v>28.494876461635886</v>
      </c>
      <c r="C1783">
        <f t="shared" si="54"/>
        <v>4.8522466816069974E-8</v>
      </c>
      <c r="D1783">
        <f t="shared" si="55"/>
        <v>-16.841238912941375</v>
      </c>
    </row>
    <row r="1784" spans="1:4" x14ac:dyDescent="0.2">
      <c r="A1784">
        <v>1778</v>
      </c>
      <c r="B1784">
        <f>'Ejercicio 2 A'!N1781*(EXTRA!$C$1-1)/$C$2</f>
        <v>11.434044941671925</v>
      </c>
      <c r="C1784">
        <f t="shared" si="54"/>
        <v>3.8809567809088816E-4</v>
      </c>
      <c r="D1784">
        <f t="shared" si="55"/>
        <v>-7.8542586557223082</v>
      </c>
    </row>
    <row r="1785" spans="1:4" x14ac:dyDescent="0.2">
      <c r="A1785">
        <v>1779</v>
      </c>
      <c r="B1785">
        <f>'Ejercicio 2 A'!N1782*(EXTRA!$C$1-1)/$C$2</f>
        <v>11.927485264342099</v>
      </c>
      <c r="C1785">
        <f t="shared" si="54"/>
        <v>2.9690335479090553E-4</v>
      </c>
      <c r="D1785">
        <f t="shared" si="55"/>
        <v>-8.1221038768616118</v>
      </c>
    </row>
    <row r="1786" spans="1:4" x14ac:dyDescent="0.2">
      <c r="A1786">
        <v>1780</v>
      </c>
      <c r="B1786">
        <f>'Ejercicio 2 A'!N1783*(EXTRA!$C$1-1)/$C$2</f>
        <v>28.899501725671826</v>
      </c>
      <c r="C1786">
        <f t="shared" si="54"/>
        <v>3.9356622738084815E-8</v>
      </c>
      <c r="D1786">
        <f t="shared" si="55"/>
        <v>-17.050601572862345</v>
      </c>
    </row>
    <row r="1787" spans="1:4" x14ac:dyDescent="0.2">
      <c r="A1787">
        <v>1781</v>
      </c>
      <c r="B1787">
        <f>'Ejercicio 2 A'!N1784*(EXTRA!$C$1-1)/$C$2</f>
        <v>27.661871051081523</v>
      </c>
      <c r="C1787">
        <f t="shared" si="54"/>
        <v>7.4691350372412027E-8</v>
      </c>
      <c r="D1787">
        <f t="shared" si="55"/>
        <v>-16.409901543045972</v>
      </c>
    </row>
    <row r="1788" spans="1:4" x14ac:dyDescent="0.2">
      <c r="A1788">
        <v>1782</v>
      </c>
      <c r="B1788">
        <f>'Ejercicio 2 A'!N1785*(EXTRA!$C$1-1)/$C$2</f>
        <v>14.533558182358101</v>
      </c>
      <c r="C1788">
        <f t="shared" si="54"/>
        <v>7.3080587248067691E-5</v>
      </c>
      <c r="D1788">
        <f t="shared" si="55"/>
        <v>-9.5239477907989087</v>
      </c>
    </row>
    <row r="1789" spans="1:4" x14ac:dyDescent="0.2">
      <c r="A1789">
        <v>1783</v>
      </c>
      <c r="B1789">
        <f>'Ejercicio 2 A'!N1786*(EXTRA!$C$1-1)/$C$2</f>
        <v>26.021293428770608</v>
      </c>
      <c r="C1789">
        <f t="shared" si="54"/>
        <v>1.7490150710161685E-7</v>
      </c>
      <c r="D1789">
        <f t="shared" si="55"/>
        <v>-15.55904283802578</v>
      </c>
    </row>
    <row r="1790" spans="1:4" x14ac:dyDescent="0.2">
      <c r="A1790">
        <v>1784</v>
      </c>
      <c r="B1790">
        <f>'Ejercicio 2 A'!N1787*(EXTRA!$C$1-1)/$C$2</f>
        <v>23.229757139786706</v>
      </c>
      <c r="C1790">
        <f t="shared" si="54"/>
        <v>7.4749804343371574E-7</v>
      </c>
      <c r="D1790">
        <f t="shared" si="55"/>
        <v>-14.106534149164974</v>
      </c>
    </row>
    <row r="1791" spans="1:4" x14ac:dyDescent="0.2">
      <c r="A1791">
        <v>1785</v>
      </c>
      <c r="B1791">
        <f>'Ejercicio 2 A'!N1788*(EXTRA!$C$1-1)/$C$2</f>
        <v>8.6095843602815183</v>
      </c>
      <c r="C1791">
        <f t="shared" si="54"/>
        <v>1.8359949543756172E-3</v>
      </c>
      <c r="D1791">
        <f t="shared" si="55"/>
        <v>-6.3001687349490432</v>
      </c>
    </row>
    <row r="1792" spans="1:4" x14ac:dyDescent="0.2">
      <c r="A1792">
        <v>1786</v>
      </c>
      <c r="B1792">
        <f>'Ejercicio 2 A'!N1789*(EXTRA!$C$1-1)/$C$2</f>
        <v>24.387970021617804</v>
      </c>
      <c r="C1792">
        <f t="shared" si="54"/>
        <v>4.0882913402060796E-7</v>
      </c>
      <c r="D1792">
        <f t="shared" si="55"/>
        <v>-14.709968533422602</v>
      </c>
    </row>
    <row r="1793" spans="1:4" x14ac:dyDescent="0.2">
      <c r="A1793">
        <v>1787</v>
      </c>
      <c r="B1793">
        <f>'Ejercicio 2 A'!N1790*(EXTRA!$C$1-1)/$C$2</f>
        <v>22.871399865151908</v>
      </c>
      <c r="C1793">
        <f t="shared" si="54"/>
        <v>9.0116084793891401E-7</v>
      </c>
      <c r="D1793">
        <f t="shared" si="55"/>
        <v>-13.919582073696333</v>
      </c>
    </row>
    <row r="1794" spans="1:4" x14ac:dyDescent="0.2">
      <c r="A1794">
        <v>1788</v>
      </c>
      <c r="B1794">
        <f>'Ejercicio 2 A'!N1791*(EXTRA!$C$1-1)/$C$2</f>
        <v>11.942594439851515</v>
      </c>
      <c r="C1794">
        <f t="shared" si="54"/>
        <v>2.9448236430046262E-4</v>
      </c>
      <c r="D1794">
        <f t="shared" si="55"/>
        <v>-8.1302914401955615</v>
      </c>
    </row>
    <row r="1795" spans="1:4" x14ac:dyDescent="0.2">
      <c r="A1795">
        <v>1789</v>
      </c>
      <c r="B1795">
        <f>'Ejercicio 2 A'!N1792*(EXTRA!$C$1-1)/$C$2</f>
        <v>9.3901962775617527</v>
      </c>
      <c r="C1795">
        <f t="shared" si="54"/>
        <v>1.1899193230648377E-3</v>
      </c>
      <c r="D1795">
        <f t="shared" si="55"/>
        <v>-6.7338697699007684</v>
      </c>
    </row>
    <row r="1796" spans="1:4" x14ac:dyDescent="0.2">
      <c r="A1796">
        <v>1790</v>
      </c>
      <c r="B1796">
        <f>'Ejercicio 2 A'!N1793*(EXTRA!$C$1-1)/$C$2</f>
        <v>24.410645279368335</v>
      </c>
      <c r="C1796">
        <f t="shared" si="54"/>
        <v>4.0403237242225008E-7</v>
      </c>
      <c r="D1796">
        <f t="shared" si="55"/>
        <v>-14.721770832437434</v>
      </c>
    </row>
    <row r="1797" spans="1:4" x14ac:dyDescent="0.2">
      <c r="A1797">
        <v>1791</v>
      </c>
      <c r="B1797">
        <f>'Ejercicio 2 A'!N1794*(EXTRA!$C$1-1)/$C$2</f>
        <v>24.142401072180423</v>
      </c>
      <c r="C1797">
        <f t="shared" si="54"/>
        <v>4.6458379025927703E-7</v>
      </c>
      <c r="D1797">
        <f t="shared" si="55"/>
        <v>-14.58212390688885</v>
      </c>
    </row>
    <row r="1798" spans="1:4" x14ac:dyDescent="0.2">
      <c r="A1798">
        <v>1792</v>
      </c>
      <c r="B1798">
        <f>'Ejercicio 2 A'!N1795*(EXTRA!$C$1-1)/$C$2</f>
        <v>19.246282459738651</v>
      </c>
      <c r="C1798">
        <f t="shared" si="54"/>
        <v>6.0181014350137578E-6</v>
      </c>
      <c r="D1798">
        <f t="shared" si="55"/>
        <v>-12.020738724628652</v>
      </c>
    </row>
    <row r="1799" spans="1:4" x14ac:dyDescent="0.2">
      <c r="A1799">
        <v>1793</v>
      </c>
      <c r="B1799">
        <f>'Ejercicio 2 A'!N1796*(EXTRA!$C$1-1)/$C$2</f>
        <v>20.372020198588288</v>
      </c>
      <c r="C1799">
        <f t="shared" si="54"/>
        <v>3.3316934731192946E-6</v>
      </c>
      <c r="D1799">
        <f t="shared" si="55"/>
        <v>-12.61202983275362</v>
      </c>
    </row>
    <row r="1800" spans="1:4" x14ac:dyDescent="0.2">
      <c r="A1800">
        <v>1794</v>
      </c>
      <c r="B1800">
        <f>'Ejercicio 2 A'!N1797*(EXTRA!$C$1-1)/$C$2</f>
        <v>17.815661928241145</v>
      </c>
      <c r="C1800">
        <f t="shared" ref="C1800:C1863" si="56">_xlfn.CHISQ.DIST(B1800,$C$3,FALSE)</f>
        <v>1.2790492015567892E-5</v>
      </c>
      <c r="D1800">
        <f t="shared" ref="D1800:D1863" si="57">LN(C1800)</f>
        <v>-11.266808474343458</v>
      </c>
    </row>
    <row r="1801" spans="1:4" x14ac:dyDescent="0.2">
      <c r="A1801">
        <v>1795</v>
      </c>
      <c r="B1801">
        <f>'Ejercicio 2 A'!N1798*(EXTRA!$C$1-1)/$C$2</f>
        <v>15.242262447645098</v>
      </c>
      <c r="C1801">
        <f t="shared" si="56"/>
        <v>5.0069137686371308E-5</v>
      </c>
      <c r="D1801">
        <f t="shared" si="57"/>
        <v>-9.9021057539322719</v>
      </c>
    </row>
    <row r="1802" spans="1:4" x14ac:dyDescent="0.2">
      <c r="A1802">
        <v>1796</v>
      </c>
      <c r="B1802">
        <f>'Ejercicio 2 A'!N1799*(EXTRA!$C$1-1)/$C$2</f>
        <v>18.010726283403052</v>
      </c>
      <c r="C1802">
        <f t="shared" si="56"/>
        <v>1.1538913900007727E-5</v>
      </c>
      <c r="D1802">
        <f t="shared" si="57"/>
        <v>-11.369785417430702</v>
      </c>
    </row>
    <row r="1803" spans="1:4" x14ac:dyDescent="0.2">
      <c r="A1803">
        <v>1797</v>
      </c>
      <c r="B1803">
        <f>'Ejercicio 2 A'!N1800*(EXTRA!$C$1-1)/$C$2</f>
        <v>23.803664128577694</v>
      </c>
      <c r="C1803">
        <f t="shared" si="56"/>
        <v>5.5422762485347989E-7</v>
      </c>
      <c r="D1803">
        <f t="shared" si="57"/>
        <v>-14.405690359398436</v>
      </c>
    </row>
    <row r="1804" spans="1:4" x14ac:dyDescent="0.2">
      <c r="A1804">
        <v>1798</v>
      </c>
      <c r="B1804">
        <f>'Ejercicio 2 A'!N1801*(EXTRA!$C$1-1)/$C$2</f>
        <v>16.967176513029901</v>
      </c>
      <c r="C1804">
        <f t="shared" si="56"/>
        <v>2.0032249022676771E-5</v>
      </c>
      <c r="D1804">
        <f t="shared" si="57"/>
        <v>-10.818167131880005</v>
      </c>
    </row>
    <row r="1805" spans="1:4" x14ac:dyDescent="0.2">
      <c r="A1805">
        <v>1799</v>
      </c>
      <c r="B1805">
        <f>'Ejercicio 2 A'!N1802*(EXTRA!$C$1-1)/$C$2</f>
        <v>19.995130032291598</v>
      </c>
      <c r="C1805">
        <f t="shared" si="56"/>
        <v>4.0603234415819308E-6</v>
      </c>
      <c r="D1805">
        <f t="shared" si="57"/>
        <v>-12.414247922109485</v>
      </c>
    </row>
    <row r="1806" spans="1:4" x14ac:dyDescent="0.2">
      <c r="A1806">
        <v>1800</v>
      </c>
      <c r="B1806">
        <f>'Ejercicio 2 A'!N1803*(EXTRA!$C$1-1)/$C$2</f>
        <v>22.507673286518273</v>
      </c>
      <c r="C1806">
        <f t="shared" si="56"/>
        <v>1.0895962758337422E-6</v>
      </c>
      <c r="D1806">
        <f t="shared" si="57"/>
        <v>-13.729703319477579</v>
      </c>
    </row>
    <row r="1807" spans="1:4" x14ac:dyDescent="0.2">
      <c r="A1807">
        <v>1801</v>
      </c>
      <c r="B1807">
        <f>'Ejercicio 2 A'!N1804*(EXTRA!$C$1-1)/$C$2</f>
        <v>20.307826377573409</v>
      </c>
      <c r="C1807">
        <f t="shared" si="56"/>
        <v>3.4457984978460382E-6</v>
      </c>
      <c r="D1807">
        <f t="shared" si="57"/>
        <v>-12.578354895785852</v>
      </c>
    </row>
    <row r="1808" spans="1:4" x14ac:dyDescent="0.2">
      <c r="A1808">
        <v>1802</v>
      </c>
      <c r="B1808">
        <f>'Ejercicio 2 A'!N1805*(EXTRA!$C$1-1)/$C$2</f>
        <v>20.902541056755854</v>
      </c>
      <c r="C1808">
        <f t="shared" si="56"/>
        <v>2.5227917604292725E-6</v>
      </c>
      <c r="D1808">
        <f t="shared" si="57"/>
        <v>-12.890144428204236</v>
      </c>
    </row>
    <row r="1809" spans="1:4" x14ac:dyDescent="0.2">
      <c r="A1809">
        <v>1803</v>
      </c>
      <c r="B1809">
        <f>'Ejercicio 2 A'!N1806*(EXTRA!$C$1-1)/$C$2</f>
        <v>13.639398909140388</v>
      </c>
      <c r="C1809">
        <f t="shared" si="56"/>
        <v>1.179653902631945E-4</v>
      </c>
      <c r="D1809">
        <f t="shared" si="57"/>
        <v>-9.0451192793745872</v>
      </c>
    </row>
    <row r="1810" spans="1:4" x14ac:dyDescent="0.2">
      <c r="A1810">
        <v>1804</v>
      </c>
      <c r="B1810">
        <f>'Ejercicio 2 A'!N1807*(EXTRA!$C$1-1)/$C$2</f>
        <v>16.679493040723059</v>
      </c>
      <c r="C1810">
        <f t="shared" si="56"/>
        <v>2.3329893073054873E-5</v>
      </c>
      <c r="D1810">
        <f t="shared" si="57"/>
        <v>-10.66577505517955</v>
      </c>
    </row>
    <row r="1811" spans="1:4" x14ac:dyDescent="0.2">
      <c r="A1811">
        <v>1805</v>
      </c>
      <c r="B1811">
        <f>'Ejercicio 2 A'!N1808*(EXTRA!$C$1-1)/$C$2</f>
        <v>14.253450707972396</v>
      </c>
      <c r="C1811">
        <f t="shared" si="56"/>
        <v>8.4889223586950908E-5</v>
      </c>
      <c r="D1811">
        <f t="shared" si="57"/>
        <v>-9.3741634033635286</v>
      </c>
    </row>
    <row r="1812" spans="1:4" x14ac:dyDescent="0.2">
      <c r="A1812">
        <v>1806</v>
      </c>
      <c r="B1812">
        <f>'Ejercicio 2 A'!N1809*(EXTRA!$C$1-1)/$C$2</f>
        <v>19.430393696749739</v>
      </c>
      <c r="C1812">
        <f t="shared" si="56"/>
        <v>5.4627695985857187E-6</v>
      </c>
      <c r="D1812">
        <f t="shared" si="57"/>
        <v>-12.117554644328287</v>
      </c>
    </row>
    <row r="1813" spans="1:4" x14ac:dyDescent="0.2">
      <c r="A1813">
        <v>1807</v>
      </c>
      <c r="B1813">
        <f>'Ejercicio 2 A'!N1810*(EXTRA!$C$1-1)/$C$2</f>
        <v>9.1040023306580906</v>
      </c>
      <c r="C1813">
        <f t="shared" si="56"/>
        <v>1.3943920498941523E-3</v>
      </c>
      <c r="D1813">
        <f t="shared" si="57"/>
        <v>-6.575296765227562</v>
      </c>
    </row>
    <row r="1814" spans="1:4" x14ac:dyDescent="0.2">
      <c r="A1814">
        <v>1808</v>
      </c>
      <c r="B1814">
        <f>'Ejercicio 2 A'!N1811*(EXTRA!$C$1-1)/$C$2</f>
        <v>13.146649623156357</v>
      </c>
      <c r="C1814">
        <f t="shared" si="56"/>
        <v>1.5372476157511958E-4</v>
      </c>
      <c r="D1814">
        <f t="shared" si="57"/>
        <v>-8.7803468171090646</v>
      </c>
    </row>
    <row r="1815" spans="1:4" x14ac:dyDescent="0.2">
      <c r="A1815">
        <v>1809</v>
      </c>
      <c r="B1815">
        <f>'Ejercicio 2 A'!N1812*(EXTRA!$C$1-1)/$C$2</f>
        <v>15.503648601374822</v>
      </c>
      <c r="C1815">
        <f t="shared" si="56"/>
        <v>4.35630811546645E-5</v>
      </c>
      <c r="D1815">
        <f t="shared" si="57"/>
        <v>-10.041300528822859</v>
      </c>
    </row>
    <row r="1816" spans="1:4" x14ac:dyDescent="0.2">
      <c r="A1816">
        <v>1810</v>
      </c>
      <c r="B1816">
        <f>'Ejercicio 2 A'!N1813*(EXTRA!$C$1-1)/$C$2</f>
        <v>19.434111654768092</v>
      </c>
      <c r="C1816">
        <f t="shared" si="56"/>
        <v>5.4521022596265025E-6</v>
      </c>
      <c r="D1816">
        <f t="shared" si="57"/>
        <v>-12.119509287954729</v>
      </c>
    </row>
    <row r="1817" spans="1:4" x14ac:dyDescent="0.2">
      <c r="A1817">
        <v>1811</v>
      </c>
      <c r="B1817">
        <f>'Ejercicio 2 A'!N1814*(EXTRA!$C$1-1)/$C$2</f>
        <v>13.710740955807132</v>
      </c>
      <c r="C1817">
        <f t="shared" si="56"/>
        <v>1.1353507026814459E-4</v>
      </c>
      <c r="D1817">
        <f t="shared" si="57"/>
        <v>-9.083398779623483</v>
      </c>
    </row>
    <row r="1818" spans="1:4" x14ac:dyDescent="0.2">
      <c r="A1818">
        <v>1812</v>
      </c>
      <c r="B1818">
        <f>'Ejercicio 2 A'!N1815*(EXTRA!$C$1-1)/$C$2</f>
        <v>17.967037045229411</v>
      </c>
      <c r="C1818">
        <f t="shared" si="56"/>
        <v>1.1808080677118385E-5</v>
      </c>
      <c r="D1818">
        <f t="shared" si="57"/>
        <v>-11.346726457717711</v>
      </c>
    </row>
    <row r="1819" spans="1:4" x14ac:dyDescent="0.2">
      <c r="A1819">
        <v>1813</v>
      </c>
      <c r="B1819">
        <f>'Ejercicio 2 A'!N1816*(EXTRA!$C$1-1)/$C$2</f>
        <v>15.631505435196715</v>
      </c>
      <c r="C1819">
        <f t="shared" si="56"/>
        <v>4.0697842399582396E-5</v>
      </c>
      <c r="D1819">
        <f t="shared" si="57"/>
        <v>-10.109335479216199</v>
      </c>
    </row>
    <row r="1820" spans="1:4" x14ac:dyDescent="0.2">
      <c r="A1820">
        <v>1814</v>
      </c>
      <c r="B1820">
        <f>'Ejercicio 2 A'!N1817*(EXTRA!$C$1-1)/$C$2</f>
        <v>19.32419726971116</v>
      </c>
      <c r="C1820">
        <f t="shared" si="56"/>
        <v>5.7764792010332248E-6</v>
      </c>
      <c r="D1820">
        <f t="shared" si="57"/>
        <v>-12.061716195647284</v>
      </c>
    </row>
    <row r="1821" spans="1:4" x14ac:dyDescent="0.2">
      <c r="A1821">
        <v>1815</v>
      </c>
      <c r="B1821">
        <f>'Ejercicio 2 A'!N1818*(EXTRA!$C$1-1)/$C$2</f>
        <v>25.627209036532726</v>
      </c>
      <c r="C1821">
        <f t="shared" si="56"/>
        <v>2.1462567526161318E-7</v>
      </c>
      <c r="D1821">
        <f t="shared" si="57"/>
        <v>-15.354370371494404</v>
      </c>
    </row>
    <row r="1822" spans="1:4" x14ac:dyDescent="0.2">
      <c r="A1822">
        <v>1816</v>
      </c>
      <c r="B1822">
        <f>'Ejercicio 2 A'!N1819*(EXTRA!$C$1-1)/$C$2</f>
        <v>22.036752940489585</v>
      </c>
      <c r="C1822">
        <f t="shared" si="56"/>
        <v>1.3935294905817309E-6</v>
      </c>
      <c r="D1822">
        <f t="shared" si="57"/>
        <v>-13.483670827290513</v>
      </c>
    </row>
    <row r="1823" spans="1:4" x14ac:dyDescent="0.2">
      <c r="A1823">
        <v>1817</v>
      </c>
      <c r="B1823">
        <f>'Ejercicio 2 A'!N1820*(EXTRA!$C$1-1)/$C$2</f>
        <v>30.180341802401937</v>
      </c>
      <c r="C1823">
        <f t="shared" si="56"/>
        <v>2.0298784617020594E-8</v>
      </c>
      <c r="D1823">
        <f t="shared" si="57"/>
        <v>-17.712704823773745</v>
      </c>
    </row>
    <row r="1824" spans="1:4" x14ac:dyDescent="0.2">
      <c r="A1824">
        <v>1818</v>
      </c>
      <c r="B1824">
        <f>'Ejercicio 2 A'!N1821*(EXTRA!$C$1-1)/$C$2</f>
        <v>14.298904320315234</v>
      </c>
      <c r="C1824">
        <f t="shared" si="56"/>
        <v>8.2849723616401804E-5</v>
      </c>
      <c r="D1824">
        <f t="shared" si="57"/>
        <v>-9.3984821500489648</v>
      </c>
    </row>
    <row r="1825" spans="1:4" x14ac:dyDescent="0.2">
      <c r="A1825">
        <v>1819</v>
      </c>
      <c r="B1825">
        <f>'Ejercicio 2 A'!N1822*(EXTRA!$C$1-1)/$C$2</f>
        <v>22.403009051248148</v>
      </c>
      <c r="C1825">
        <f t="shared" si="56"/>
        <v>1.1508143910720493E-6</v>
      </c>
      <c r="D1825">
        <f t="shared" si="57"/>
        <v>-13.675040700070836</v>
      </c>
    </row>
    <row r="1826" spans="1:4" x14ac:dyDescent="0.2">
      <c r="A1826">
        <v>1820</v>
      </c>
      <c r="B1826">
        <f>'Ejercicio 2 A'!N1823*(EXTRA!$C$1-1)/$C$2</f>
        <v>19.555895620865712</v>
      </c>
      <c r="C1826">
        <f t="shared" si="56"/>
        <v>5.1140201176497883E-6</v>
      </c>
      <c r="D1826">
        <f t="shared" si="57"/>
        <v>-12.183524747264576</v>
      </c>
    </row>
    <row r="1827" spans="1:4" x14ac:dyDescent="0.2">
      <c r="A1827">
        <v>1821</v>
      </c>
      <c r="B1827">
        <f>'Ejercicio 2 A'!N1824*(EXTRA!$C$1-1)/$C$2</f>
        <v>29.965598533899222</v>
      </c>
      <c r="C1827">
        <f t="shared" si="56"/>
        <v>2.2680443485892173E-8</v>
      </c>
      <c r="D1827">
        <f t="shared" si="57"/>
        <v>-17.601762804226354</v>
      </c>
    </row>
    <row r="1828" spans="1:4" x14ac:dyDescent="0.2">
      <c r="A1828">
        <v>1822</v>
      </c>
      <c r="B1828">
        <f>'Ejercicio 2 A'!N1825*(EXTRA!$C$1-1)/$C$2</f>
        <v>12.582797428335377</v>
      </c>
      <c r="C1828">
        <f t="shared" si="56"/>
        <v>2.083059706933098E-4</v>
      </c>
      <c r="D1828">
        <f t="shared" si="57"/>
        <v>-8.4765025461940375</v>
      </c>
    </row>
    <row r="1829" spans="1:4" x14ac:dyDescent="0.2">
      <c r="A1829">
        <v>1823</v>
      </c>
      <c r="B1829">
        <f>'Ejercicio 2 A'!N1826*(EXTRA!$C$1-1)/$C$2</f>
        <v>13.023988434291121</v>
      </c>
      <c r="C1829">
        <f t="shared" si="56"/>
        <v>1.6421578858591301E-4</v>
      </c>
      <c r="D1829">
        <f t="shared" si="57"/>
        <v>-8.7143292109648929</v>
      </c>
    </row>
    <row r="1830" spans="1:4" x14ac:dyDescent="0.2">
      <c r="A1830">
        <v>1824</v>
      </c>
      <c r="B1830">
        <f>'Ejercicio 2 A'!N1827*(EXTRA!$C$1-1)/$C$2</f>
        <v>16.760390607634523</v>
      </c>
      <c r="C1830">
        <f t="shared" si="56"/>
        <v>2.2350920828222668E-5</v>
      </c>
      <c r="D1830">
        <f t="shared" si="57"/>
        <v>-10.708643037385503</v>
      </c>
    </row>
    <row r="1831" spans="1:4" x14ac:dyDescent="0.2">
      <c r="A1831">
        <v>1825</v>
      </c>
      <c r="B1831">
        <f>'Ejercicio 2 A'!N1828*(EXTRA!$C$1-1)/$C$2</f>
        <v>36.318943744978476</v>
      </c>
      <c r="C1831">
        <f t="shared" si="56"/>
        <v>8.5957748717041254E-10</v>
      </c>
      <c r="D1831">
        <f t="shared" si="57"/>
        <v>-20.87458014139332</v>
      </c>
    </row>
    <row r="1832" spans="1:4" x14ac:dyDescent="0.2">
      <c r="A1832">
        <v>1826</v>
      </c>
      <c r="B1832">
        <f>'Ejercicio 2 A'!N1829*(EXTRA!$C$1-1)/$C$2</f>
        <v>21.643501283552435</v>
      </c>
      <c r="C1832">
        <f t="shared" si="56"/>
        <v>1.7116687367698836E-6</v>
      </c>
      <c r="D1832">
        <f t="shared" si="57"/>
        <v>-13.278041793844677</v>
      </c>
    </row>
    <row r="1833" spans="1:4" x14ac:dyDescent="0.2">
      <c r="A1833">
        <v>1827</v>
      </c>
      <c r="B1833">
        <f>'Ejercicio 2 A'!N1830*(EXTRA!$C$1-1)/$C$2</f>
        <v>16.445691877645341</v>
      </c>
      <c r="C1833">
        <f t="shared" si="56"/>
        <v>2.6408721368097731E-5</v>
      </c>
      <c r="D1833">
        <f t="shared" si="57"/>
        <v>-10.541816247514966</v>
      </c>
    </row>
    <row r="1834" spans="1:4" x14ac:dyDescent="0.2">
      <c r="A1834">
        <v>1828</v>
      </c>
      <c r="B1834">
        <f>'Ejercicio 2 A'!N1831*(EXTRA!$C$1-1)/$C$2</f>
        <v>11.94537300977407</v>
      </c>
      <c r="C1834">
        <f t="shared" si="56"/>
        <v>2.9403932476295395E-4</v>
      </c>
      <c r="D1834">
        <f t="shared" si="57"/>
        <v>-8.1317970418732326</v>
      </c>
    </row>
    <row r="1835" spans="1:4" x14ac:dyDescent="0.2">
      <c r="A1835">
        <v>1829</v>
      </c>
      <c r="B1835">
        <f>'Ejercicio 2 A'!N1832*(EXTRA!$C$1-1)/$C$2</f>
        <v>23.381396664991055</v>
      </c>
      <c r="C1835">
        <f t="shared" si="56"/>
        <v>6.9066757185994438E-7</v>
      </c>
      <c r="D1835">
        <f t="shared" si="57"/>
        <v>-14.185607211627978</v>
      </c>
    </row>
    <row r="1836" spans="1:4" x14ac:dyDescent="0.2">
      <c r="A1836">
        <v>1830</v>
      </c>
      <c r="B1836">
        <f>'Ejercicio 2 A'!N1833*(EXTRA!$C$1-1)/$C$2</f>
        <v>28.405611486702188</v>
      </c>
      <c r="C1836">
        <f t="shared" si="56"/>
        <v>5.0816860736896846E-8</v>
      </c>
      <c r="D1836">
        <f t="shared" si="57"/>
        <v>-16.795037633160391</v>
      </c>
    </row>
    <row r="1837" spans="1:4" x14ac:dyDescent="0.2">
      <c r="A1837">
        <v>1831</v>
      </c>
      <c r="B1837">
        <f>'Ejercicio 2 A'!N1834*(EXTRA!$C$1-1)/$C$2</f>
        <v>13.578646758851148</v>
      </c>
      <c r="C1837">
        <f t="shared" si="56"/>
        <v>1.2187542439605555E-4</v>
      </c>
      <c r="D1837">
        <f t="shared" si="57"/>
        <v>-9.012511146428281</v>
      </c>
    </row>
    <row r="1838" spans="1:4" x14ac:dyDescent="0.2">
      <c r="A1838">
        <v>1832</v>
      </c>
      <c r="B1838">
        <f>'Ejercicio 2 A'!N1835*(EXTRA!$C$1-1)/$C$2</f>
        <v>16.611623996644784</v>
      </c>
      <c r="C1838">
        <f t="shared" si="56"/>
        <v>2.4184421371781594E-5</v>
      </c>
      <c r="D1838">
        <f t="shared" si="57"/>
        <v>-10.629801877062095</v>
      </c>
    </row>
    <row r="1839" spans="1:4" x14ac:dyDescent="0.2">
      <c r="A1839">
        <v>1833</v>
      </c>
      <c r="B1839">
        <f>'Ejercicio 2 A'!N1836*(EXTRA!$C$1-1)/$C$2</f>
        <v>16.748006550996624</v>
      </c>
      <c r="C1839">
        <f t="shared" si="56"/>
        <v>2.2498061042483314E-5</v>
      </c>
      <c r="D1839">
        <f t="shared" si="57"/>
        <v>-10.702081428356886</v>
      </c>
    </row>
    <row r="1840" spans="1:4" x14ac:dyDescent="0.2">
      <c r="A1840">
        <v>1834</v>
      </c>
      <c r="B1840">
        <f>'Ejercicio 2 A'!N1837*(EXTRA!$C$1-1)/$C$2</f>
        <v>24.844659352229449</v>
      </c>
      <c r="C1840">
        <f t="shared" si="56"/>
        <v>3.2236234909417422E-7</v>
      </c>
      <c r="D1840">
        <f t="shared" si="57"/>
        <v>-14.947589616340283</v>
      </c>
    </row>
    <row r="1841" spans="1:4" x14ac:dyDescent="0.2">
      <c r="A1841">
        <v>1835</v>
      </c>
      <c r="B1841">
        <f>'Ejercicio 2 A'!N1838*(EXTRA!$C$1-1)/$C$2</f>
        <v>12.797027730318998</v>
      </c>
      <c r="C1841">
        <f t="shared" si="56"/>
        <v>1.85573622834554E-4</v>
      </c>
      <c r="D1841">
        <f t="shared" si="57"/>
        <v>-8.5920588660602508</v>
      </c>
    </row>
    <row r="1842" spans="1:4" x14ac:dyDescent="0.2">
      <c r="A1842">
        <v>1836</v>
      </c>
      <c r="B1842">
        <f>'Ejercicio 2 A'!N1839*(EXTRA!$C$1-1)/$C$2</f>
        <v>19.918028435240085</v>
      </c>
      <c r="C1842">
        <f t="shared" si="56"/>
        <v>4.2280680822130079E-6</v>
      </c>
      <c r="D1842">
        <f t="shared" si="57"/>
        <v>-12.373765387386543</v>
      </c>
    </row>
    <row r="1843" spans="1:4" x14ac:dyDescent="0.2">
      <c r="A1843">
        <v>1837</v>
      </c>
      <c r="B1843">
        <f>'Ejercicio 2 A'!N1840*(EXTRA!$C$1-1)/$C$2</f>
        <v>15.462541615413908</v>
      </c>
      <c r="C1843">
        <f t="shared" si="56"/>
        <v>4.4526788753493746E-5</v>
      </c>
      <c r="D1843">
        <f t="shared" si="57"/>
        <v>-10.019419555457524</v>
      </c>
    </row>
    <row r="1844" spans="1:4" x14ac:dyDescent="0.2">
      <c r="A1844">
        <v>1838</v>
      </c>
      <c r="B1844">
        <f>'Ejercicio 2 A'!N1841*(EXTRA!$C$1-1)/$C$2</f>
        <v>10.942888253991867</v>
      </c>
      <c r="C1844">
        <f t="shared" si="56"/>
        <v>5.0713792722039406E-4</v>
      </c>
      <c r="D1844">
        <f t="shared" si="57"/>
        <v>-7.5867275455712457</v>
      </c>
    </row>
    <row r="1845" spans="1:4" x14ac:dyDescent="0.2">
      <c r="A1845">
        <v>1839</v>
      </c>
      <c r="B1845">
        <f>'Ejercicio 2 A'!N1842*(EXTRA!$C$1-1)/$C$2</f>
        <v>31.574890401786924</v>
      </c>
      <c r="C1845">
        <f t="shared" si="56"/>
        <v>9.8818624813790953E-9</v>
      </c>
      <c r="D1845">
        <f t="shared" si="57"/>
        <v>-18.432564832691419</v>
      </c>
    </row>
    <row r="1846" spans="1:4" x14ac:dyDescent="0.2">
      <c r="A1846">
        <v>1840</v>
      </c>
      <c r="B1846">
        <f>'Ejercicio 2 A'!N1843*(EXTRA!$C$1-1)/$C$2</f>
        <v>8.864982133650269</v>
      </c>
      <c r="C1846">
        <f t="shared" si="56"/>
        <v>1.5924460285677399E-3</v>
      </c>
      <c r="D1846">
        <f t="shared" si="57"/>
        <v>-6.4424840621015376</v>
      </c>
    </row>
    <row r="1847" spans="1:4" x14ac:dyDescent="0.2">
      <c r="A1847">
        <v>1841</v>
      </c>
      <c r="B1847">
        <f>'Ejercicio 2 A'!N1844*(EXTRA!$C$1-1)/$C$2</f>
        <v>24.201517482087542</v>
      </c>
      <c r="C1847">
        <f t="shared" si="56"/>
        <v>4.5050126911233247E-7</v>
      </c>
      <c r="D1847">
        <f t="shared" si="57"/>
        <v>-14.612904942782492</v>
      </c>
    </row>
    <row r="1848" spans="1:4" x14ac:dyDescent="0.2">
      <c r="A1848">
        <v>1842</v>
      </c>
      <c r="B1848">
        <f>'Ejercicio 2 A'!N1845*(EXTRA!$C$1-1)/$C$2</f>
        <v>14.39557725720811</v>
      </c>
      <c r="C1848">
        <f t="shared" si="56"/>
        <v>7.8674798667781188E-5</v>
      </c>
      <c r="D1848">
        <f t="shared" si="57"/>
        <v>-9.4501876740538595</v>
      </c>
    </row>
    <row r="1849" spans="1:4" x14ac:dyDescent="0.2">
      <c r="A1849">
        <v>1843</v>
      </c>
      <c r="B1849">
        <f>'Ejercicio 2 A'!N1846*(EXTRA!$C$1-1)/$C$2</f>
        <v>16.745962186865672</v>
      </c>
      <c r="C1849">
        <f t="shared" si="56"/>
        <v>2.2522444570244298E-5</v>
      </c>
      <c r="D1849">
        <f t="shared" si="57"/>
        <v>-10.700998209507459</v>
      </c>
    </row>
    <row r="1850" spans="1:4" x14ac:dyDescent="0.2">
      <c r="A1850">
        <v>1844</v>
      </c>
      <c r="B1850">
        <f>'Ejercicio 2 A'!N1847*(EXTRA!$C$1-1)/$C$2</f>
        <v>21.093216758752494</v>
      </c>
      <c r="C1850">
        <f t="shared" si="56"/>
        <v>2.2829943467318907E-6</v>
      </c>
      <c r="D1850">
        <f t="shared" si="57"/>
        <v>-12.99002266666502</v>
      </c>
    </row>
    <row r="1851" spans="1:4" x14ac:dyDescent="0.2">
      <c r="A1851">
        <v>1845</v>
      </c>
      <c r="B1851">
        <f>'Ejercicio 2 A'!N1848*(EXTRA!$C$1-1)/$C$2</f>
        <v>9.6674780887664422</v>
      </c>
      <c r="C1851">
        <f t="shared" si="56"/>
        <v>1.020909567097814E-3</v>
      </c>
      <c r="D1851">
        <f t="shared" si="57"/>
        <v>-6.887061316594294</v>
      </c>
    </row>
    <row r="1852" spans="1:4" x14ac:dyDescent="0.2">
      <c r="A1852">
        <v>1846</v>
      </c>
      <c r="B1852">
        <f>'Ejercicio 2 A'!N1849*(EXTRA!$C$1-1)/$C$2</f>
        <v>25.29948952320548</v>
      </c>
      <c r="C1852">
        <f t="shared" si="56"/>
        <v>2.544719039512496E-7</v>
      </c>
      <c r="D1852">
        <f t="shared" si="57"/>
        <v>-15.184075404098172</v>
      </c>
    </row>
    <row r="1853" spans="1:4" x14ac:dyDescent="0.2">
      <c r="A1853">
        <v>1847</v>
      </c>
      <c r="B1853">
        <f>'Ejercicio 2 A'!N1850*(EXTRA!$C$1-1)/$C$2</f>
        <v>23.343977226845574</v>
      </c>
      <c r="C1853">
        <f t="shared" si="56"/>
        <v>7.0427519530830177E-7</v>
      </c>
      <c r="D1853">
        <f t="shared" si="57"/>
        <v>-14.166096654744253</v>
      </c>
    </row>
    <row r="1854" spans="1:4" x14ac:dyDescent="0.2">
      <c r="A1854">
        <v>1848</v>
      </c>
      <c r="B1854">
        <f>'Ejercicio 2 A'!N1851*(EXTRA!$C$1-1)/$C$2</f>
        <v>28.707865257132219</v>
      </c>
      <c r="C1854">
        <f t="shared" si="56"/>
        <v>4.3458615054064021E-8</v>
      </c>
      <c r="D1854">
        <f t="shared" si="57"/>
        <v>-16.951456729766623</v>
      </c>
    </row>
    <row r="1855" spans="1:4" x14ac:dyDescent="0.2">
      <c r="A1855">
        <v>1849</v>
      </c>
      <c r="B1855">
        <f>'Ejercicio 2 A'!N1852*(EXTRA!$C$1-1)/$C$2</f>
        <v>16.121065793051205</v>
      </c>
      <c r="C1855">
        <f t="shared" si="56"/>
        <v>3.1373880096844692E-5</v>
      </c>
      <c r="D1855">
        <f t="shared" si="57"/>
        <v>-10.369534855273848</v>
      </c>
    </row>
    <row r="1856" spans="1:4" x14ac:dyDescent="0.2">
      <c r="A1856">
        <v>1850</v>
      </c>
      <c r="B1856">
        <f>'Ejercicio 2 A'!N1853*(EXTRA!$C$1-1)/$C$2</f>
        <v>9.9356762940316052</v>
      </c>
      <c r="C1856">
        <f t="shared" si="56"/>
        <v>8.806567227200385E-4</v>
      </c>
      <c r="D1856">
        <f t="shared" si="57"/>
        <v>-7.0348426529991315</v>
      </c>
    </row>
    <row r="1857" spans="1:4" x14ac:dyDescent="0.2">
      <c r="A1857">
        <v>1851</v>
      </c>
      <c r="B1857">
        <f>'Ejercicio 2 A'!N1854*(EXTRA!$C$1-1)/$C$2</f>
        <v>24.381502871851918</v>
      </c>
      <c r="C1857">
        <f t="shared" si="56"/>
        <v>4.1020764590504247E-7</v>
      </c>
      <c r="D1857">
        <f t="shared" si="57"/>
        <v>-14.706602352025378</v>
      </c>
    </row>
    <row r="1858" spans="1:4" x14ac:dyDescent="0.2">
      <c r="A1858">
        <v>1852</v>
      </c>
      <c r="B1858">
        <f>'Ejercicio 2 A'!N1855*(EXTRA!$C$1-1)/$C$2</f>
        <v>12.313678657716448</v>
      </c>
      <c r="C1858">
        <f t="shared" si="56"/>
        <v>2.4089889693335999E-4</v>
      </c>
      <c r="D1858">
        <f t="shared" si="57"/>
        <v>-8.3311332272939076</v>
      </c>
    </row>
    <row r="1859" spans="1:4" x14ac:dyDescent="0.2">
      <c r="A1859">
        <v>1853</v>
      </c>
      <c r="B1859">
        <f>'Ejercicio 2 A'!N1856*(EXTRA!$C$1-1)/$C$2</f>
        <v>20.943767453900648</v>
      </c>
      <c r="C1859">
        <f t="shared" si="56"/>
        <v>2.4688877482557224E-6</v>
      </c>
      <c r="D1859">
        <f t="shared" si="57"/>
        <v>-12.911742813091749</v>
      </c>
    </row>
    <row r="1860" spans="1:4" x14ac:dyDescent="0.2">
      <c r="A1860">
        <v>1854</v>
      </c>
      <c r="B1860">
        <f>'Ejercicio 2 A'!N1857*(EXTRA!$C$1-1)/$C$2</f>
        <v>15.164789389719454</v>
      </c>
      <c r="C1860">
        <f t="shared" si="56"/>
        <v>5.2179474217577509E-5</v>
      </c>
      <c r="D1860">
        <f t="shared" si="57"/>
        <v>-9.8608213546273191</v>
      </c>
    </row>
    <row r="1861" spans="1:4" x14ac:dyDescent="0.2">
      <c r="A1861">
        <v>1855</v>
      </c>
      <c r="B1861">
        <f>'Ejercicio 2 A'!N1858*(EXTRA!$C$1-1)/$C$2</f>
        <v>19.099786493692779</v>
      </c>
      <c r="C1861">
        <f t="shared" si="56"/>
        <v>6.5002471521636019E-6</v>
      </c>
      <c r="D1861">
        <f t="shared" si="57"/>
        <v>-11.943670358375769</v>
      </c>
    </row>
    <row r="1862" spans="1:4" x14ac:dyDescent="0.2">
      <c r="A1862">
        <v>1856</v>
      </c>
      <c r="B1862">
        <f>'Ejercicio 2 A'!N1859*(EXTRA!$C$1-1)/$C$2</f>
        <v>17.914629046614827</v>
      </c>
      <c r="C1862">
        <f t="shared" si="56"/>
        <v>1.2139306749314418E-5</v>
      </c>
      <c r="D1862">
        <f t="shared" si="57"/>
        <v>-11.319061878632779</v>
      </c>
    </row>
    <row r="1863" spans="1:4" x14ac:dyDescent="0.2">
      <c r="A1863">
        <v>1857</v>
      </c>
      <c r="B1863">
        <f>'Ejercicio 2 A'!N1860*(EXTRA!$C$1-1)/$C$2</f>
        <v>21.868190578780208</v>
      </c>
      <c r="C1863">
        <f t="shared" si="56"/>
        <v>1.5219009635649502E-6</v>
      </c>
      <c r="D1863">
        <f t="shared" si="57"/>
        <v>-13.395550370572964</v>
      </c>
    </row>
    <row r="1864" spans="1:4" x14ac:dyDescent="0.2">
      <c r="A1864">
        <v>1858</v>
      </c>
      <c r="B1864">
        <f>'Ejercicio 2 A'!N1861*(EXTRA!$C$1-1)/$C$2</f>
        <v>29.342410479698003</v>
      </c>
      <c r="C1864">
        <f t="shared" ref="C1864:C1927" si="58">_xlfn.CHISQ.DIST(B1864,$C$3,FALSE)</f>
        <v>3.1299593205633793E-8</v>
      </c>
      <c r="D1864">
        <f t="shared" ref="D1864:D1927" si="59">LN(C1864)</f>
        <v>-17.279660736109879</v>
      </c>
    </row>
    <row r="1865" spans="1:4" x14ac:dyDescent="0.2">
      <c r="A1865">
        <v>1859</v>
      </c>
      <c r="B1865">
        <f>'Ejercicio 2 A'!N1862*(EXTRA!$C$1-1)/$C$2</f>
        <v>23.059235419932754</v>
      </c>
      <c r="C1865">
        <f t="shared" si="58"/>
        <v>8.1703049086878871E-7</v>
      </c>
      <c r="D1865">
        <f t="shared" si="59"/>
        <v>-14.017589422257968</v>
      </c>
    </row>
    <row r="1866" spans="1:4" x14ac:dyDescent="0.2">
      <c r="A1866">
        <v>1860</v>
      </c>
      <c r="B1866">
        <f>'Ejercicio 2 A'!N1863*(EXTRA!$C$1-1)/$C$2</f>
        <v>25.032812609618322</v>
      </c>
      <c r="C1866">
        <f t="shared" si="58"/>
        <v>2.9231361929900057E-7</v>
      </c>
      <c r="D1866">
        <f t="shared" si="59"/>
        <v>-15.045438572349825</v>
      </c>
    </row>
    <row r="1867" spans="1:4" x14ac:dyDescent="0.2">
      <c r="A1867">
        <v>1861</v>
      </c>
      <c r="B1867">
        <f>'Ejercicio 2 A'!N1864*(EXTRA!$C$1-1)/$C$2</f>
        <v>20.595664013786092</v>
      </c>
      <c r="C1867">
        <f t="shared" si="58"/>
        <v>2.9629924883266088E-6</v>
      </c>
      <c r="D1867">
        <f t="shared" si="59"/>
        <v>-12.729310824534139</v>
      </c>
    </row>
    <row r="1868" spans="1:4" x14ac:dyDescent="0.2">
      <c r="A1868">
        <v>1862</v>
      </c>
      <c r="B1868">
        <f>'Ejercicio 2 A'!N1865*(EXTRA!$C$1-1)/$C$2</f>
        <v>17.186242931186197</v>
      </c>
      <c r="C1868">
        <f t="shared" si="58"/>
        <v>1.7839158237911042E-5</v>
      </c>
      <c r="D1868">
        <f t="shared" si="59"/>
        <v>-10.934114615899206</v>
      </c>
    </row>
    <row r="1869" spans="1:4" x14ac:dyDescent="0.2">
      <c r="A1869">
        <v>1863</v>
      </c>
      <c r="B1869">
        <f>'Ejercicio 2 A'!N1866*(EXTRA!$C$1-1)/$C$2</f>
        <v>13.016197905620384</v>
      </c>
      <c r="C1869">
        <f t="shared" si="58"/>
        <v>1.6490602804376797E-4</v>
      </c>
      <c r="D1869">
        <f t="shared" si="59"/>
        <v>-8.7101347733132695</v>
      </c>
    </row>
    <row r="1870" spans="1:4" x14ac:dyDescent="0.2">
      <c r="A1870">
        <v>1864</v>
      </c>
      <c r="B1870">
        <f>'Ejercicio 2 A'!N1867*(EXTRA!$C$1-1)/$C$2</f>
        <v>14.147576689847451</v>
      </c>
      <c r="C1870">
        <f t="shared" si="58"/>
        <v>8.9838355406555222E-5</v>
      </c>
      <c r="D1870">
        <f t="shared" si="59"/>
        <v>-9.3174985535057893</v>
      </c>
    </row>
    <row r="1871" spans="1:4" x14ac:dyDescent="0.2">
      <c r="A1871">
        <v>1865</v>
      </c>
      <c r="B1871">
        <f>'Ejercicio 2 A'!N1868*(EXTRA!$C$1-1)/$C$2</f>
        <v>23.057681236176279</v>
      </c>
      <c r="C1871">
        <f t="shared" si="58"/>
        <v>8.1769320195305376E-7</v>
      </c>
      <c r="D1871">
        <f t="shared" si="59"/>
        <v>-14.016778629432881</v>
      </c>
    </row>
    <row r="1872" spans="1:4" x14ac:dyDescent="0.2">
      <c r="A1872">
        <v>1866</v>
      </c>
      <c r="B1872">
        <f>'Ejercicio 2 A'!N1869*(EXTRA!$C$1-1)/$C$2</f>
        <v>24.106613641495347</v>
      </c>
      <c r="C1872">
        <f t="shared" si="58"/>
        <v>4.7332268684366304E-7</v>
      </c>
      <c r="D1872">
        <f t="shared" si="59"/>
        <v>-14.563488467855986</v>
      </c>
    </row>
    <row r="1873" spans="1:4" x14ac:dyDescent="0.2">
      <c r="A1873">
        <v>1867</v>
      </c>
      <c r="B1873">
        <f>'Ejercicio 2 A'!N1870*(EXTRA!$C$1-1)/$C$2</f>
        <v>16.155515801950987</v>
      </c>
      <c r="C1873">
        <f t="shared" si="58"/>
        <v>3.0805195482250105E-5</v>
      </c>
      <c r="D1873">
        <f t="shared" si="59"/>
        <v>-10.387827197721734</v>
      </c>
    </row>
    <row r="1874" spans="1:4" x14ac:dyDescent="0.2">
      <c r="A1874">
        <v>1868</v>
      </c>
      <c r="B1874">
        <f>'Ejercicio 2 A'!N1871*(EXTRA!$C$1-1)/$C$2</f>
        <v>21.629804666472438</v>
      </c>
      <c r="C1874">
        <f t="shared" si="58"/>
        <v>1.7239765790293402E-6</v>
      </c>
      <c r="D1874">
        <f t="shared" si="59"/>
        <v>-13.270876971064856</v>
      </c>
    </row>
    <row r="1875" spans="1:4" x14ac:dyDescent="0.2">
      <c r="A1875">
        <v>1869</v>
      </c>
      <c r="B1875">
        <f>'Ejercicio 2 A'!N1872*(EXTRA!$C$1-1)/$C$2</f>
        <v>22.730128244341607</v>
      </c>
      <c r="C1875">
        <f t="shared" si="58"/>
        <v>9.7011783316533917E-7</v>
      </c>
      <c r="D1875">
        <f t="shared" si="59"/>
        <v>-13.845848295336735</v>
      </c>
    </row>
    <row r="1876" spans="1:4" x14ac:dyDescent="0.2">
      <c r="A1876">
        <v>1870</v>
      </c>
      <c r="B1876">
        <f>'Ejercicio 2 A'!N1873*(EXTRA!$C$1-1)/$C$2</f>
        <v>20.781756853471091</v>
      </c>
      <c r="C1876">
        <f t="shared" si="58"/>
        <v>2.6876194373581963E-6</v>
      </c>
      <c r="D1876">
        <f t="shared" si="59"/>
        <v>-12.8268547236903</v>
      </c>
    </row>
    <row r="1877" spans="1:4" x14ac:dyDescent="0.2">
      <c r="A1877">
        <v>1871</v>
      </c>
      <c r="B1877">
        <f>'Ejercicio 2 A'!N1874*(EXTRA!$C$1-1)/$C$2</f>
        <v>24.100179640071133</v>
      </c>
      <c r="C1877">
        <f t="shared" si="58"/>
        <v>4.7491119872246268E-7</v>
      </c>
      <c r="D1877">
        <f t="shared" si="59"/>
        <v>-14.560138000447084</v>
      </c>
    </row>
    <row r="1878" spans="1:4" x14ac:dyDescent="0.2">
      <c r="A1878">
        <v>1872</v>
      </c>
      <c r="B1878">
        <f>'Ejercicio 2 A'!N1875*(EXTRA!$C$1-1)/$C$2</f>
        <v>15.82965431135092</v>
      </c>
      <c r="C1878">
        <f t="shared" si="58"/>
        <v>3.6627610858641109E-5</v>
      </c>
      <c r="D1878">
        <f t="shared" si="59"/>
        <v>-10.214708206925026</v>
      </c>
    </row>
    <row r="1879" spans="1:4" x14ac:dyDescent="0.2">
      <c r="A1879">
        <v>1873</v>
      </c>
      <c r="B1879">
        <f>'Ejercicio 2 A'!N1876*(EXTRA!$C$1-1)/$C$2</f>
        <v>17.712232979865458</v>
      </c>
      <c r="C1879">
        <f t="shared" si="58"/>
        <v>1.350861689027657E-5</v>
      </c>
      <c r="D1879">
        <f t="shared" si="59"/>
        <v>-11.212182787970509</v>
      </c>
    </row>
    <row r="1880" spans="1:4" x14ac:dyDescent="0.2">
      <c r="A1880">
        <v>1874</v>
      </c>
      <c r="B1880">
        <f>'Ejercicio 2 A'!N1877*(EXTRA!$C$1-1)/$C$2</f>
        <v>11.850026495466077</v>
      </c>
      <c r="C1880">
        <f t="shared" si="58"/>
        <v>3.0963485783529497E-4</v>
      </c>
      <c r="D1880">
        <f t="shared" si="59"/>
        <v>-8.0801168326791863</v>
      </c>
    </row>
    <row r="1881" spans="1:4" x14ac:dyDescent="0.2">
      <c r="A1881">
        <v>1875</v>
      </c>
      <c r="B1881">
        <f>'Ejercicio 2 A'!N1878*(EXTRA!$C$1-1)/$C$2</f>
        <v>21.777394002785069</v>
      </c>
      <c r="C1881">
        <f t="shared" si="58"/>
        <v>1.5959015212686191E-6</v>
      </c>
      <c r="D1881">
        <f t="shared" si="59"/>
        <v>-13.348071764306171</v>
      </c>
    </row>
    <row r="1882" spans="1:4" x14ac:dyDescent="0.2">
      <c r="A1882">
        <v>1876</v>
      </c>
      <c r="B1882">
        <f>'Ejercicio 2 A'!N1879*(EXTRA!$C$1-1)/$C$2</f>
        <v>22.661175600161478</v>
      </c>
      <c r="C1882">
        <f t="shared" si="58"/>
        <v>1.0056736923359308E-6</v>
      </c>
      <c r="D1882">
        <f t="shared" si="59"/>
        <v>-13.809852900398393</v>
      </c>
    </row>
    <row r="1883" spans="1:4" x14ac:dyDescent="0.2">
      <c r="A1883">
        <v>1877</v>
      </c>
      <c r="B1883">
        <f>'Ejercicio 2 A'!N1880*(EXTRA!$C$1-1)/$C$2</f>
        <v>12.208014216660459</v>
      </c>
      <c r="C1883">
        <f t="shared" si="58"/>
        <v>2.5506504648642475E-4</v>
      </c>
      <c r="D1883">
        <f t="shared" si="59"/>
        <v>-8.2739919610738166</v>
      </c>
    </row>
    <row r="1884" spans="1:4" x14ac:dyDescent="0.2">
      <c r="A1884">
        <v>1878</v>
      </c>
      <c r="B1884">
        <f>'Ejercicio 2 A'!N1881*(EXTRA!$C$1-1)/$C$2</f>
        <v>19.777804162235636</v>
      </c>
      <c r="C1884">
        <f t="shared" si="58"/>
        <v>4.5511947920064894E-6</v>
      </c>
      <c r="D1884">
        <f t="shared" si="59"/>
        <v>-12.30012076782279</v>
      </c>
    </row>
    <row r="1885" spans="1:4" x14ac:dyDescent="0.2">
      <c r="A1885">
        <v>1879</v>
      </c>
      <c r="B1885">
        <f>'Ejercicio 2 A'!N1882*(EXTRA!$C$1-1)/$C$2</f>
        <v>18.781367023506757</v>
      </c>
      <c r="C1885">
        <f t="shared" si="58"/>
        <v>7.6864257360338788E-6</v>
      </c>
      <c r="D1885">
        <f t="shared" si="59"/>
        <v>-11.776054676250542</v>
      </c>
    </row>
    <row r="1886" spans="1:4" x14ac:dyDescent="0.2">
      <c r="A1886">
        <v>1880</v>
      </c>
      <c r="B1886">
        <f>'Ejercicio 2 A'!N1883*(EXTRA!$C$1-1)/$C$2</f>
        <v>20.349702979211912</v>
      </c>
      <c r="C1886">
        <f t="shared" si="58"/>
        <v>3.3709256393201413E-6</v>
      </c>
      <c r="D1886">
        <f t="shared" si="59"/>
        <v>-12.600323180893611</v>
      </c>
    </row>
    <row r="1887" spans="1:4" x14ac:dyDescent="0.2">
      <c r="A1887">
        <v>1881</v>
      </c>
      <c r="B1887">
        <f>'Ejercicio 2 A'!N1884*(EXTRA!$C$1-1)/$C$2</f>
        <v>15.130598785659101</v>
      </c>
      <c r="C1887">
        <f t="shared" si="58"/>
        <v>5.313910407055682E-5</v>
      </c>
      <c r="D1887">
        <f t="shared" si="59"/>
        <v>-9.8425974775685461</v>
      </c>
    </row>
    <row r="1888" spans="1:4" x14ac:dyDescent="0.2">
      <c r="A1888">
        <v>1882</v>
      </c>
      <c r="B1888">
        <f>'Ejercicio 2 A'!N1885*(EXTRA!$C$1-1)/$C$2</f>
        <v>23.281914994526339</v>
      </c>
      <c r="C1888">
        <f t="shared" si="58"/>
        <v>7.2743988776570642E-7</v>
      </c>
      <c r="D1888">
        <f t="shared" si="59"/>
        <v>-14.133734469815433</v>
      </c>
    </row>
    <row r="1889" spans="1:4" x14ac:dyDescent="0.2">
      <c r="A1889">
        <v>1883</v>
      </c>
      <c r="B1889">
        <f>'Ejercicio 2 A'!N1886*(EXTRA!$C$1-1)/$C$2</f>
        <v>21.827206237498284</v>
      </c>
      <c r="C1889">
        <f t="shared" si="58"/>
        <v>1.554867470286869E-6</v>
      </c>
      <c r="D1889">
        <f t="shared" si="59"/>
        <v>-13.374120244076536</v>
      </c>
    </row>
    <row r="1890" spans="1:4" x14ac:dyDescent="0.2">
      <c r="A1890">
        <v>1884</v>
      </c>
      <c r="B1890">
        <f>'Ejercicio 2 A'!N1887*(EXTRA!$C$1-1)/$C$2</f>
        <v>22.770055665438576</v>
      </c>
      <c r="C1890">
        <f t="shared" si="58"/>
        <v>9.5010861405587392E-7</v>
      </c>
      <c r="D1890">
        <f t="shared" si="59"/>
        <v>-13.866689528301938</v>
      </c>
    </row>
    <row r="1891" spans="1:4" x14ac:dyDescent="0.2">
      <c r="A1891">
        <v>1885</v>
      </c>
      <c r="B1891">
        <f>'Ejercicio 2 A'!N1888*(EXTRA!$C$1-1)/$C$2</f>
        <v>23.687715433008695</v>
      </c>
      <c r="C1891">
        <f t="shared" si="58"/>
        <v>5.8874390829856726E-7</v>
      </c>
      <c r="D1891">
        <f t="shared" si="59"/>
        <v>-14.345274538508264</v>
      </c>
    </row>
    <row r="1892" spans="1:4" x14ac:dyDescent="0.2">
      <c r="A1892">
        <v>1886</v>
      </c>
      <c r="B1892">
        <f>'Ejercicio 2 A'!N1889*(EXTRA!$C$1-1)/$C$2</f>
        <v>22.265238682060911</v>
      </c>
      <c r="C1892">
        <f t="shared" si="58"/>
        <v>1.2366911113457366E-6</v>
      </c>
      <c r="D1892">
        <f t="shared" si="59"/>
        <v>-13.603071203621548</v>
      </c>
    </row>
    <row r="1893" spans="1:4" x14ac:dyDescent="0.2">
      <c r="A1893">
        <v>1887</v>
      </c>
      <c r="B1893">
        <f>'Ejercicio 2 A'!N1890*(EXTRA!$C$1-1)/$C$2</f>
        <v>13.869632809857583</v>
      </c>
      <c r="C1893">
        <f t="shared" si="58"/>
        <v>1.042617683010798E-4</v>
      </c>
      <c r="D1893">
        <f t="shared" si="59"/>
        <v>-9.1686058182743775</v>
      </c>
    </row>
    <row r="1894" spans="1:4" x14ac:dyDescent="0.2">
      <c r="A1894">
        <v>1888</v>
      </c>
      <c r="B1894">
        <f>'Ejercicio 2 A'!N1891*(EXTRA!$C$1-1)/$C$2</f>
        <v>23.773189893721948</v>
      </c>
      <c r="C1894">
        <f t="shared" si="58"/>
        <v>5.6309768526017213E-7</v>
      </c>
      <c r="D1894">
        <f t="shared" si="59"/>
        <v>-14.389812715402559</v>
      </c>
    </row>
    <row r="1895" spans="1:4" x14ac:dyDescent="0.2">
      <c r="A1895">
        <v>1889</v>
      </c>
      <c r="B1895">
        <f>'Ejercicio 2 A'!N1892*(EXTRA!$C$1-1)/$C$2</f>
        <v>26.32650513223977</v>
      </c>
      <c r="C1895">
        <f t="shared" si="58"/>
        <v>1.4927445954920834E-7</v>
      </c>
      <c r="D1895">
        <f t="shared" si="59"/>
        <v>-15.717479215024291</v>
      </c>
    </row>
    <row r="1896" spans="1:4" x14ac:dyDescent="0.2">
      <c r="A1896">
        <v>1890</v>
      </c>
      <c r="B1896">
        <f>'Ejercicio 2 A'!N1893*(EXTRA!$C$1-1)/$C$2</f>
        <v>15.678163841207889</v>
      </c>
      <c r="C1896">
        <f t="shared" si="58"/>
        <v>3.9700177197842231E-5</v>
      </c>
      <c r="D1896">
        <f t="shared" si="59"/>
        <v>-10.134154906859372</v>
      </c>
    </row>
    <row r="1897" spans="1:4" x14ac:dyDescent="0.2">
      <c r="A1897">
        <v>1891</v>
      </c>
      <c r="B1897">
        <f>'Ejercicio 2 A'!N1894*(EXTRA!$C$1-1)/$C$2</f>
        <v>19.912947247197287</v>
      </c>
      <c r="C1897">
        <f t="shared" si="58"/>
        <v>4.2393643194941746E-6</v>
      </c>
      <c r="D1897">
        <f t="shared" si="59"/>
        <v>-12.371097224607832</v>
      </c>
    </row>
    <row r="1898" spans="1:4" x14ac:dyDescent="0.2">
      <c r="A1898">
        <v>1892</v>
      </c>
      <c r="B1898">
        <f>'Ejercicio 2 A'!N1895*(EXTRA!$C$1-1)/$C$2</f>
        <v>16.582967896088078</v>
      </c>
      <c r="C1898">
        <f t="shared" si="58"/>
        <v>2.4554619598996112E-5</v>
      </c>
      <c r="D1898">
        <f t="shared" si="59"/>
        <v>-10.614610550387155</v>
      </c>
    </row>
    <row r="1899" spans="1:4" x14ac:dyDescent="0.2">
      <c r="A1899">
        <v>1893</v>
      </c>
      <c r="B1899">
        <f>'Ejercicio 2 A'!N1896*(EXTRA!$C$1-1)/$C$2</f>
        <v>10.9082324767516</v>
      </c>
      <c r="C1899">
        <f t="shared" si="58"/>
        <v>5.1682116095765247E-4</v>
      </c>
      <c r="D1899">
        <f t="shared" si="59"/>
        <v>-7.567813660208663</v>
      </c>
    </row>
    <row r="1900" spans="1:4" x14ac:dyDescent="0.2">
      <c r="A1900">
        <v>1894</v>
      </c>
      <c r="B1900">
        <f>'Ejercicio 2 A'!N1897*(EXTRA!$C$1-1)/$C$2</f>
        <v>11.013599592807127</v>
      </c>
      <c r="C1900">
        <f t="shared" si="58"/>
        <v>4.8794700832486415E-4</v>
      </c>
      <c r="D1900">
        <f t="shared" si="59"/>
        <v>-7.6253037475056225</v>
      </c>
    </row>
    <row r="1901" spans="1:4" x14ac:dyDescent="0.2">
      <c r="A1901">
        <v>1895</v>
      </c>
      <c r="B1901">
        <f>'Ejercicio 2 A'!N1898*(EXTRA!$C$1-1)/$C$2</f>
        <v>19.970997280699166</v>
      </c>
      <c r="C1901">
        <f t="shared" si="58"/>
        <v>4.1120958670315879E-6</v>
      </c>
      <c r="D1901">
        <f t="shared" si="59"/>
        <v>-12.40157771611635</v>
      </c>
    </row>
    <row r="1902" spans="1:4" x14ac:dyDescent="0.2">
      <c r="A1902">
        <v>1896</v>
      </c>
      <c r="B1902">
        <f>'Ejercicio 2 A'!N1899*(EXTRA!$C$1-1)/$C$2</f>
        <v>14.371377069544168</v>
      </c>
      <c r="C1902">
        <f t="shared" si="58"/>
        <v>7.9699572944989531E-5</v>
      </c>
      <c r="D1902">
        <f t="shared" si="59"/>
        <v>-9.4372463304636458</v>
      </c>
    </row>
    <row r="1903" spans="1:4" x14ac:dyDescent="0.2">
      <c r="A1903">
        <v>1897</v>
      </c>
      <c r="B1903">
        <f>'Ejercicio 2 A'!N1900*(EXTRA!$C$1-1)/$C$2</f>
        <v>21.732533458698384</v>
      </c>
      <c r="C1903">
        <f t="shared" si="58"/>
        <v>1.6337861417015118E-6</v>
      </c>
      <c r="D1903">
        <f t="shared" si="59"/>
        <v>-13.324610450323661</v>
      </c>
    </row>
    <row r="1904" spans="1:4" x14ac:dyDescent="0.2">
      <c r="A1904">
        <v>1898</v>
      </c>
      <c r="B1904">
        <f>'Ejercicio 2 A'!N1901*(EXTRA!$C$1-1)/$C$2</f>
        <v>23.346973221079871</v>
      </c>
      <c r="C1904">
        <f t="shared" si="58"/>
        <v>7.0317586112477536E-7</v>
      </c>
      <c r="D1904">
        <f t="shared" si="59"/>
        <v>-14.167658818347833</v>
      </c>
    </row>
    <row r="1905" spans="1:4" x14ac:dyDescent="0.2">
      <c r="A1905">
        <v>1899</v>
      </c>
      <c r="B1905">
        <f>'Ejercicio 2 A'!N1902*(EXTRA!$C$1-1)/$C$2</f>
        <v>24.706922481257909</v>
      </c>
      <c r="C1905">
        <f t="shared" si="58"/>
        <v>3.4630653762426283E-7</v>
      </c>
      <c r="D1905">
        <f t="shared" si="59"/>
        <v>-14.87594150721706</v>
      </c>
    </row>
    <row r="1906" spans="1:4" x14ac:dyDescent="0.2">
      <c r="A1906">
        <v>1900</v>
      </c>
      <c r="B1906">
        <f>'Ejercicio 2 A'!N1903*(EXTRA!$C$1-1)/$C$2</f>
        <v>20.791121662461517</v>
      </c>
      <c r="C1906">
        <f t="shared" si="58"/>
        <v>2.6744618092771219E-6</v>
      </c>
      <c r="D1906">
        <f t="shared" si="59"/>
        <v>-12.831762390651889</v>
      </c>
    </row>
    <row r="1907" spans="1:4" x14ac:dyDescent="0.2">
      <c r="A1907">
        <v>1901</v>
      </c>
      <c r="B1907">
        <f>'Ejercicio 2 A'!N1904*(EXTRA!$C$1-1)/$C$2</f>
        <v>8.9983991430710848</v>
      </c>
      <c r="C1907">
        <f t="shared" si="58"/>
        <v>1.4785972436550589E-3</v>
      </c>
      <c r="D1907">
        <f t="shared" si="59"/>
        <v>-6.5166614490016359</v>
      </c>
    </row>
    <row r="1908" spans="1:4" x14ac:dyDescent="0.2">
      <c r="A1908">
        <v>1902</v>
      </c>
      <c r="B1908">
        <f>'Ejercicio 2 A'!N1905*(EXTRA!$C$1-1)/$C$2</f>
        <v>21.188550120889609</v>
      </c>
      <c r="C1908">
        <f t="shared" si="58"/>
        <v>2.171822095883966E-6</v>
      </c>
      <c r="D1908">
        <f t="shared" si="59"/>
        <v>-13.039944067219617</v>
      </c>
    </row>
    <row r="1909" spans="1:4" x14ac:dyDescent="0.2">
      <c r="A1909">
        <v>1903</v>
      </c>
      <c r="B1909">
        <f>'Ejercicio 2 A'!N1906*(EXTRA!$C$1-1)/$C$2</f>
        <v>14.965472028231213</v>
      </c>
      <c r="C1909">
        <f t="shared" si="58"/>
        <v>5.803017704772974E-5</v>
      </c>
      <c r="D1909">
        <f t="shared" si="59"/>
        <v>-9.7545473887974339</v>
      </c>
    </row>
    <row r="1910" spans="1:4" x14ac:dyDescent="0.2">
      <c r="A1910">
        <v>1904</v>
      </c>
      <c r="B1910">
        <f>'Ejercicio 2 A'!N1907*(EXTRA!$C$1-1)/$C$2</f>
        <v>27.088795264720389</v>
      </c>
      <c r="C1910">
        <f t="shared" si="58"/>
        <v>1.0052129339366961E-7</v>
      </c>
      <c r="D1910">
        <f t="shared" si="59"/>
        <v>-16.112896257325648</v>
      </c>
    </row>
    <row r="1911" spans="1:4" x14ac:dyDescent="0.2">
      <c r="A1911">
        <v>1905</v>
      </c>
      <c r="B1911">
        <f>'Ejercicio 2 A'!N1908*(EXTRA!$C$1-1)/$C$2</f>
        <v>26.834215992419196</v>
      </c>
      <c r="C1911">
        <f t="shared" si="58"/>
        <v>1.1470692679595143E-7</v>
      </c>
      <c r="D1911">
        <f t="shared" si="59"/>
        <v>-15.980885424085686</v>
      </c>
    </row>
    <row r="1912" spans="1:4" x14ac:dyDescent="0.2">
      <c r="A1912">
        <v>1906</v>
      </c>
      <c r="B1912">
        <f>'Ejercicio 2 A'!N1909*(EXTRA!$C$1-1)/$C$2</f>
        <v>28.556827382826995</v>
      </c>
      <c r="C1912">
        <f t="shared" si="58"/>
        <v>4.6991446213787123E-8</v>
      </c>
      <c r="D1912">
        <f t="shared" si="59"/>
        <v>-16.873300247250871</v>
      </c>
    </row>
    <row r="1913" spans="1:4" x14ac:dyDescent="0.2">
      <c r="A1913">
        <v>1907</v>
      </c>
      <c r="B1913">
        <f>'Ejercicio 2 A'!N1910*(EXTRA!$C$1-1)/$C$2</f>
        <v>11.050155020952735</v>
      </c>
      <c r="C1913">
        <f t="shared" si="58"/>
        <v>4.7831632711686924E-4</v>
      </c>
      <c r="D1913">
        <f t="shared" si="59"/>
        <v>-7.6452382721364662</v>
      </c>
    </row>
    <row r="1914" spans="1:4" x14ac:dyDescent="0.2">
      <c r="A1914">
        <v>1908</v>
      </c>
      <c r="B1914">
        <f>'Ejercicio 2 A'!N1911*(EXTRA!$C$1-1)/$C$2</f>
        <v>13.835512209943476</v>
      </c>
      <c r="C1914">
        <f t="shared" si="58"/>
        <v>1.0618645965396309E-4</v>
      </c>
      <c r="D1914">
        <f t="shared" si="59"/>
        <v>-9.1503139558353208</v>
      </c>
    </row>
    <row r="1915" spans="1:4" x14ac:dyDescent="0.2">
      <c r="A1915">
        <v>1909</v>
      </c>
      <c r="B1915">
        <f>'Ejercicio 2 A'!N1912*(EXTRA!$C$1-1)/$C$2</f>
        <v>23.774174564738502</v>
      </c>
      <c r="C1915">
        <f t="shared" si="58"/>
        <v>5.6280886503054942E-7</v>
      </c>
      <c r="D1915">
        <f t="shared" si="59"/>
        <v>-14.390325760176806</v>
      </c>
    </row>
    <row r="1916" spans="1:4" x14ac:dyDescent="0.2">
      <c r="A1916">
        <v>1910</v>
      </c>
      <c r="B1916">
        <f>'Ejercicio 2 A'!N1913*(EXTRA!$C$1-1)/$C$2</f>
        <v>16.992509725192932</v>
      </c>
      <c r="C1916">
        <f t="shared" si="58"/>
        <v>1.9765358622060096E-5</v>
      </c>
      <c r="D1916">
        <f t="shared" si="59"/>
        <v>-10.831579717081718</v>
      </c>
    </row>
    <row r="1917" spans="1:4" x14ac:dyDescent="0.2">
      <c r="A1917">
        <v>1911</v>
      </c>
      <c r="B1917">
        <f>'Ejercicio 2 A'!N1914*(EXTRA!$C$1-1)/$C$2</f>
        <v>15.807012596080938</v>
      </c>
      <c r="C1917">
        <f t="shared" si="58"/>
        <v>3.7071144412136151E-5</v>
      </c>
      <c r="D1917">
        <f t="shared" si="59"/>
        <v>-10.202671669626246</v>
      </c>
    </row>
    <row r="1918" spans="1:4" x14ac:dyDescent="0.2">
      <c r="A1918">
        <v>1912</v>
      </c>
      <c r="B1918">
        <f>'Ejercicio 2 A'!N1915*(EXTRA!$C$1-1)/$C$2</f>
        <v>8.9695946799790338</v>
      </c>
      <c r="C1918">
        <f t="shared" si="58"/>
        <v>1.5024530835549333E-3</v>
      </c>
      <c r="D1918">
        <f t="shared" si="59"/>
        <v>-6.5006561176298394</v>
      </c>
    </row>
    <row r="1919" spans="1:4" x14ac:dyDescent="0.2">
      <c r="A1919">
        <v>1913</v>
      </c>
      <c r="B1919">
        <f>'Ejercicio 2 A'!N1916*(EXTRA!$C$1-1)/$C$2</f>
        <v>30.171667717625393</v>
      </c>
      <c r="C1919">
        <f t="shared" si="58"/>
        <v>2.0389942823389505E-8</v>
      </c>
      <c r="D1919">
        <f t="shared" si="59"/>
        <v>-17.708224056513586</v>
      </c>
    </row>
    <row r="1920" spans="1:4" x14ac:dyDescent="0.2">
      <c r="A1920">
        <v>1914</v>
      </c>
      <c r="B1920">
        <f>'Ejercicio 2 A'!N1917*(EXTRA!$C$1-1)/$C$2</f>
        <v>20.200698912099444</v>
      </c>
      <c r="C1920">
        <f t="shared" si="58"/>
        <v>3.6450277077204799E-6</v>
      </c>
      <c r="D1920">
        <f t="shared" si="59"/>
        <v>-12.522146590963139</v>
      </c>
    </row>
    <row r="1921" spans="1:4" x14ac:dyDescent="0.2">
      <c r="A1921">
        <v>1915</v>
      </c>
      <c r="B1921">
        <f>'Ejercicio 2 A'!N1918*(EXTRA!$C$1-1)/$C$2</f>
        <v>4.5470024335330042</v>
      </c>
      <c r="C1921">
        <f t="shared" si="58"/>
        <v>1.9260982624464518E-2</v>
      </c>
      <c r="D1921">
        <f t="shared" si="59"/>
        <v>-3.9496738549901873</v>
      </c>
    </row>
    <row r="1922" spans="1:4" x14ac:dyDescent="0.2">
      <c r="A1922">
        <v>1916</v>
      </c>
      <c r="B1922">
        <f>'Ejercicio 2 A'!N1919*(EXTRA!$C$1-1)/$C$2</f>
        <v>15.585628813666773</v>
      </c>
      <c r="C1922">
        <f t="shared" si="58"/>
        <v>4.1703413669893394E-5</v>
      </c>
      <c r="D1922">
        <f t="shared" si="59"/>
        <v>-10.084927569922705</v>
      </c>
    </row>
    <row r="1923" spans="1:4" x14ac:dyDescent="0.2">
      <c r="A1923">
        <v>1917</v>
      </c>
      <c r="B1923">
        <f>'Ejercicio 2 A'!N1920*(EXTRA!$C$1-1)/$C$2</f>
        <v>25.980064366512934</v>
      </c>
      <c r="C1923">
        <f t="shared" si="58"/>
        <v>1.7868605371147813E-7</v>
      </c>
      <c r="D1923">
        <f t="shared" si="59"/>
        <v>-15.537635460851289</v>
      </c>
    </row>
    <row r="1924" spans="1:4" x14ac:dyDescent="0.2">
      <c r="A1924">
        <v>1918</v>
      </c>
      <c r="B1924">
        <f>'Ejercicio 2 A'!N1921*(EXTRA!$C$1-1)/$C$2</f>
        <v>28.683996080016875</v>
      </c>
      <c r="C1924">
        <f t="shared" si="58"/>
        <v>4.3998678265808407E-8</v>
      </c>
      <c r="D1924">
        <f t="shared" si="59"/>
        <v>-16.939106242892787</v>
      </c>
    </row>
    <row r="1925" spans="1:4" x14ac:dyDescent="0.2">
      <c r="A1925">
        <v>1919</v>
      </c>
      <c r="B1925">
        <f>'Ejercicio 2 A'!N1922*(EXTRA!$C$1-1)/$C$2</f>
        <v>28.588743416265903</v>
      </c>
      <c r="C1925">
        <f t="shared" si="58"/>
        <v>4.6221685397241959E-8</v>
      </c>
      <c r="D1925">
        <f t="shared" si="59"/>
        <v>-16.889816768090789</v>
      </c>
    </row>
    <row r="1926" spans="1:4" x14ac:dyDescent="0.2">
      <c r="A1926">
        <v>1920</v>
      </c>
      <c r="B1926">
        <f>'Ejercicio 2 A'!N1923*(EXTRA!$C$1-1)/$C$2</f>
        <v>25.33997294191165</v>
      </c>
      <c r="C1926">
        <f t="shared" si="58"/>
        <v>2.4917345970131639E-7</v>
      </c>
      <c r="D1926">
        <f t="shared" si="59"/>
        <v>-15.205116557705992</v>
      </c>
    </row>
    <row r="1927" spans="1:4" x14ac:dyDescent="0.2">
      <c r="A1927">
        <v>1921</v>
      </c>
      <c r="B1927">
        <f>'Ejercicio 2 A'!N1924*(EXTRA!$C$1-1)/$C$2</f>
        <v>18.658528972286586</v>
      </c>
      <c r="C1927">
        <f t="shared" si="58"/>
        <v>8.2001779812558399E-6</v>
      </c>
      <c r="D1927">
        <f t="shared" si="59"/>
        <v>-11.711354698898418</v>
      </c>
    </row>
    <row r="1928" spans="1:4" x14ac:dyDescent="0.2">
      <c r="A1928">
        <v>1922</v>
      </c>
      <c r="B1928">
        <f>'Ejercicio 2 A'!N1925*(EXTRA!$C$1-1)/$C$2</f>
        <v>19.882884291584091</v>
      </c>
      <c r="C1928">
        <f t="shared" ref="C1928:C1991" si="60">_xlfn.CHISQ.DIST(B1928,$C$3,FALSE)</f>
        <v>4.3068218446228708E-6</v>
      </c>
      <c r="D1928">
        <f t="shared" ref="D1928:D1991" si="61">LN(C1928)</f>
        <v>-12.355310316893892</v>
      </c>
    </row>
    <row r="1929" spans="1:4" x14ac:dyDescent="0.2">
      <c r="A1929">
        <v>1923</v>
      </c>
      <c r="B1929">
        <f>'Ejercicio 2 A'!N1926*(EXTRA!$C$1-1)/$C$2</f>
        <v>15.481416647299149</v>
      </c>
      <c r="C1929">
        <f t="shared" si="60"/>
        <v>4.4081646283701679E-5</v>
      </c>
      <c r="D1929">
        <f t="shared" si="61"/>
        <v>-10.029467046183134</v>
      </c>
    </row>
    <row r="1930" spans="1:4" x14ac:dyDescent="0.2">
      <c r="A1930">
        <v>1924</v>
      </c>
      <c r="B1930">
        <f>'Ejercicio 2 A'!N1927*(EXTRA!$C$1-1)/$C$2</f>
        <v>18.647094532628088</v>
      </c>
      <c r="C1930">
        <f t="shared" si="60"/>
        <v>8.2497226866022272E-6</v>
      </c>
      <c r="D1930">
        <f t="shared" si="61"/>
        <v>-11.705330971927824</v>
      </c>
    </row>
    <row r="1931" spans="1:4" x14ac:dyDescent="0.2">
      <c r="A1931">
        <v>1925</v>
      </c>
      <c r="B1931">
        <f>'Ejercicio 2 A'!N1928*(EXTRA!$C$1-1)/$C$2</f>
        <v>15.547626767428012</v>
      </c>
      <c r="C1931">
        <f t="shared" si="60"/>
        <v>4.2555309816712244E-5</v>
      </c>
      <c r="D1931">
        <f t="shared" si="61"/>
        <v>-10.064705920678531</v>
      </c>
    </row>
    <row r="1932" spans="1:4" x14ac:dyDescent="0.2">
      <c r="A1932">
        <v>1926</v>
      </c>
      <c r="B1932">
        <f>'Ejercicio 2 A'!N1929*(EXTRA!$C$1-1)/$C$2</f>
        <v>18.053873228286246</v>
      </c>
      <c r="C1932">
        <f t="shared" si="60"/>
        <v>1.1279143226578328E-5</v>
      </c>
      <c r="D1932">
        <f t="shared" si="61"/>
        <v>-11.392555269869669</v>
      </c>
    </row>
    <row r="1933" spans="1:4" x14ac:dyDescent="0.2">
      <c r="A1933">
        <v>1927</v>
      </c>
      <c r="B1933">
        <f>'Ejercicio 2 A'!N1930*(EXTRA!$C$1-1)/$C$2</f>
        <v>10.512413919489777</v>
      </c>
      <c r="C1933">
        <f t="shared" si="60"/>
        <v>6.4167801690459157E-4</v>
      </c>
      <c r="D1933">
        <f t="shared" si="61"/>
        <v>-7.3514239113844617</v>
      </c>
    </row>
    <row r="1934" spans="1:4" x14ac:dyDescent="0.2">
      <c r="A1934">
        <v>1928</v>
      </c>
      <c r="B1934">
        <f>'Ejercicio 2 A'!N1931*(EXTRA!$C$1-1)/$C$2</f>
        <v>11.242153857157366</v>
      </c>
      <c r="C1934">
        <f t="shared" si="60"/>
        <v>4.3080686084342589E-4</v>
      </c>
      <c r="D1934">
        <f t="shared" si="61"/>
        <v>-7.7498506869884611</v>
      </c>
    </row>
    <row r="1935" spans="1:4" x14ac:dyDescent="0.2">
      <c r="A1935">
        <v>1929</v>
      </c>
      <c r="B1935">
        <f>'Ejercicio 2 A'!N1932*(EXTRA!$C$1-1)/$C$2</f>
        <v>19.414750500190031</v>
      </c>
      <c r="C1935">
        <f t="shared" si="60"/>
        <v>5.5078823376367638E-6</v>
      </c>
      <c r="D1935">
        <f t="shared" si="61"/>
        <v>-12.109330339410867</v>
      </c>
    </row>
    <row r="1936" spans="1:4" x14ac:dyDescent="0.2">
      <c r="A1936">
        <v>1930</v>
      </c>
      <c r="B1936">
        <f>'Ejercicio 2 A'!N1933*(EXTRA!$C$1-1)/$C$2</f>
        <v>26.60869375706411</v>
      </c>
      <c r="C1936">
        <f t="shared" si="60"/>
        <v>1.2894183710460704E-7</v>
      </c>
      <c r="D1936">
        <f t="shared" si="61"/>
        <v>-15.863904409417591</v>
      </c>
    </row>
    <row r="1937" spans="1:4" x14ac:dyDescent="0.2">
      <c r="A1937">
        <v>1931</v>
      </c>
      <c r="B1937">
        <f>'Ejercicio 2 A'!N1934*(EXTRA!$C$1-1)/$C$2</f>
        <v>14.018685903545283</v>
      </c>
      <c r="C1937">
        <f t="shared" si="60"/>
        <v>9.6258135998149901E-5</v>
      </c>
      <c r="D1937">
        <f t="shared" si="61"/>
        <v>-9.2484770585179188</v>
      </c>
    </row>
    <row r="1938" spans="1:4" x14ac:dyDescent="0.2">
      <c r="A1938">
        <v>1932</v>
      </c>
      <c r="B1938">
        <f>'Ejercicio 2 A'!N1935*(EXTRA!$C$1-1)/$C$2</f>
        <v>20.714097181258445</v>
      </c>
      <c r="C1938">
        <f t="shared" si="60"/>
        <v>2.784633281104921E-6</v>
      </c>
      <c r="D1938">
        <f t="shared" si="61"/>
        <v>-12.791394369698606</v>
      </c>
    </row>
    <row r="1939" spans="1:4" x14ac:dyDescent="0.2">
      <c r="A1939">
        <v>1933</v>
      </c>
      <c r="B1939">
        <f>'Ejercicio 2 A'!N1936*(EXTRA!$C$1-1)/$C$2</f>
        <v>21.061056609223488</v>
      </c>
      <c r="C1939">
        <f t="shared" si="60"/>
        <v>2.3217724515730661E-6</v>
      </c>
      <c r="D1939">
        <f t="shared" si="61"/>
        <v>-12.973179676229128</v>
      </c>
    </row>
    <row r="1940" spans="1:4" x14ac:dyDescent="0.2">
      <c r="A1940">
        <v>1934</v>
      </c>
      <c r="B1940">
        <f>'Ejercicio 2 A'!N1937*(EXTRA!$C$1-1)/$C$2</f>
        <v>17.474028038766104</v>
      </c>
      <c r="C1940">
        <f t="shared" si="60"/>
        <v>1.5320628252794344E-5</v>
      </c>
      <c r="D1940">
        <f t="shared" si="61"/>
        <v>-11.086310385824623</v>
      </c>
    </row>
    <row r="1941" spans="1:4" x14ac:dyDescent="0.2">
      <c r="A1941">
        <v>1935</v>
      </c>
      <c r="B1941">
        <f>'Ejercicio 2 A'!N1938*(EXTRA!$C$1-1)/$C$2</f>
        <v>18.648249995100034</v>
      </c>
      <c r="C1941">
        <f t="shared" si="60"/>
        <v>8.2447025041315533E-6</v>
      </c>
      <c r="D1941">
        <f t="shared" si="61"/>
        <v>-11.70593968457681</v>
      </c>
    </row>
    <row r="1942" spans="1:4" x14ac:dyDescent="0.2">
      <c r="A1942">
        <v>1936</v>
      </c>
      <c r="B1942">
        <f>'Ejercicio 2 A'!N1939*(EXTRA!$C$1-1)/$C$2</f>
        <v>37.763926979626739</v>
      </c>
      <c r="C1942">
        <f t="shared" si="60"/>
        <v>4.0929735686237231E-10</v>
      </c>
      <c r="D1942">
        <f t="shared" si="61"/>
        <v>-21.61657919015353</v>
      </c>
    </row>
    <row r="1943" spans="1:4" x14ac:dyDescent="0.2">
      <c r="A1943">
        <v>1937</v>
      </c>
      <c r="B1943">
        <f>'Ejercicio 2 A'!N1940*(EXTRA!$C$1-1)/$C$2</f>
        <v>11.114243547063822</v>
      </c>
      <c r="C1943">
        <f t="shared" si="60"/>
        <v>4.6189449867128967E-4</v>
      </c>
      <c r="D1943">
        <f t="shared" si="61"/>
        <v>-7.6801740508145118</v>
      </c>
    </row>
    <row r="1944" spans="1:4" x14ac:dyDescent="0.2">
      <c r="A1944">
        <v>1938</v>
      </c>
      <c r="B1944">
        <f>'Ejercicio 2 A'!N1941*(EXTRA!$C$1-1)/$C$2</f>
        <v>25.093212301621591</v>
      </c>
      <c r="C1944">
        <f t="shared" si="60"/>
        <v>2.8327621921721374E-7</v>
      </c>
      <c r="D1944">
        <f t="shared" si="61"/>
        <v>-15.076843375683346</v>
      </c>
    </row>
    <row r="1945" spans="1:4" x14ac:dyDescent="0.2">
      <c r="A1945">
        <v>1939</v>
      </c>
      <c r="B1945">
        <f>'Ejercicio 2 A'!N1942*(EXTRA!$C$1-1)/$C$2</f>
        <v>8.4171535174494512</v>
      </c>
      <c r="C1945">
        <f t="shared" si="60"/>
        <v>2.0443995596810213E-3</v>
      </c>
      <c r="D1945">
        <f t="shared" si="61"/>
        <v>-6.1926511464482683</v>
      </c>
    </row>
    <row r="1946" spans="1:4" x14ac:dyDescent="0.2">
      <c r="A1946">
        <v>1940</v>
      </c>
      <c r="B1946">
        <f>'Ejercicio 2 A'!N1943*(EXTRA!$C$1-1)/$C$2</f>
        <v>32.542139176734707</v>
      </c>
      <c r="C1946">
        <f t="shared" si="60"/>
        <v>6.0013821174147232E-9</v>
      </c>
      <c r="D1946">
        <f t="shared" si="61"/>
        <v>-18.931276041343057</v>
      </c>
    </row>
    <row r="1947" spans="1:4" x14ac:dyDescent="0.2">
      <c r="A1947">
        <v>1941</v>
      </c>
      <c r="B1947">
        <f>'Ejercicio 2 A'!N1944*(EXTRA!$C$1-1)/$C$2</f>
        <v>20.366849500898464</v>
      </c>
      <c r="C1947">
        <f t="shared" si="60"/>
        <v>3.3407421971240176E-6</v>
      </c>
      <c r="D1947">
        <f t="shared" si="61"/>
        <v>-12.609317560953906</v>
      </c>
    </row>
    <row r="1948" spans="1:4" x14ac:dyDescent="0.2">
      <c r="A1948">
        <v>1942</v>
      </c>
      <c r="B1948">
        <f>'Ejercicio 2 A'!N1945*(EXTRA!$C$1-1)/$C$2</f>
        <v>9.4974398033692342</v>
      </c>
      <c r="C1948">
        <f t="shared" si="60"/>
        <v>1.1214087530470923E-3</v>
      </c>
      <c r="D1948">
        <f t="shared" si="61"/>
        <v>-6.7931695688413765</v>
      </c>
    </row>
    <row r="1949" spans="1:4" x14ac:dyDescent="0.2">
      <c r="A1949">
        <v>1943</v>
      </c>
      <c r="B1949">
        <f>'Ejercicio 2 A'!N1946*(EXTRA!$C$1-1)/$C$2</f>
        <v>22.005035153574919</v>
      </c>
      <c r="C1949">
        <f t="shared" si="60"/>
        <v>1.4168254907160298E-6</v>
      </c>
      <c r="D1949">
        <f t="shared" si="61"/>
        <v>-13.467091758886369</v>
      </c>
    </row>
    <row r="1950" spans="1:4" x14ac:dyDescent="0.2">
      <c r="A1950">
        <v>1944</v>
      </c>
      <c r="B1950">
        <f>'Ejercicio 2 A'!N1947*(EXTRA!$C$1-1)/$C$2</f>
        <v>26.431387110362422</v>
      </c>
      <c r="C1950">
        <f t="shared" si="60"/>
        <v>1.4136675939171404E-7</v>
      </c>
      <c r="D1950">
        <f t="shared" si="61"/>
        <v>-15.77190819321544</v>
      </c>
    </row>
    <row r="1951" spans="1:4" x14ac:dyDescent="0.2">
      <c r="A1951">
        <v>1945</v>
      </c>
      <c r="B1951">
        <f>'Ejercicio 2 A'!N1948*(EXTRA!$C$1-1)/$C$2</f>
        <v>13.499046584608477</v>
      </c>
      <c r="C1951">
        <f t="shared" si="60"/>
        <v>1.2719727181253045E-4</v>
      </c>
      <c r="D1951">
        <f t="shared" si="61"/>
        <v>-8.9697713553029619</v>
      </c>
    </row>
    <row r="1952" spans="1:4" x14ac:dyDescent="0.2">
      <c r="A1952">
        <v>1946</v>
      </c>
      <c r="B1952">
        <f>'Ejercicio 2 A'!N1949*(EXTRA!$C$1-1)/$C$2</f>
        <v>34.886596266710519</v>
      </c>
      <c r="C1952">
        <f t="shared" si="60"/>
        <v>1.7949511789796919E-9</v>
      </c>
      <c r="D1952">
        <f t="shared" si="61"/>
        <v>-20.138288013716053</v>
      </c>
    </row>
    <row r="1953" spans="1:4" x14ac:dyDescent="0.2">
      <c r="A1953">
        <v>1947</v>
      </c>
      <c r="B1953">
        <f>'Ejercicio 2 A'!N1950*(EXTRA!$C$1-1)/$C$2</f>
        <v>17.987456437557054</v>
      </c>
      <c r="C1953">
        <f t="shared" si="60"/>
        <v>1.1681501015971537E-5</v>
      </c>
      <c r="D1953">
        <f t="shared" si="61"/>
        <v>-11.357504077179708</v>
      </c>
    </row>
    <row r="1954" spans="1:4" x14ac:dyDescent="0.2">
      <c r="A1954">
        <v>1948</v>
      </c>
      <c r="B1954">
        <f>'Ejercicio 2 A'!N1951*(EXTRA!$C$1-1)/$C$2</f>
        <v>14.791475821166276</v>
      </c>
      <c r="C1954">
        <f t="shared" si="60"/>
        <v>6.3676054779019392E-5</v>
      </c>
      <c r="D1954">
        <f t="shared" si="61"/>
        <v>-9.6617019721944235</v>
      </c>
    </row>
    <row r="1955" spans="1:4" x14ac:dyDescent="0.2">
      <c r="A1955">
        <v>1949</v>
      </c>
      <c r="B1955">
        <f>'Ejercicio 2 A'!N1952*(EXTRA!$C$1-1)/$C$2</f>
        <v>14.952714683014534</v>
      </c>
      <c r="C1955">
        <f t="shared" si="60"/>
        <v>5.8426423780683647E-5</v>
      </c>
      <c r="D1955">
        <f t="shared" si="61"/>
        <v>-9.7477423084621488</v>
      </c>
    </row>
    <row r="1956" spans="1:4" x14ac:dyDescent="0.2">
      <c r="A1956">
        <v>1950</v>
      </c>
      <c r="B1956">
        <f>'Ejercicio 2 A'!N1953*(EXTRA!$C$1-1)/$C$2</f>
        <v>13.570343635079942</v>
      </c>
      <c r="C1956">
        <f t="shared" si="60"/>
        <v>1.2241988412475609E-4</v>
      </c>
      <c r="D1956">
        <f t="shared" si="61"/>
        <v>-9.0080537490803039</v>
      </c>
    </row>
    <row r="1957" spans="1:4" x14ac:dyDescent="0.2">
      <c r="A1957">
        <v>1951</v>
      </c>
      <c r="B1957">
        <f>'Ejercicio 2 A'!N1954*(EXTRA!$C$1-1)/$C$2</f>
        <v>13.725033990058204</v>
      </c>
      <c r="C1957">
        <f t="shared" si="60"/>
        <v>1.1266787118859004E-4</v>
      </c>
      <c r="D1957">
        <f t="shared" si="61"/>
        <v>-9.0910662601835259</v>
      </c>
    </row>
    <row r="1958" spans="1:4" x14ac:dyDescent="0.2">
      <c r="A1958">
        <v>1952</v>
      </c>
      <c r="B1958">
        <f>'Ejercicio 2 A'!N1955*(EXTRA!$C$1-1)/$C$2</f>
        <v>24.142611621023363</v>
      </c>
      <c r="C1958">
        <f t="shared" si="60"/>
        <v>4.6453285842424432E-7</v>
      </c>
      <c r="D1958">
        <f t="shared" si="61"/>
        <v>-14.582233541852673</v>
      </c>
    </row>
    <row r="1959" spans="1:4" x14ac:dyDescent="0.2">
      <c r="A1959">
        <v>1953</v>
      </c>
      <c r="B1959">
        <f>'Ejercicio 2 A'!N1956*(EXTRA!$C$1-1)/$C$2</f>
        <v>19.211309110927999</v>
      </c>
      <c r="C1959">
        <f t="shared" si="60"/>
        <v>6.1298354634117399E-6</v>
      </c>
      <c r="D1959">
        <f t="shared" si="61"/>
        <v>-12.002342649581648</v>
      </c>
    </row>
    <row r="1960" spans="1:4" x14ac:dyDescent="0.2">
      <c r="A1960">
        <v>1954</v>
      </c>
      <c r="B1960">
        <f>'Ejercicio 2 A'!N1957*(EXTRA!$C$1-1)/$C$2</f>
        <v>13.767482664032238</v>
      </c>
      <c r="C1960">
        <f t="shared" si="60"/>
        <v>1.1013159305158594E-4</v>
      </c>
      <c r="D1960">
        <f t="shared" si="61"/>
        <v>-9.1138346067001237</v>
      </c>
    </row>
    <row r="1961" spans="1:4" x14ac:dyDescent="0.2">
      <c r="A1961">
        <v>1955</v>
      </c>
      <c r="B1961">
        <f>'Ejercicio 2 A'!N1958*(EXTRA!$C$1-1)/$C$2</f>
        <v>12.4060676346442</v>
      </c>
      <c r="C1961">
        <f t="shared" si="60"/>
        <v>2.2916571045067754E-4</v>
      </c>
      <c r="D1961">
        <f t="shared" si="61"/>
        <v>-8.3810651896792248</v>
      </c>
    </row>
    <row r="1962" spans="1:4" x14ac:dyDescent="0.2">
      <c r="A1962">
        <v>1956</v>
      </c>
      <c r="B1962">
        <f>'Ejercicio 2 A'!N1959*(EXTRA!$C$1-1)/$C$2</f>
        <v>17.872822654244114</v>
      </c>
      <c r="C1962">
        <f t="shared" si="60"/>
        <v>1.2410216712970072E-5</v>
      </c>
      <c r="D1962">
        <f t="shared" si="61"/>
        <v>-11.296990496130684</v>
      </c>
    </row>
    <row r="1963" spans="1:4" x14ac:dyDescent="0.2">
      <c r="A1963">
        <v>1957</v>
      </c>
      <c r="B1963">
        <f>'Ejercicio 2 A'!N1960*(EXTRA!$C$1-1)/$C$2</f>
        <v>17.079865476964741</v>
      </c>
      <c r="C1963">
        <f t="shared" si="60"/>
        <v>1.8872184720702755E-5</v>
      </c>
      <c r="D1963">
        <f t="shared" si="61"/>
        <v>-10.877821427823783</v>
      </c>
    </row>
    <row r="1964" spans="1:4" x14ac:dyDescent="0.2">
      <c r="A1964">
        <v>1958</v>
      </c>
      <c r="B1964">
        <f>'Ejercicio 2 A'!N1961*(EXTRA!$C$1-1)/$C$2</f>
        <v>17.367205248043895</v>
      </c>
      <c r="C1964">
        <f t="shared" si="60"/>
        <v>1.6210798021784846E-5</v>
      </c>
      <c r="D1964">
        <f t="shared" si="61"/>
        <v>-11.029832993213475</v>
      </c>
    </row>
    <row r="1965" spans="1:4" x14ac:dyDescent="0.2">
      <c r="A1965">
        <v>1959</v>
      </c>
      <c r="B1965">
        <f>'Ejercicio 2 A'!N1962*(EXTRA!$C$1-1)/$C$2</f>
        <v>12.627475741565473</v>
      </c>
      <c r="C1965">
        <f t="shared" si="60"/>
        <v>2.0334349178255132E-4</v>
      </c>
      <c r="D1965">
        <f t="shared" si="61"/>
        <v>-8.5006139311266473</v>
      </c>
    </row>
    <row r="1966" spans="1:4" x14ac:dyDescent="0.2">
      <c r="A1966">
        <v>1960</v>
      </c>
      <c r="B1966">
        <f>'Ejercicio 2 A'!N1963*(EXTRA!$C$1-1)/$C$2</f>
        <v>24.615013433640602</v>
      </c>
      <c r="C1966">
        <f t="shared" si="60"/>
        <v>3.632685280354694E-7</v>
      </c>
      <c r="D1966">
        <f t="shared" si="61"/>
        <v>-14.828123529505069</v>
      </c>
    </row>
    <row r="1967" spans="1:4" x14ac:dyDescent="0.2">
      <c r="A1967">
        <v>1961</v>
      </c>
      <c r="B1967">
        <f>'Ejercicio 2 A'!N1964*(EXTRA!$C$1-1)/$C$2</f>
        <v>25.744933403286584</v>
      </c>
      <c r="C1967">
        <f t="shared" si="60"/>
        <v>2.0189377217225573E-7</v>
      </c>
      <c r="D1967">
        <f t="shared" si="61"/>
        <v>-15.415524158204134</v>
      </c>
    </row>
    <row r="1968" spans="1:4" x14ac:dyDescent="0.2">
      <c r="A1968">
        <v>1962</v>
      </c>
      <c r="B1968">
        <f>'Ejercicio 2 A'!N1965*(EXTRA!$C$1-1)/$C$2</f>
        <v>16.647794902233532</v>
      </c>
      <c r="C1968">
        <f t="shared" si="60"/>
        <v>2.3725150523054986E-5</v>
      </c>
      <c r="D1968">
        <f t="shared" si="61"/>
        <v>-10.648974868997156</v>
      </c>
    </row>
    <row r="1969" spans="1:4" x14ac:dyDescent="0.2">
      <c r="A1969">
        <v>1963</v>
      </c>
      <c r="B1969">
        <f>'Ejercicio 2 A'!N1966*(EXTRA!$C$1-1)/$C$2</f>
        <v>16.909681018785559</v>
      </c>
      <c r="C1969">
        <f t="shared" si="60"/>
        <v>2.0651508461737909E-5</v>
      </c>
      <c r="D1969">
        <f t="shared" si="61"/>
        <v>-10.787722192230609</v>
      </c>
    </row>
    <row r="1970" spans="1:4" x14ac:dyDescent="0.2">
      <c r="A1970">
        <v>1964</v>
      </c>
      <c r="B1970">
        <f>'Ejercicio 2 A'!N1967*(EXTRA!$C$1-1)/$C$2</f>
        <v>9.7311307156545279</v>
      </c>
      <c r="C1970">
        <f t="shared" si="60"/>
        <v>9.8568971814866823E-4</v>
      </c>
      <c r="D1970">
        <f t="shared" si="61"/>
        <v>-6.9221689403621287</v>
      </c>
    </row>
    <row r="1971" spans="1:4" x14ac:dyDescent="0.2">
      <c r="A1971">
        <v>1965</v>
      </c>
      <c r="B1971">
        <f>'Ejercicio 2 A'!N1968*(EXTRA!$C$1-1)/$C$2</f>
        <v>20.061704177126789</v>
      </c>
      <c r="C1971">
        <f t="shared" si="60"/>
        <v>3.9208700069917441E-6</v>
      </c>
      <c r="D1971">
        <f t="shared" si="61"/>
        <v>-12.449196988227946</v>
      </c>
    </row>
    <row r="1972" spans="1:4" x14ac:dyDescent="0.2">
      <c r="A1972">
        <v>1966</v>
      </c>
      <c r="B1972">
        <f>'Ejercicio 2 A'!N1969*(EXTRA!$C$1-1)/$C$2</f>
        <v>18.162942007701897</v>
      </c>
      <c r="C1972">
        <f t="shared" si="60"/>
        <v>1.0648396723922079E-5</v>
      </c>
      <c r="D1972">
        <f t="shared" si="61"/>
        <v>-11.450101219496212</v>
      </c>
    </row>
    <row r="1973" spans="1:4" x14ac:dyDescent="0.2">
      <c r="A1973">
        <v>1967</v>
      </c>
      <c r="B1973">
        <f>'Ejercicio 2 A'!N1970*(EXTRA!$C$1-1)/$C$2</f>
        <v>15.431217666641547</v>
      </c>
      <c r="C1973">
        <f t="shared" si="60"/>
        <v>4.5275538697524213E-5</v>
      </c>
      <c r="D1973">
        <f t="shared" si="61"/>
        <v>-10.00274365592159</v>
      </c>
    </row>
    <row r="1974" spans="1:4" x14ac:dyDescent="0.2">
      <c r="A1974">
        <v>1968</v>
      </c>
      <c r="B1974">
        <f>'Ejercicio 2 A'!N1971*(EXTRA!$C$1-1)/$C$2</f>
        <v>12.86071724933972</v>
      </c>
      <c r="C1974">
        <f t="shared" si="60"/>
        <v>1.7931152470192918E-4</v>
      </c>
      <c r="D1974">
        <f t="shared" si="61"/>
        <v>-8.6263859033344268</v>
      </c>
    </row>
    <row r="1975" spans="1:4" x14ac:dyDescent="0.2">
      <c r="A1975">
        <v>1969</v>
      </c>
      <c r="B1975">
        <f>'Ejercicio 2 A'!N1972*(EXTRA!$C$1-1)/$C$2</f>
        <v>17.604081577942992</v>
      </c>
      <c r="C1975">
        <f t="shared" si="60"/>
        <v>1.4302950494795053E-5</v>
      </c>
      <c r="D1975">
        <f t="shared" si="61"/>
        <v>-11.155044713673824</v>
      </c>
    </row>
    <row r="1976" spans="1:4" x14ac:dyDescent="0.2">
      <c r="A1976">
        <v>1970</v>
      </c>
      <c r="B1976">
        <f>'Ejercicio 2 A'!N1973*(EXTRA!$C$1-1)/$C$2</f>
        <v>35.446176633877371</v>
      </c>
      <c r="C1976">
        <f t="shared" si="60"/>
        <v>1.3461266082632937E-9</v>
      </c>
      <c r="D1976">
        <f t="shared" si="61"/>
        <v>-20.426034547544742</v>
      </c>
    </row>
    <row r="1977" spans="1:4" x14ac:dyDescent="0.2">
      <c r="A1977">
        <v>1971</v>
      </c>
      <c r="B1977">
        <f>'Ejercicio 2 A'!N1974*(EXTRA!$C$1-1)/$C$2</f>
        <v>19.344796803490439</v>
      </c>
      <c r="C1977">
        <f t="shared" si="60"/>
        <v>5.7142432905574209E-6</v>
      </c>
      <c r="D1977">
        <f t="shared" si="61"/>
        <v>-12.072548677085662</v>
      </c>
    </row>
    <row r="1978" spans="1:4" x14ac:dyDescent="0.2">
      <c r="A1978">
        <v>1972</v>
      </c>
      <c r="B1978">
        <f>'Ejercicio 2 A'!N1975*(EXTRA!$C$1-1)/$C$2</f>
        <v>19.642322529752331</v>
      </c>
      <c r="C1978">
        <f t="shared" si="60"/>
        <v>4.886945588877546E-6</v>
      </c>
      <c r="D1978">
        <f t="shared" si="61"/>
        <v>-12.228943073587727</v>
      </c>
    </row>
    <row r="1979" spans="1:4" x14ac:dyDescent="0.2">
      <c r="A1979">
        <v>1973</v>
      </c>
      <c r="B1979">
        <f>'Ejercicio 2 A'!N1976*(EXTRA!$C$1-1)/$C$2</f>
        <v>34.030843598283312</v>
      </c>
      <c r="C1979">
        <f t="shared" si="60"/>
        <v>2.787853278888786E-9</v>
      </c>
      <c r="D1979">
        <f t="shared" si="61"/>
        <v>-19.697993971369517</v>
      </c>
    </row>
    <row r="1980" spans="1:4" x14ac:dyDescent="0.2">
      <c r="A1980">
        <v>1974</v>
      </c>
      <c r="B1980">
        <f>'Ejercicio 2 A'!N1977*(EXTRA!$C$1-1)/$C$2</f>
        <v>8.9259320911290807</v>
      </c>
      <c r="C1980">
        <f t="shared" si="60"/>
        <v>1.539365503968982E-3</v>
      </c>
      <c r="D1980">
        <f t="shared" si="61"/>
        <v>-6.4763849578659602</v>
      </c>
    </row>
    <row r="1981" spans="1:4" x14ac:dyDescent="0.2">
      <c r="A1981">
        <v>1975</v>
      </c>
      <c r="B1981">
        <f>'Ejercicio 2 A'!N1978*(EXTRA!$C$1-1)/$C$2</f>
        <v>24.674883134411957</v>
      </c>
      <c r="C1981">
        <f t="shared" si="60"/>
        <v>3.5212731902615154E-7</v>
      </c>
      <c r="D1981">
        <f t="shared" si="61"/>
        <v>-14.859273024967793</v>
      </c>
    </row>
    <row r="1982" spans="1:4" x14ac:dyDescent="0.2">
      <c r="A1982">
        <v>1976</v>
      </c>
      <c r="B1982">
        <f>'Ejercicio 2 A'!N1979*(EXTRA!$C$1-1)/$C$2</f>
        <v>23.32554418319198</v>
      </c>
      <c r="C1982">
        <f t="shared" si="60"/>
        <v>7.1107696556222811E-7</v>
      </c>
      <c r="D1982">
        <f t="shared" si="61"/>
        <v>-14.156485163265845</v>
      </c>
    </row>
    <row r="1983" spans="1:4" x14ac:dyDescent="0.2">
      <c r="A1983">
        <v>1977</v>
      </c>
      <c r="B1983">
        <f>'Ejercicio 2 A'!N1980*(EXTRA!$C$1-1)/$C$2</f>
        <v>19.265780695407141</v>
      </c>
      <c r="C1983">
        <f t="shared" si="60"/>
        <v>5.9566987488241124E-6</v>
      </c>
      <c r="D1983">
        <f t="shared" si="61"/>
        <v>-12.030994131550965</v>
      </c>
    </row>
    <row r="1984" spans="1:4" x14ac:dyDescent="0.2">
      <c r="A1984">
        <v>1978</v>
      </c>
      <c r="B1984">
        <f>'Ejercicio 2 A'!N1981*(EXTRA!$C$1-1)/$C$2</f>
        <v>15.983536516664913</v>
      </c>
      <c r="C1984">
        <f t="shared" si="60"/>
        <v>3.3751476146522867E-5</v>
      </c>
      <c r="D1984">
        <f t="shared" si="61"/>
        <v>-10.296486403927448</v>
      </c>
    </row>
    <row r="1985" spans="1:4" x14ac:dyDescent="0.2">
      <c r="A1985">
        <v>1979</v>
      </c>
      <c r="B1985">
        <f>'Ejercicio 2 A'!N1982*(EXTRA!$C$1-1)/$C$2</f>
        <v>27.120999912798652</v>
      </c>
      <c r="C1985">
        <f t="shared" si="60"/>
        <v>9.8856883319257632E-8</v>
      </c>
      <c r="D1985">
        <f t="shared" si="61"/>
        <v>-16.129592655770733</v>
      </c>
    </row>
    <row r="1986" spans="1:4" x14ac:dyDescent="0.2">
      <c r="A1986">
        <v>1980</v>
      </c>
      <c r="B1986">
        <f>'Ejercicio 2 A'!N1983*(EXTRA!$C$1-1)/$C$2</f>
        <v>17.171257095481085</v>
      </c>
      <c r="C1986">
        <f t="shared" si="60"/>
        <v>1.7981168819575885E-5</v>
      </c>
      <c r="D1986">
        <f t="shared" si="61"/>
        <v>-10.926185524383147</v>
      </c>
    </row>
    <row r="1987" spans="1:4" x14ac:dyDescent="0.2">
      <c r="A1987">
        <v>1981</v>
      </c>
      <c r="B1987">
        <f>'Ejercicio 2 A'!N1984*(EXTRA!$C$1-1)/$C$2</f>
        <v>30.016794902135725</v>
      </c>
      <c r="C1987">
        <f t="shared" si="60"/>
        <v>2.2088372197036078E-8</v>
      </c>
      <c r="D1987">
        <f t="shared" si="61"/>
        <v>-17.628214511816012</v>
      </c>
    </row>
    <row r="1988" spans="1:4" x14ac:dyDescent="0.2">
      <c r="A1988">
        <v>1982</v>
      </c>
      <c r="B1988">
        <f>'Ejercicio 2 A'!N1985*(EXTRA!$C$1-1)/$C$2</f>
        <v>18.431392336902597</v>
      </c>
      <c r="C1988">
        <f t="shared" si="60"/>
        <v>9.2428307618231821E-6</v>
      </c>
      <c r="D1988">
        <f t="shared" si="61"/>
        <v>-11.591662359724499</v>
      </c>
    </row>
    <row r="1989" spans="1:4" x14ac:dyDescent="0.2">
      <c r="A1989">
        <v>1983</v>
      </c>
      <c r="B1989">
        <f>'Ejercicio 2 A'!N1986*(EXTRA!$C$1-1)/$C$2</f>
        <v>15.849929333329545</v>
      </c>
      <c r="C1989">
        <f t="shared" si="60"/>
        <v>3.6234975889580177E-5</v>
      </c>
      <c r="D1989">
        <f t="shared" si="61"/>
        <v>-10.225485720793614</v>
      </c>
    </row>
    <row r="1990" spans="1:4" x14ac:dyDescent="0.2">
      <c r="A1990">
        <v>1984</v>
      </c>
      <c r="B1990">
        <f>'Ejercicio 2 A'!N1987*(EXTRA!$C$1-1)/$C$2</f>
        <v>16.124147465405372</v>
      </c>
      <c r="C1990">
        <f t="shared" si="60"/>
        <v>3.1322581672225308E-5</v>
      </c>
      <c r="D1990">
        <f t="shared" si="61"/>
        <v>-10.371171261368204</v>
      </c>
    </row>
    <row r="1991" spans="1:4" x14ac:dyDescent="0.2">
      <c r="A1991">
        <v>1985</v>
      </c>
      <c r="B1991">
        <f>'Ejercicio 2 A'!N1988*(EXTRA!$C$1-1)/$C$2</f>
        <v>23.960807232518633</v>
      </c>
      <c r="C1991">
        <f t="shared" si="60"/>
        <v>5.1066508058457354E-7</v>
      </c>
      <c r="D1991">
        <f t="shared" si="61"/>
        <v>-14.487551881223689</v>
      </c>
    </row>
    <row r="1992" spans="1:4" x14ac:dyDescent="0.2">
      <c r="A1992">
        <v>1986</v>
      </c>
      <c r="B1992">
        <f>'Ejercicio 2 A'!N1989*(EXTRA!$C$1-1)/$C$2</f>
        <v>17.261862349542149</v>
      </c>
      <c r="C1992">
        <f t="shared" ref="C1992:C2055" si="62">_xlfn.CHISQ.DIST(B1992,$C$3,FALSE)</f>
        <v>1.7139591164983376E-5</v>
      </c>
      <c r="D1992">
        <f t="shared" ref="D1992:D2055" si="63">LN(C1992)</f>
        <v>-10.974119497763871</v>
      </c>
    </row>
    <row r="1993" spans="1:4" x14ac:dyDescent="0.2">
      <c r="A1993">
        <v>1987</v>
      </c>
      <c r="B1993">
        <f>'Ejercicio 2 A'!N1990*(EXTRA!$C$1-1)/$C$2</f>
        <v>27.343546102492599</v>
      </c>
      <c r="C1993">
        <f t="shared" si="62"/>
        <v>8.8086033398392986E-8</v>
      </c>
      <c r="D1993">
        <f t="shared" si="63"/>
        <v>-16.244951847804451</v>
      </c>
    </row>
    <row r="1994" spans="1:4" x14ac:dyDescent="0.2">
      <c r="A1994">
        <v>1988</v>
      </c>
      <c r="B1994">
        <f>'Ejercicio 2 A'!N1991*(EXTRA!$C$1-1)/$C$2</f>
        <v>17.442912606308436</v>
      </c>
      <c r="C1994">
        <f t="shared" si="62"/>
        <v>1.5574718890020704E-5</v>
      </c>
      <c r="D1994">
        <f t="shared" si="63"/>
        <v>-11.069861542248457</v>
      </c>
    </row>
    <row r="1995" spans="1:4" x14ac:dyDescent="0.2">
      <c r="A1995">
        <v>1989</v>
      </c>
      <c r="B1995">
        <f>'Ejercicio 2 A'!N1992*(EXTRA!$C$1-1)/$C$2</f>
        <v>27.456127442413045</v>
      </c>
      <c r="C1995">
        <f t="shared" si="62"/>
        <v>8.3093701107352192E-8</v>
      </c>
      <c r="D1995">
        <f t="shared" si="63"/>
        <v>-16.303296936906726</v>
      </c>
    </row>
    <row r="1996" spans="1:4" x14ac:dyDescent="0.2">
      <c r="A1996">
        <v>1990</v>
      </c>
      <c r="B1996">
        <f>'Ejercicio 2 A'!N1993*(EXTRA!$C$1-1)/$C$2</f>
        <v>21.31180633323477</v>
      </c>
      <c r="C1996">
        <f t="shared" si="62"/>
        <v>2.0361041560846479E-6</v>
      </c>
      <c r="D1996">
        <f t="shared" si="63"/>
        <v>-13.104472303371985</v>
      </c>
    </row>
    <row r="1997" spans="1:4" x14ac:dyDescent="0.2">
      <c r="A1997">
        <v>1991</v>
      </c>
      <c r="B1997">
        <f>'Ejercicio 2 A'!N1994*(EXTRA!$C$1-1)/$C$2</f>
        <v>15.102161034780332</v>
      </c>
      <c r="C1997">
        <f t="shared" si="62"/>
        <v>5.3950803398726083E-5</v>
      </c>
      <c r="D1997">
        <f t="shared" si="63"/>
        <v>-9.8274379748283565</v>
      </c>
    </row>
    <row r="1998" spans="1:4" x14ac:dyDescent="0.2">
      <c r="A1998">
        <v>1992</v>
      </c>
      <c r="B1998">
        <f>'Ejercicio 2 A'!N1995*(EXTRA!$C$1-1)/$C$2</f>
        <v>28.100686632874609</v>
      </c>
      <c r="C1998">
        <f t="shared" si="62"/>
        <v>5.9506585173775699E-8</v>
      </c>
      <c r="D1998">
        <f t="shared" si="63"/>
        <v>-16.637178855329367</v>
      </c>
    </row>
    <row r="1999" spans="1:4" x14ac:dyDescent="0.2">
      <c r="A1999">
        <v>1993</v>
      </c>
      <c r="B1999">
        <f>'Ejercicio 2 A'!N1996*(EXTRA!$C$1-1)/$C$2</f>
        <v>34.031173938737794</v>
      </c>
      <c r="C1999">
        <f t="shared" si="62"/>
        <v>2.7873793179172703E-9</v>
      </c>
      <c r="D1999">
        <f t="shared" si="63"/>
        <v>-19.698163995118097</v>
      </c>
    </row>
    <row r="2000" spans="1:4" x14ac:dyDescent="0.2">
      <c r="A2000">
        <v>1994</v>
      </c>
      <c r="B2000">
        <f>'Ejercicio 2 A'!N1997*(EXTRA!$C$1-1)/$C$2</f>
        <v>25.030044728959563</v>
      </c>
      <c r="C2000">
        <f t="shared" si="62"/>
        <v>2.9273462826388365E-7</v>
      </c>
      <c r="D2000">
        <f t="shared" si="63"/>
        <v>-15.04399934391248</v>
      </c>
    </row>
    <row r="2001" spans="1:4" x14ac:dyDescent="0.2">
      <c r="A2001">
        <v>1995</v>
      </c>
      <c r="B2001">
        <f>'Ejercicio 2 A'!N1998*(EXTRA!$C$1-1)/$C$2</f>
        <v>26.378360950021566</v>
      </c>
      <c r="C2001">
        <f t="shared" si="62"/>
        <v>1.4531078916144133E-7</v>
      </c>
      <c r="D2001">
        <f t="shared" si="63"/>
        <v>-15.744391014746705</v>
      </c>
    </row>
    <row r="2002" spans="1:4" x14ac:dyDescent="0.2">
      <c r="A2002">
        <v>1996</v>
      </c>
      <c r="B2002">
        <f>'Ejercicio 2 A'!N1999*(EXTRA!$C$1-1)/$C$2</f>
        <v>21.294533175323298</v>
      </c>
      <c r="C2002">
        <f t="shared" si="62"/>
        <v>2.0545980781880644E-6</v>
      </c>
      <c r="D2002">
        <f t="shared" si="63"/>
        <v>-13.095430311535042</v>
      </c>
    </row>
    <row r="2003" spans="1:4" x14ac:dyDescent="0.2">
      <c r="A2003">
        <v>1997</v>
      </c>
      <c r="B2003">
        <f>'Ejercicio 2 A'!N2000*(EXTRA!$C$1-1)/$C$2</f>
        <v>12.905694776230881</v>
      </c>
      <c r="C2003">
        <f t="shared" si="62"/>
        <v>1.7501825834932434E-4</v>
      </c>
      <c r="D2003">
        <f t="shared" si="63"/>
        <v>-8.6506202560584029</v>
      </c>
    </row>
    <row r="2004" spans="1:4" x14ac:dyDescent="0.2">
      <c r="A2004">
        <v>1998</v>
      </c>
      <c r="B2004">
        <f>'Ejercicio 2 A'!N2001*(EXTRA!$C$1-1)/$C$2</f>
        <v>20.909549148083077</v>
      </c>
      <c r="C2004">
        <f t="shared" si="62"/>
        <v>2.5135459239151907E-6</v>
      </c>
      <c r="D2004">
        <f t="shared" si="63"/>
        <v>-12.893816083077493</v>
      </c>
    </row>
    <row r="2005" spans="1:4" x14ac:dyDescent="0.2">
      <c r="A2005">
        <v>1999</v>
      </c>
      <c r="B2005">
        <f>'Ejercicio 2 A'!N2002*(EXTRA!$C$1-1)/$C$2</f>
        <v>19.51521450513329</v>
      </c>
      <c r="C2005">
        <f t="shared" si="62"/>
        <v>5.2245442857185729E-6</v>
      </c>
      <c r="D2005">
        <f t="shared" si="63"/>
        <v>-12.162142981961406</v>
      </c>
    </row>
    <row r="2006" spans="1:4" x14ac:dyDescent="0.2">
      <c r="A2006">
        <v>2000</v>
      </c>
      <c r="B2006">
        <f>'Ejercicio 2 A'!N2003*(EXTRA!$C$1-1)/$C$2</f>
        <v>17.804289484072626</v>
      </c>
      <c r="C2006">
        <f t="shared" si="62"/>
        <v>1.2867536349704806E-5</v>
      </c>
      <c r="D2006">
        <f t="shared" si="63"/>
        <v>-11.260802980499863</v>
      </c>
    </row>
    <row r="2007" spans="1:4" x14ac:dyDescent="0.2">
      <c r="A2007">
        <v>2001</v>
      </c>
      <c r="B2007">
        <f>'Ejercicio 2 A'!N2004*(EXTRA!$C$1-1)/$C$2</f>
        <v>15.323426856590233</v>
      </c>
      <c r="C2007">
        <f t="shared" si="62"/>
        <v>4.7950401962109126E-5</v>
      </c>
      <c r="D2007">
        <f t="shared" si="63"/>
        <v>-9.9453433737271251</v>
      </c>
    </row>
    <row r="2008" spans="1:4" x14ac:dyDescent="0.2">
      <c r="A2008">
        <v>2002</v>
      </c>
      <c r="B2008">
        <f>'Ejercicio 2 A'!N2005*(EXTRA!$C$1-1)/$C$2</f>
        <v>15.549995039141601</v>
      </c>
      <c r="C2008">
        <f t="shared" si="62"/>
        <v>4.2501711486466102E-5</v>
      </c>
      <c r="D2008">
        <f t="shared" si="63"/>
        <v>-10.065966212574939</v>
      </c>
    </row>
    <row r="2009" spans="1:4" x14ac:dyDescent="0.2">
      <c r="A2009">
        <v>2003</v>
      </c>
      <c r="B2009">
        <f>'Ejercicio 2 A'!N2006*(EXTRA!$C$1-1)/$C$2</f>
        <v>10.602543273469864</v>
      </c>
      <c r="C2009">
        <f t="shared" si="62"/>
        <v>6.1079014346613009E-4</v>
      </c>
      <c r="D2009">
        <f t="shared" si="63"/>
        <v>-7.4007571218388515</v>
      </c>
    </row>
    <row r="2010" spans="1:4" x14ac:dyDescent="0.2">
      <c r="A2010">
        <v>2004</v>
      </c>
      <c r="B2010">
        <f>'Ejercicio 2 A'!N2007*(EXTRA!$C$1-1)/$C$2</f>
        <v>14.683208363736933</v>
      </c>
      <c r="C2010">
        <f t="shared" si="62"/>
        <v>6.7465446731826179E-5</v>
      </c>
      <c r="D2010">
        <f t="shared" si="63"/>
        <v>-9.6038949914207041</v>
      </c>
    </row>
    <row r="2011" spans="1:4" x14ac:dyDescent="0.2">
      <c r="A2011">
        <v>2005</v>
      </c>
      <c r="B2011">
        <f>'Ejercicio 2 A'!N2008*(EXTRA!$C$1-1)/$C$2</f>
        <v>23.059261960994746</v>
      </c>
      <c r="C2011">
        <f t="shared" si="62"/>
        <v>8.170191783199654E-7</v>
      </c>
      <c r="D2011">
        <f t="shared" si="63"/>
        <v>-14.017603268286075</v>
      </c>
    </row>
    <row r="2012" spans="1:4" x14ac:dyDescent="0.2">
      <c r="A2012">
        <v>2006</v>
      </c>
      <c r="B2012">
        <f>'Ejercicio 2 A'!N2009*(EXTRA!$C$1-1)/$C$2</f>
        <v>35.094583737309087</v>
      </c>
      <c r="C2012">
        <f t="shared" si="62"/>
        <v>1.6128648869087934E-9</v>
      </c>
      <c r="D2012">
        <f t="shared" si="63"/>
        <v>-20.245253806402474</v>
      </c>
    </row>
    <row r="2013" spans="1:4" x14ac:dyDescent="0.2">
      <c r="A2013">
        <v>2007</v>
      </c>
      <c r="B2013">
        <f>'Ejercicio 2 A'!N2010*(EXTRA!$C$1-1)/$C$2</f>
        <v>13.282978073354286</v>
      </c>
      <c r="C2013">
        <f t="shared" si="62"/>
        <v>1.4285659606477497E-4</v>
      </c>
      <c r="D2013">
        <f t="shared" si="63"/>
        <v>-8.8536692555913508</v>
      </c>
    </row>
    <row r="2014" spans="1:4" x14ac:dyDescent="0.2">
      <c r="A2014">
        <v>2008</v>
      </c>
      <c r="B2014">
        <f>'Ejercicio 2 A'!N2011*(EXTRA!$C$1-1)/$C$2</f>
        <v>8.4653590095564972</v>
      </c>
      <c r="C2014">
        <f t="shared" si="62"/>
        <v>1.9900226650228299E-3</v>
      </c>
      <c r="D2014">
        <f t="shared" si="63"/>
        <v>-6.219609250851887</v>
      </c>
    </row>
    <row r="2015" spans="1:4" x14ac:dyDescent="0.2">
      <c r="A2015">
        <v>2009</v>
      </c>
      <c r="B2015">
        <f>'Ejercicio 2 A'!N2012*(EXTRA!$C$1-1)/$C$2</f>
        <v>14.001425879022792</v>
      </c>
      <c r="C2015">
        <f t="shared" si="62"/>
        <v>9.7152265851930389E-5</v>
      </c>
      <c r="D2015">
        <f t="shared" si="63"/>
        <v>-9.2392310591814084</v>
      </c>
    </row>
    <row r="2016" spans="1:4" x14ac:dyDescent="0.2">
      <c r="A2016">
        <v>2010</v>
      </c>
      <c r="B2016">
        <f>'Ejercicio 2 A'!N2013*(EXTRA!$C$1-1)/$C$2</f>
        <v>18.093685338355158</v>
      </c>
      <c r="C2016">
        <f t="shared" si="62"/>
        <v>1.1044668855726821E-5</v>
      </c>
      <c r="D2016">
        <f t="shared" si="63"/>
        <v>-11.413562702915405</v>
      </c>
    </row>
    <row r="2017" spans="1:4" x14ac:dyDescent="0.2">
      <c r="A2017">
        <v>2011</v>
      </c>
      <c r="B2017">
        <f>'Ejercicio 2 A'!N2014*(EXTRA!$C$1-1)/$C$2</f>
        <v>26.281795148284097</v>
      </c>
      <c r="C2017">
        <f t="shared" si="62"/>
        <v>1.5277885439531032E-7</v>
      </c>
      <c r="D2017">
        <f t="shared" si="63"/>
        <v>-15.694274357255667</v>
      </c>
    </row>
    <row r="2018" spans="1:4" x14ac:dyDescent="0.2">
      <c r="A2018">
        <v>2012</v>
      </c>
      <c r="B2018">
        <f>'Ejercicio 2 A'!N2015*(EXTRA!$C$1-1)/$C$2</f>
        <v>19.455026784923135</v>
      </c>
      <c r="C2018">
        <f t="shared" si="62"/>
        <v>5.3924826977471744E-6</v>
      </c>
      <c r="D2018">
        <f t="shared" si="63"/>
        <v>-12.130504667265498</v>
      </c>
    </row>
    <row r="2019" spans="1:4" x14ac:dyDescent="0.2">
      <c r="A2019">
        <v>2013</v>
      </c>
      <c r="B2019">
        <f>'Ejercicio 2 A'!N2016*(EXTRA!$C$1-1)/$C$2</f>
        <v>19.888898308851108</v>
      </c>
      <c r="C2019">
        <f t="shared" si="62"/>
        <v>4.2932414022830859E-6</v>
      </c>
      <c r="D2019">
        <f t="shared" si="63"/>
        <v>-12.358468538697132</v>
      </c>
    </row>
    <row r="2020" spans="1:4" x14ac:dyDescent="0.2">
      <c r="A2020">
        <v>2014</v>
      </c>
      <c r="B2020">
        <f>'Ejercicio 2 A'!N2017*(EXTRA!$C$1-1)/$C$2</f>
        <v>11.615769244367712</v>
      </c>
      <c r="C2020">
        <f t="shared" si="62"/>
        <v>3.5160402249767548E-4</v>
      </c>
      <c r="D2020">
        <f t="shared" si="63"/>
        <v>-7.9530049516678547</v>
      </c>
    </row>
    <row r="2021" spans="1:4" x14ac:dyDescent="0.2">
      <c r="A2021">
        <v>2015</v>
      </c>
      <c r="B2021">
        <f>'Ejercicio 2 A'!N2018*(EXTRA!$C$1-1)/$C$2</f>
        <v>19.797714599820608</v>
      </c>
      <c r="C2021">
        <f t="shared" si="62"/>
        <v>4.5038449777729531E-6</v>
      </c>
      <c r="D2021">
        <f t="shared" si="63"/>
        <v>-12.310579086508534</v>
      </c>
    </row>
    <row r="2022" spans="1:4" x14ac:dyDescent="0.2">
      <c r="A2022">
        <v>2016</v>
      </c>
      <c r="B2022">
        <f>'Ejercicio 2 A'!N2019*(EXTRA!$C$1-1)/$C$2</f>
        <v>23.596893949237554</v>
      </c>
      <c r="C2022">
        <f t="shared" si="62"/>
        <v>6.1728003325958256E-7</v>
      </c>
      <c r="D2022">
        <f t="shared" si="63"/>
        <v>-14.297943053348179</v>
      </c>
    </row>
    <row r="2023" spans="1:4" x14ac:dyDescent="0.2">
      <c r="A2023">
        <v>2017</v>
      </c>
      <c r="B2023">
        <f>'Ejercicio 2 A'!N2020*(EXTRA!$C$1-1)/$C$2</f>
        <v>27.466767513425928</v>
      </c>
      <c r="C2023">
        <f t="shared" si="62"/>
        <v>8.2636802909857497E-8</v>
      </c>
      <c r="D2023">
        <f t="shared" si="63"/>
        <v>-16.308810699840581</v>
      </c>
    </row>
    <row r="2024" spans="1:4" x14ac:dyDescent="0.2">
      <c r="A2024">
        <v>2018</v>
      </c>
      <c r="B2024">
        <f>'Ejercicio 2 A'!N2021*(EXTRA!$C$1-1)/$C$2</f>
        <v>26.906584256977002</v>
      </c>
      <c r="C2024">
        <f t="shared" si="62"/>
        <v>1.1048167421169205E-7</v>
      </c>
      <c r="D2024">
        <f t="shared" si="63"/>
        <v>-16.018416173980359</v>
      </c>
    </row>
    <row r="2025" spans="1:4" x14ac:dyDescent="0.2">
      <c r="A2025">
        <v>2019</v>
      </c>
      <c r="B2025">
        <f>'Ejercicio 2 A'!N2022*(EXTRA!$C$1-1)/$C$2</f>
        <v>26.849261853984469</v>
      </c>
      <c r="C2025">
        <f t="shared" si="62"/>
        <v>1.1381532881172781E-7</v>
      </c>
      <c r="D2025">
        <f t="shared" si="63"/>
        <v>-15.988688624749539</v>
      </c>
    </row>
    <row r="2026" spans="1:4" x14ac:dyDescent="0.2">
      <c r="A2026">
        <v>2020</v>
      </c>
      <c r="B2026">
        <f>'Ejercicio 2 A'!N2023*(EXTRA!$C$1-1)/$C$2</f>
        <v>17.624022661507162</v>
      </c>
      <c r="C2026">
        <f t="shared" si="62"/>
        <v>1.4153037230769389E-5</v>
      </c>
      <c r="D2026">
        <f t="shared" si="63"/>
        <v>-11.165581311623974</v>
      </c>
    </row>
    <row r="2027" spans="1:4" x14ac:dyDescent="0.2">
      <c r="A2027">
        <v>2021</v>
      </c>
      <c r="B2027">
        <f>'Ejercicio 2 A'!N2024*(EXTRA!$C$1-1)/$C$2</f>
        <v>20.514732657263369</v>
      </c>
      <c r="C2027">
        <f t="shared" si="62"/>
        <v>3.0914308717219605E-6</v>
      </c>
      <c r="D2027">
        <f t="shared" si="63"/>
        <v>-12.686876508954073</v>
      </c>
    </row>
    <row r="2028" spans="1:4" x14ac:dyDescent="0.2">
      <c r="A2028">
        <v>2022</v>
      </c>
      <c r="B2028">
        <f>'Ejercicio 2 A'!N2025*(EXTRA!$C$1-1)/$C$2</f>
        <v>18.736911944065525</v>
      </c>
      <c r="C2028">
        <f t="shared" si="62"/>
        <v>7.8685068153264871E-6</v>
      </c>
      <c r="D2028">
        <f t="shared" si="63"/>
        <v>-11.752642244752662</v>
      </c>
    </row>
    <row r="2029" spans="1:4" x14ac:dyDescent="0.2">
      <c r="A2029">
        <v>2023</v>
      </c>
      <c r="B2029">
        <f>'Ejercicio 2 A'!N2026*(EXTRA!$C$1-1)/$C$2</f>
        <v>12.585234173176516</v>
      </c>
      <c r="C2029">
        <f t="shared" si="62"/>
        <v>2.0803218853533559E-4</v>
      </c>
      <c r="D2029">
        <f t="shared" si="63"/>
        <v>-8.4778177376621713</v>
      </c>
    </row>
    <row r="2030" spans="1:4" x14ac:dyDescent="0.2">
      <c r="A2030">
        <v>2024</v>
      </c>
      <c r="B2030">
        <f>'Ejercicio 2 A'!N2027*(EXTRA!$C$1-1)/$C$2</f>
        <v>10.439211515858153</v>
      </c>
      <c r="C2030">
        <f t="shared" si="62"/>
        <v>6.6792890596712687E-4</v>
      </c>
      <c r="D2030">
        <f t="shared" si="63"/>
        <v>-7.3113288182844345</v>
      </c>
    </row>
    <row r="2031" spans="1:4" x14ac:dyDescent="0.2">
      <c r="A2031">
        <v>2025</v>
      </c>
      <c r="B2031">
        <f>'Ejercicio 2 A'!N2028*(EXTRA!$C$1-1)/$C$2</f>
        <v>14.318741745359883</v>
      </c>
      <c r="C2031">
        <f t="shared" si="62"/>
        <v>8.1975179032368507E-5</v>
      </c>
      <c r="D2031">
        <f t="shared" si="63"/>
        <v>-9.4090940512485304</v>
      </c>
    </row>
    <row r="2032" spans="1:4" x14ac:dyDescent="0.2">
      <c r="A2032">
        <v>2026</v>
      </c>
      <c r="B2032">
        <f>'Ejercicio 2 A'!N2029*(EXTRA!$C$1-1)/$C$2</f>
        <v>12.247229223510184</v>
      </c>
      <c r="C2032">
        <f t="shared" si="62"/>
        <v>2.4971182430740132E-4</v>
      </c>
      <c r="D2032">
        <f t="shared" si="63"/>
        <v>-8.2952030077452434</v>
      </c>
    </row>
    <row r="2033" spans="1:4" x14ac:dyDescent="0.2">
      <c r="A2033">
        <v>2027</v>
      </c>
      <c r="B2033">
        <f>'Ejercicio 2 A'!N2030*(EXTRA!$C$1-1)/$C$2</f>
        <v>23.199451022481021</v>
      </c>
      <c r="C2033">
        <f t="shared" si="62"/>
        <v>7.5940671078626275E-7</v>
      </c>
      <c r="D2033">
        <f t="shared" si="63"/>
        <v>-14.090728352229284</v>
      </c>
    </row>
    <row r="2034" spans="1:4" x14ac:dyDescent="0.2">
      <c r="A2034">
        <v>2028</v>
      </c>
      <c r="B2034">
        <f>'Ejercicio 2 A'!N2031*(EXTRA!$C$1-1)/$C$2</f>
        <v>28.435579637709321</v>
      </c>
      <c r="C2034">
        <f t="shared" si="62"/>
        <v>5.0034706882863437E-8</v>
      </c>
      <c r="D2034">
        <f t="shared" si="63"/>
        <v>-16.810548934663114</v>
      </c>
    </row>
    <row r="2035" spans="1:4" x14ac:dyDescent="0.2">
      <c r="A2035">
        <v>2029</v>
      </c>
      <c r="B2035">
        <f>'Ejercicio 2 A'!N2032*(EXTRA!$C$1-1)/$C$2</f>
        <v>22.19596899196242</v>
      </c>
      <c r="C2035">
        <f t="shared" si="62"/>
        <v>1.2822703030057693E-6</v>
      </c>
      <c r="D2035">
        <f t="shared" si="63"/>
        <v>-13.566878376912141</v>
      </c>
    </row>
    <row r="2036" spans="1:4" x14ac:dyDescent="0.2">
      <c r="A2036">
        <v>2030</v>
      </c>
      <c r="B2036">
        <f>'Ejercicio 2 A'!N2033*(EXTRA!$C$1-1)/$C$2</f>
        <v>18.28906009861533</v>
      </c>
      <c r="C2036">
        <f t="shared" si="62"/>
        <v>9.9631216315811948E-6</v>
      </c>
      <c r="D2036">
        <f t="shared" si="63"/>
        <v>-11.51662011864714</v>
      </c>
    </row>
    <row r="2037" spans="1:4" x14ac:dyDescent="0.2">
      <c r="A2037">
        <v>2031</v>
      </c>
      <c r="B2037">
        <f>'Ejercicio 2 A'!N2034*(EXTRA!$C$1-1)/$C$2</f>
        <v>13.612454784909451</v>
      </c>
      <c r="C2037">
        <f t="shared" si="62"/>
        <v>1.1968365445407154E-4</v>
      </c>
      <c r="D2037">
        <f t="shared" si="63"/>
        <v>-9.0306585089931382</v>
      </c>
    </row>
    <row r="2038" spans="1:4" x14ac:dyDescent="0.2">
      <c r="A2038">
        <v>2032</v>
      </c>
      <c r="B2038">
        <f>'Ejercicio 2 A'!N2035*(EXTRA!$C$1-1)/$C$2</f>
        <v>11.066296464929579</v>
      </c>
      <c r="C2038">
        <f t="shared" si="62"/>
        <v>4.7412534370303027E-4</v>
      </c>
      <c r="D2038">
        <f t="shared" si="63"/>
        <v>-7.6540388330347664</v>
      </c>
    </row>
    <row r="2039" spans="1:4" x14ac:dyDescent="0.2">
      <c r="A2039">
        <v>2033</v>
      </c>
      <c r="B2039">
        <f>'Ejercicio 2 A'!N2036*(EXTRA!$C$1-1)/$C$2</f>
        <v>19.079147543183797</v>
      </c>
      <c r="C2039">
        <f t="shared" si="62"/>
        <v>6.5712249407190261E-6</v>
      </c>
      <c r="D2039">
        <f t="shared" si="63"/>
        <v>-11.932810298292495</v>
      </c>
    </row>
    <row r="2040" spans="1:4" x14ac:dyDescent="0.2">
      <c r="A2040">
        <v>2034</v>
      </c>
      <c r="B2040">
        <f>'Ejercicio 2 A'!N2037*(EXTRA!$C$1-1)/$C$2</f>
        <v>26.334547590223696</v>
      </c>
      <c r="C2040">
        <f t="shared" si="62"/>
        <v>1.4865269390538867E-7</v>
      </c>
      <c r="D2040">
        <f t="shared" si="63"/>
        <v>-15.721653165195013</v>
      </c>
    </row>
    <row r="2041" spans="1:4" x14ac:dyDescent="0.2">
      <c r="A2041">
        <v>2035</v>
      </c>
      <c r="B2041">
        <f>'Ejercicio 2 A'!N2038*(EXTRA!$C$1-1)/$C$2</f>
        <v>26.473879058662323</v>
      </c>
      <c r="C2041">
        <f t="shared" si="62"/>
        <v>1.3828385583525527E-7</v>
      </c>
      <c r="D2041">
        <f t="shared" si="63"/>
        <v>-15.793957338023318</v>
      </c>
    </row>
    <row r="2042" spans="1:4" x14ac:dyDescent="0.2">
      <c r="A2042">
        <v>2036</v>
      </c>
      <c r="B2042">
        <f>'Ejercicio 2 A'!N2039*(EXTRA!$C$1-1)/$C$2</f>
        <v>29.118309130069825</v>
      </c>
      <c r="C2042">
        <f t="shared" si="62"/>
        <v>3.5145238988632416E-8</v>
      </c>
      <c r="D2042">
        <f t="shared" si="63"/>
        <v>-17.16377667626676</v>
      </c>
    </row>
    <row r="2043" spans="1:4" x14ac:dyDescent="0.2">
      <c r="A2043">
        <v>2037</v>
      </c>
      <c r="B2043">
        <f>'Ejercicio 2 A'!N2040*(EXTRA!$C$1-1)/$C$2</f>
        <v>20.935616663310881</v>
      </c>
      <c r="C2043">
        <f t="shared" si="62"/>
        <v>2.4794524897437327E-6</v>
      </c>
      <c r="D2043">
        <f t="shared" si="63"/>
        <v>-12.907472792425349</v>
      </c>
    </row>
    <row r="2044" spans="1:4" x14ac:dyDescent="0.2">
      <c r="A2044">
        <v>2038</v>
      </c>
      <c r="B2044">
        <f>'Ejercicio 2 A'!N2041*(EXTRA!$C$1-1)/$C$2</f>
        <v>10.585897386508792</v>
      </c>
      <c r="C2044">
        <f t="shared" si="62"/>
        <v>6.1637897373730075E-4</v>
      </c>
      <c r="D2044">
        <f t="shared" si="63"/>
        <v>-7.3916485664932079</v>
      </c>
    </row>
    <row r="2045" spans="1:4" x14ac:dyDescent="0.2">
      <c r="A2045">
        <v>2039</v>
      </c>
      <c r="B2045">
        <f>'Ejercicio 2 A'!N2042*(EXTRA!$C$1-1)/$C$2</f>
        <v>12.132396943465798</v>
      </c>
      <c r="C2045">
        <f t="shared" si="62"/>
        <v>2.6571754907007137E-4</v>
      </c>
      <c r="D2045">
        <f t="shared" si="63"/>
        <v>-8.2330766589412523</v>
      </c>
    </row>
    <row r="2046" spans="1:4" x14ac:dyDescent="0.2">
      <c r="A2046">
        <v>2040</v>
      </c>
      <c r="B2046">
        <f>'Ejercicio 2 A'!N2043*(EXTRA!$C$1-1)/$C$2</f>
        <v>12.898357040571575</v>
      </c>
      <c r="C2046">
        <f t="shared" si="62"/>
        <v>1.7571151544796214E-4</v>
      </c>
      <c r="D2046">
        <f t="shared" si="63"/>
        <v>-8.6466670245207098</v>
      </c>
    </row>
    <row r="2047" spans="1:4" x14ac:dyDescent="0.2">
      <c r="A2047">
        <v>2041</v>
      </c>
      <c r="B2047">
        <f>'Ejercicio 2 A'!N2044*(EXTRA!$C$1-1)/$C$2</f>
        <v>19.840825632535775</v>
      </c>
      <c r="C2047">
        <f t="shared" si="62"/>
        <v>4.4030097920675686E-6</v>
      </c>
      <c r="D2047">
        <f t="shared" si="63"/>
        <v>-12.33322220723956</v>
      </c>
    </row>
    <row r="2048" spans="1:4" x14ac:dyDescent="0.2">
      <c r="A2048">
        <v>2042</v>
      </c>
      <c r="B2048">
        <f>'Ejercicio 2 A'!N2045*(EXTRA!$C$1-1)/$C$2</f>
        <v>16.050253942640545</v>
      </c>
      <c r="C2048">
        <f t="shared" si="62"/>
        <v>3.2576224670936614E-5</v>
      </c>
      <c r="D2048">
        <f t="shared" si="63"/>
        <v>-10.331927840236061</v>
      </c>
    </row>
    <row r="2049" spans="1:4" x14ac:dyDescent="0.2">
      <c r="A2049">
        <v>2043</v>
      </c>
      <c r="B2049">
        <f>'Ejercicio 2 A'!N2046*(EXTRA!$C$1-1)/$C$2</f>
        <v>18.508520234570788</v>
      </c>
      <c r="C2049">
        <f t="shared" si="62"/>
        <v>8.8746271022696978E-6</v>
      </c>
      <c r="D2049">
        <f t="shared" si="63"/>
        <v>-11.632314240131187</v>
      </c>
    </row>
    <row r="2050" spans="1:4" x14ac:dyDescent="0.2">
      <c r="A2050">
        <v>2044</v>
      </c>
      <c r="B2050">
        <f>'Ejercicio 2 A'!N2047*(EXTRA!$C$1-1)/$C$2</f>
        <v>34.81170419537797</v>
      </c>
      <c r="C2050">
        <f t="shared" si="62"/>
        <v>1.8654426619954115E-9</v>
      </c>
      <c r="D2050">
        <f t="shared" si="63"/>
        <v>-20.099767459737869</v>
      </c>
    </row>
    <row r="2051" spans="1:4" x14ac:dyDescent="0.2">
      <c r="A2051">
        <v>2045</v>
      </c>
      <c r="B2051">
        <f>'Ejercicio 2 A'!N2048*(EXTRA!$C$1-1)/$C$2</f>
        <v>14.265913561043211</v>
      </c>
      <c r="C2051">
        <f t="shared" si="62"/>
        <v>8.432502959097964E-5</v>
      </c>
      <c r="D2051">
        <f t="shared" si="63"/>
        <v>-9.3808318261007653</v>
      </c>
    </row>
    <row r="2052" spans="1:4" x14ac:dyDescent="0.2">
      <c r="A2052">
        <v>2046</v>
      </c>
      <c r="B2052">
        <f>'Ejercicio 2 A'!N2049*(EXTRA!$C$1-1)/$C$2</f>
        <v>16.968279823278806</v>
      </c>
      <c r="C2052">
        <f t="shared" si="62"/>
        <v>2.0020550258309446E-5</v>
      </c>
      <c r="D2052">
        <f t="shared" si="63"/>
        <v>-10.818751299024875</v>
      </c>
    </row>
    <row r="2053" spans="1:4" x14ac:dyDescent="0.2">
      <c r="A2053">
        <v>2047</v>
      </c>
      <c r="B2053">
        <f>'Ejercicio 2 A'!N2050*(EXTRA!$C$1-1)/$C$2</f>
        <v>19.57721414471655</v>
      </c>
      <c r="C2053">
        <f t="shared" si="62"/>
        <v>5.0570422622473313E-6</v>
      </c>
      <c r="D2053">
        <f t="shared" si="63"/>
        <v>-12.194728778723707</v>
      </c>
    </row>
    <row r="2054" spans="1:4" x14ac:dyDescent="0.2">
      <c r="A2054">
        <v>2048</v>
      </c>
      <c r="B2054">
        <f>'Ejercicio 2 A'!N2051*(EXTRA!$C$1-1)/$C$2</f>
        <v>39.23139862246429</v>
      </c>
      <c r="C2054">
        <f t="shared" si="62"/>
        <v>1.9279830020409919E-10</v>
      </c>
      <c r="D2054">
        <f t="shared" si="63"/>
        <v>-22.369376550159746</v>
      </c>
    </row>
    <row r="2055" spans="1:4" x14ac:dyDescent="0.2">
      <c r="A2055">
        <v>2049</v>
      </c>
      <c r="B2055">
        <f>'Ejercicio 2 A'!N2052*(EXTRA!$C$1-1)/$C$2</f>
        <v>16.031897163216001</v>
      </c>
      <c r="C2055">
        <f t="shared" si="62"/>
        <v>3.2895415052245668E-5</v>
      </c>
      <c r="D2055">
        <f t="shared" si="63"/>
        <v>-10.322177270018585</v>
      </c>
    </row>
    <row r="2056" spans="1:4" x14ac:dyDescent="0.2">
      <c r="A2056">
        <v>2050</v>
      </c>
      <c r="B2056">
        <f>'Ejercicio 2 A'!N2053*(EXTRA!$C$1-1)/$C$2</f>
        <v>23.018821357898563</v>
      </c>
      <c r="C2056">
        <f t="shared" ref="C2056:C2119" si="64">_xlfn.CHISQ.DIST(B2056,$C$3,FALSE)</f>
        <v>8.344397354976427E-7</v>
      </c>
      <c r="D2056">
        <f t="shared" ref="D2056:D2119" si="65">LN(C2056)</f>
        <v>-13.996505312752253</v>
      </c>
    </row>
    <row r="2057" spans="1:4" x14ac:dyDescent="0.2">
      <c r="A2057">
        <v>2051</v>
      </c>
      <c r="B2057">
        <f>'Ejercicio 2 A'!N2054*(EXTRA!$C$1-1)/$C$2</f>
        <v>11.797343182718214</v>
      </c>
      <c r="C2057">
        <f t="shared" si="64"/>
        <v>3.1860855766877347E-4</v>
      </c>
      <c r="D2057">
        <f t="shared" si="65"/>
        <v>-8.0515473006206388</v>
      </c>
    </row>
    <row r="2058" spans="1:4" x14ac:dyDescent="0.2">
      <c r="A2058">
        <v>2052</v>
      </c>
      <c r="B2058">
        <f>'Ejercicio 2 A'!N2055*(EXTRA!$C$1-1)/$C$2</f>
        <v>14.505304712163534</v>
      </c>
      <c r="C2058">
        <f t="shared" si="64"/>
        <v>7.4192454698813741E-5</v>
      </c>
      <c r="D2058">
        <f t="shared" si="65"/>
        <v>-9.5088481016568185</v>
      </c>
    </row>
    <row r="2059" spans="1:4" x14ac:dyDescent="0.2">
      <c r="A2059">
        <v>2053</v>
      </c>
      <c r="B2059">
        <f>'Ejercicio 2 A'!N2056*(EXTRA!$C$1-1)/$C$2</f>
        <v>25.170973403967221</v>
      </c>
      <c r="C2059">
        <f t="shared" si="64"/>
        <v>2.7205244520616812E-7</v>
      </c>
      <c r="D2059">
        <f t="shared" si="65"/>
        <v>-15.11727097597853</v>
      </c>
    </row>
    <row r="2060" spans="1:4" x14ac:dyDescent="0.2">
      <c r="A2060">
        <v>2054</v>
      </c>
      <c r="B2060">
        <f>'Ejercicio 2 A'!N2057*(EXTRA!$C$1-1)/$C$2</f>
        <v>25.092292830386782</v>
      </c>
      <c r="C2060">
        <f t="shared" si="64"/>
        <v>2.834116737908338E-7</v>
      </c>
      <c r="D2060">
        <f t="shared" si="65"/>
        <v>-15.076365318615705</v>
      </c>
    </row>
    <row r="2061" spans="1:4" x14ac:dyDescent="0.2">
      <c r="A2061">
        <v>2055</v>
      </c>
      <c r="B2061">
        <f>'Ejercicio 2 A'!N2058*(EXTRA!$C$1-1)/$C$2</f>
        <v>15.480500828933131</v>
      </c>
      <c r="C2061">
        <f t="shared" si="64"/>
        <v>4.4103140798119801E-5</v>
      </c>
      <c r="D2061">
        <f t="shared" si="65"/>
        <v>-10.028979558135477</v>
      </c>
    </row>
    <row r="2062" spans="1:4" x14ac:dyDescent="0.2">
      <c r="A2062">
        <v>2056</v>
      </c>
      <c r="B2062">
        <f>'Ejercicio 2 A'!N2059*(EXTRA!$C$1-1)/$C$2</f>
        <v>17.786125251658948</v>
      </c>
      <c r="C2062">
        <f t="shared" si="64"/>
        <v>1.2991561903635776E-5</v>
      </c>
      <c r="D2062">
        <f t="shared" si="65"/>
        <v>-11.251210495584884</v>
      </c>
    </row>
    <row r="2063" spans="1:4" x14ac:dyDescent="0.2">
      <c r="A2063">
        <v>2057</v>
      </c>
      <c r="B2063">
        <f>'Ejercicio 2 A'!N2060*(EXTRA!$C$1-1)/$C$2</f>
        <v>20.018446368778783</v>
      </c>
      <c r="C2063">
        <f t="shared" si="64"/>
        <v>4.0109244740743488E-6</v>
      </c>
      <c r="D2063">
        <f t="shared" si="65"/>
        <v>-12.426488801053377</v>
      </c>
    </row>
    <row r="2064" spans="1:4" x14ac:dyDescent="0.2">
      <c r="A2064">
        <v>2058</v>
      </c>
      <c r="B2064">
        <f>'Ejercicio 2 A'!N2061*(EXTRA!$C$1-1)/$C$2</f>
        <v>16.058445838240495</v>
      </c>
      <c r="C2064">
        <f t="shared" si="64"/>
        <v>3.2434790897531394E-5</v>
      </c>
      <c r="D2064">
        <f t="shared" si="65"/>
        <v>-10.336278918135779</v>
      </c>
    </row>
    <row r="2065" spans="1:4" x14ac:dyDescent="0.2">
      <c r="A2065">
        <v>2059</v>
      </c>
      <c r="B2065">
        <f>'Ejercicio 2 A'!N2062*(EXTRA!$C$1-1)/$C$2</f>
        <v>19.738374212198824</v>
      </c>
      <c r="C2065">
        <f t="shared" si="64"/>
        <v>4.6464458006297438E-6</v>
      </c>
      <c r="D2065">
        <f t="shared" si="65"/>
        <v>-12.279407974575374</v>
      </c>
    </row>
    <row r="2066" spans="1:4" x14ac:dyDescent="0.2">
      <c r="A2066">
        <v>2060</v>
      </c>
      <c r="B2066">
        <f>'Ejercicio 2 A'!N2063*(EXTRA!$C$1-1)/$C$2</f>
        <v>14.02054523465848</v>
      </c>
      <c r="C2066">
        <f t="shared" si="64"/>
        <v>9.6162312803741573E-5</v>
      </c>
      <c r="D2066">
        <f t="shared" si="65"/>
        <v>-9.2494730358470036</v>
      </c>
    </row>
    <row r="2067" spans="1:4" x14ac:dyDescent="0.2">
      <c r="A2067">
        <v>2061</v>
      </c>
      <c r="B2067">
        <f>'Ejercicio 2 A'!N2064*(EXTRA!$C$1-1)/$C$2</f>
        <v>18.13037058319301</v>
      </c>
      <c r="C2067">
        <f t="shared" si="64"/>
        <v>1.0832950923972037E-5</v>
      </c>
      <c r="D2067">
        <f t="shared" si="65"/>
        <v>-11.432918057245386</v>
      </c>
    </row>
    <row r="2068" spans="1:4" x14ac:dyDescent="0.2">
      <c r="A2068">
        <v>2062</v>
      </c>
      <c r="B2068">
        <f>'Ejercicio 2 A'!N2065*(EXTRA!$C$1-1)/$C$2</f>
        <v>21.836153514449851</v>
      </c>
      <c r="C2068">
        <f t="shared" si="64"/>
        <v>1.5476099303222478E-6</v>
      </c>
      <c r="D2068">
        <f t="shared" si="65"/>
        <v>-13.378798797545752</v>
      </c>
    </row>
    <row r="2069" spans="1:4" x14ac:dyDescent="0.2">
      <c r="A2069">
        <v>2063</v>
      </c>
      <c r="B2069">
        <f>'Ejercicio 2 A'!N2066*(EXTRA!$C$1-1)/$C$2</f>
        <v>14.086034012587367</v>
      </c>
      <c r="C2069">
        <f t="shared" si="64"/>
        <v>9.2847941091550121E-5</v>
      </c>
      <c r="D2069">
        <f t="shared" si="65"/>
        <v>-9.2845474449773846</v>
      </c>
    </row>
    <row r="2070" spans="1:4" x14ac:dyDescent="0.2">
      <c r="A2070">
        <v>2064</v>
      </c>
      <c r="B2070">
        <f>'Ejercicio 2 A'!N2067*(EXTRA!$C$1-1)/$C$2</f>
        <v>19.486362822868852</v>
      </c>
      <c r="C2070">
        <f t="shared" si="64"/>
        <v>5.3043814837218799E-6</v>
      </c>
      <c r="D2070">
        <f t="shared" si="65"/>
        <v>-12.146977383888469</v>
      </c>
    </row>
    <row r="2071" spans="1:4" x14ac:dyDescent="0.2">
      <c r="A2071">
        <v>2065</v>
      </c>
      <c r="B2071">
        <f>'Ejercicio 2 A'!N2068*(EXTRA!$C$1-1)/$C$2</f>
        <v>12.073318722928239</v>
      </c>
      <c r="C2071">
        <f t="shared" si="64"/>
        <v>2.7435247546203238E-4</v>
      </c>
      <c r="D2071">
        <f t="shared" si="65"/>
        <v>-8.201096871492771</v>
      </c>
    </row>
    <row r="2072" spans="1:4" x14ac:dyDescent="0.2">
      <c r="A2072">
        <v>2066</v>
      </c>
      <c r="B2072">
        <f>'Ejercicio 2 A'!N2069*(EXTRA!$C$1-1)/$C$2</f>
        <v>16.709548973764353</v>
      </c>
      <c r="C2072">
        <f t="shared" si="64"/>
        <v>2.2961235074641931E-5</v>
      </c>
      <c r="D2072">
        <f t="shared" si="65"/>
        <v>-10.681703195510108</v>
      </c>
    </row>
    <row r="2073" spans="1:4" x14ac:dyDescent="0.2">
      <c r="A2073">
        <v>2067</v>
      </c>
      <c r="B2073">
        <f>'Ejercicio 2 A'!N2070*(EXTRA!$C$1-1)/$C$2</f>
        <v>9.8072159387762401</v>
      </c>
      <c r="C2073">
        <f t="shared" si="64"/>
        <v>9.4520783815474048E-4</v>
      </c>
      <c r="D2073">
        <f t="shared" si="65"/>
        <v>-6.9641057200973089</v>
      </c>
    </row>
    <row r="2074" spans="1:4" x14ac:dyDescent="0.2">
      <c r="A2074">
        <v>2068</v>
      </c>
      <c r="B2074">
        <f>'Ejercicio 2 A'!N2071*(EXTRA!$C$1-1)/$C$2</f>
        <v>15.077524641919887</v>
      </c>
      <c r="C2074">
        <f t="shared" si="64"/>
        <v>5.4664095442065584E-5</v>
      </c>
      <c r="D2074">
        <f t="shared" si="65"/>
        <v>-9.8143034545107071</v>
      </c>
    </row>
    <row r="2075" spans="1:4" x14ac:dyDescent="0.2">
      <c r="A2075">
        <v>2069</v>
      </c>
      <c r="B2075">
        <f>'Ejercicio 2 A'!N2072*(EXTRA!$C$1-1)/$C$2</f>
        <v>18.050702000633397</v>
      </c>
      <c r="C2075">
        <f t="shared" si="64"/>
        <v>1.1298034092078259E-5</v>
      </c>
      <c r="D2075">
        <f t="shared" si="65"/>
        <v>-11.390881821533604</v>
      </c>
    </row>
    <row r="2076" spans="1:4" x14ac:dyDescent="0.2">
      <c r="A2076">
        <v>2070</v>
      </c>
      <c r="B2076">
        <f>'Ejercicio 2 A'!N2073*(EXTRA!$C$1-1)/$C$2</f>
        <v>16.371588068309222</v>
      </c>
      <c r="C2076">
        <f t="shared" si="64"/>
        <v>2.7467522090113356E-5</v>
      </c>
      <c r="D2076">
        <f t="shared" si="65"/>
        <v>-10.502506266144399</v>
      </c>
    </row>
    <row r="2077" spans="1:4" x14ac:dyDescent="0.2">
      <c r="A2077">
        <v>2071</v>
      </c>
      <c r="B2077">
        <f>'Ejercicio 2 A'!N2074*(EXTRA!$C$1-1)/$C$2</f>
        <v>22.739596912149569</v>
      </c>
      <c r="C2077">
        <f t="shared" si="64"/>
        <v>9.6533478299118595E-7</v>
      </c>
      <c r="D2077">
        <f t="shared" si="65"/>
        <v>-13.850790870392652</v>
      </c>
    </row>
    <row r="2078" spans="1:4" x14ac:dyDescent="0.2">
      <c r="A2078">
        <v>2072</v>
      </c>
      <c r="B2078">
        <f>'Ejercicio 2 A'!N2075*(EXTRA!$C$1-1)/$C$2</f>
        <v>25.319117748204981</v>
      </c>
      <c r="C2078">
        <f t="shared" si="64"/>
        <v>2.5188900983773863E-7</v>
      </c>
      <c r="D2078">
        <f t="shared" si="65"/>
        <v>-15.19427728360775</v>
      </c>
    </row>
    <row r="2079" spans="1:4" x14ac:dyDescent="0.2">
      <c r="A2079">
        <v>2073</v>
      </c>
      <c r="B2079">
        <f>'Ejercicio 2 A'!N2076*(EXTRA!$C$1-1)/$C$2</f>
        <v>20.699494160253685</v>
      </c>
      <c r="C2079">
        <f t="shared" si="64"/>
        <v>2.8060289898265957E-6</v>
      </c>
      <c r="D2079">
        <f t="shared" si="65"/>
        <v>-12.783740244966527</v>
      </c>
    </row>
    <row r="2080" spans="1:4" x14ac:dyDescent="0.2">
      <c r="A2080">
        <v>2074</v>
      </c>
      <c r="B2080">
        <f>'Ejercicio 2 A'!N2077*(EXTRA!$C$1-1)/$C$2</f>
        <v>23.415924645905537</v>
      </c>
      <c r="C2080">
        <f t="shared" si="64"/>
        <v>6.7834554745781715E-7</v>
      </c>
      <c r="D2080">
        <f t="shared" si="65"/>
        <v>-14.203609021819613</v>
      </c>
    </row>
    <row r="2081" spans="1:4" x14ac:dyDescent="0.2">
      <c r="A2081">
        <v>2075</v>
      </c>
      <c r="B2081">
        <f>'Ejercicio 2 A'!N2078*(EXTRA!$C$1-1)/$C$2</f>
        <v>22.728760321688164</v>
      </c>
      <c r="C2081">
        <f t="shared" si="64"/>
        <v>9.7081079584836636E-7</v>
      </c>
      <c r="D2081">
        <f t="shared" si="65"/>
        <v>-13.845134242586818</v>
      </c>
    </row>
    <row r="2082" spans="1:4" x14ac:dyDescent="0.2">
      <c r="A2082">
        <v>2076</v>
      </c>
      <c r="B2082">
        <f>'Ejercicio 2 A'!N2079*(EXTRA!$C$1-1)/$C$2</f>
        <v>8.1744483602142992</v>
      </c>
      <c r="C2082">
        <f t="shared" si="64"/>
        <v>2.3421889664548526E-3</v>
      </c>
      <c r="D2082">
        <f t="shared" si="65"/>
        <v>-6.0566693311286457</v>
      </c>
    </row>
    <row r="2083" spans="1:4" x14ac:dyDescent="0.2">
      <c r="A2083">
        <v>2077</v>
      </c>
      <c r="B2083">
        <f>'Ejercicio 2 A'!N2080*(EXTRA!$C$1-1)/$C$2</f>
        <v>14.803835593478865</v>
      </c>
      <c r="C2083">
        <f t="shared" si="64"/>
        <v>6.3257334006821693E-5</v>
      </c>
      <c r="D2083">
        <f t="shared" si="65"/>
        <v>-9.6682994844016132</v>
      </c>
    </row>
    <row r="2084" spans="1:4" x14ac:dyDescent="0.2">
      <c r="A2084">
        <v>2078</v>
      </c>
      <c r="B2084">
        <f>'Ejercicio 2 A'!N2081*(EXTRA!$C$1-1)/$C$2</f>
        <v>7.2383604287281971</v>
      </c>
      <c r="C2084">
        <f t="shared" si="64"/>
        <v>3.974659845945896E-3</v>
      </c>
      <c r="D2084">
        <f t="shared" si="65"/>
        <v>-5.5278161078843944</v>
      </c>
    </row>
    <row r="2085" spans="1:4" x14ac:dyDescent="0.2">
      <c r="A2085">
        <v>2079</v>
      </c>
      <c r="B2085">
        <f>'Ejercicio 2 A'!N2082*(EXTRA!$C$1-1)/$C$2</f>
        <v>25.774339256032604</v>
      </c>
      <c r="C2085">
        <f t="shared" si="64"/>
        <v>1.9883353725771889E-7</v>
      </c>
      <c r="D2085">
        <f t="shared" si="65"/>
        <v>-15.430797858472454</v>
      </c>
    </row>
    <row r="2086" spans="1:4" x14ac:dyDescent="0.2">
      <c r="A2086">
        <v>2080</v>
      </c>
      <c r="B2086">
        <f>'Ejercicio 2 A'!N2083*(EXTRA!$C$1-1)/$C$2</f>
        <v>19.684593886193905</v>
      </c>
      <c r="C2086">
        <f t="shared" si="64"/>
        <v>4.7796003531601111E-6</v>
      </c>
      <c r="D2086">
        <f t="shared" si="65"/>
        <v>-12.251153623081763</v>
      </c>
    </row>
    <row r="2087" spans="1:4" x14ac:dyDescent="0.2">
      <c r="A2087">
        <v>2081</v>
      </c>
      <c r="B2087">
        <f>'Ejercicio 2 A'!N2084*(EXTRA!$C$1-1)/$C$2</f>
        <v>41.09894017151467</v>
      </c>
      <c r="C2087">
        <f t="shared" si="64"/>
        <v>7.4041172948524973E-11</v>
      </c>
      <c r="D2087">
        <f t="shared" si="65"/>
        <v>-23.326399786256285</v>
      </c>
    </row>
    <row r="2088" spans="1:4" x14ac:dyDescent="0.2">
      <c r="A2088">
        <v>2082</v>
      </c>
      <c r="B2088">
        <f>'Ejercicio 2 A'!N2085*(EXTRA!$C$1-1)/$C$2</f>
        <v>22.755869162467683</v>
      </c>
      <c r="C2088">
        <f t="shared" si="64"/>
        <v>9.5717015289195604E-7</v>
      </c>
      <c r="D2088">
        <f t="shared" si="65"/>
        <v>-13.859284663082477</v>
      </c>
    </row>
    <row r="2089" spans="1:4" x14ac:dyDescent="0.2">
      <c r="A2089">
        <v>2083</v>
      </c>
      <c r="B2089">
        <f>'Ejercicio 2 A'!N2086*(EXTRA!$C$1-1)/$C$2</f>
        <v>13.728818710522345</v>
      </c>
      <c r="C2089">
        <f t="shared" si="64"/>
        <v>1.1243936291387594E-4</v>
      </c>
      <c r="D2089">
        <f t="shared" si="65"/>
        <v>-9.0930964779516366</v>
      </c>
    </row>
    <row r="2090" spans="1:4" x14ac:dyDescent="0.2">
      <c r="A2090">
        <v>2084</v>
      </c>
      <c r="B2090">
        <f>'Ejercicio 2 A'!N2087*(EXTRA!$C$1-1)/$C$2</f>
        <v>17.311773035550047</v>
      </c>
      <c r="C2090">
        <f t="shared" si="64"/>
        <v>1.6693044085295365E-5</v>
      </c>
      <c r="D2090">
        <f t="shared" si="65"/>
        <v>-11.000518447149481</v>
      </c>
    </row>
    <row r="2091" spans="1:4" x14ac:dyDescent="0.2">
      <c r="A2091">
        <v>2085</v>
      </c>
      <c r="B2091">
        <f>'Ejercicio 2 A'!N2088*(EXTRA!$C$1-1)/$C$2</f>
        <v>16.257595718755145</v>
      </c>
      <c r="C2091">
        <f t="shared" si="64"/>
        <v>2.9180306627434959E-5</v>
      </c>
      <c r="D2091">
        <f t="shared" si="65"/>
        <v>-10.442016506787937</v>
      </c>
    </row>
    <row r="2092" spans="1:4" x14ac:dyDescent="0.2">
      <c r="A2092">
        <v>2086</v>
      </c>
      <c r="B2092">
        <f>'Ejercicio 2 A'!N2089*(EXTRA!$C$1-1)/$C$2</f>
        <v>20.105442156881015</v>
      </c>
      <c r="C2092">
        <f t="shared" si="64"/>
        <v>3.8318805199676596E-6</v>
      </c>
      <c r="D2092">
        <f t="shared" si="65"/>
        <v>-12.472154877890901</v>
      </c>
    </row>
    <row r="2093" spans="1:4" x14ac:dyDescent="0.2">
      <c r="A2093">
        <v>2087</v>
      </c>
      <c r="B2093">
        <f>'Ejercicio 2 A'!N2090*(EXTRA!$C$1-1)/$C$2</f>
        <v>9.4332110346046125</v>
      </c>
      <c r="C2093">
        <f t="shared" si="64"/>
        <v>1.1619422434837089E-3</v>
      </c>
      <c r="D2093">
        <f t="shared" si="65"/>
        <v>-6.7576623261907267</v>
      </c>
    </row>
    <row r="2094" spans="1:4" x14ac:dyDescent="0.2">
      <c r="A2094">
        <v>2088</v>
      </c>
      <c r="B2094">
        <f>'Ejercicio 2 A'!N2091*(EXTRA!$C$1-1)/$C$2</f>
        <v>12.826927895093553</v>
      </c>
      <c r="C2094">
        <f t="shared" si="64"/>
        <v>1.8260671205566858E-4</v>
      </c>
      <c r="D2094">
        <f t="shared" si="65"/>
        <v>-8.608175832233254</v>
      </c>
    </row>
    <row r="2095" spans="1:4" x14ac:dyDescent="0.2">
      <c r="A2095">
        <v>2089</v>
      </c>
      <c r="B2095">
        <f>'Ejercicio 2 A'!N2092*(EXTRA!$C$1-1)/$C$2</f>
        <v>8.1866443581338348</v>
      </c>
      <c r="C2095">
        <f t="shared" si="64"/>
        <v>2.3262150900525431E-3</v>
      </c>
      <c r="D2095">
        <f t="shared" si="65"/>
        <v>-6.0635127570833243</v>
      </c>
    </row>
    <row r="2096" spans="1:4" x14ac:dyDescent="0.2">
      <c r="A2096">
        <v>2090</v>
      </c>
      <c r="B2096">
        <f>'Ejercicio 2 A'!N2093*(EXTRA!$C$1-1)/$C$2</f>
        <v>18.468905774048864</v>
      </c>
      <c r="C2096">
        <f t="shared" si="64"/>
        <v>9.0618642248146079E-6</v>
      </c>
      <c r="D2096">
        <f t="shared" si="65"/>
        <v>-11.611435694747639</v>
      </c>
    </row>
    <row r="2097" spans="1:4" x14ac:dyDescent="0.2">
      <c r="A2097">
        <v>2091</v>
      </c>
      <c r="B2097">
        <f>'Ejercicio 2 A'!N2094*(EXTRA!$C$1-1)/$C$2</f>
        <v>16.800325579177731</v>
      </c>
      <c r="C2097">
        <f t="shared" si="64"/>
        <v>2.1883000493052854E-5</v>
      </c>
      <c r="D2097">
        <f t="shared" si="65"/>
        <v>-10.729800455760733</v>
      </c>
    </row>
    <row r="2098" spans="1:4" x14ac:dyDescent="0.2">
      <c r="A2098">
        <v>2092</v>
      </c>
      <c r="B2098">
        <f>'Ejercicio 2 A'!N2095*(EXTRA!$C$1-1)/$C$2</f>
        <v>19.836367260083698</v>
      </c>
      <c r="C2098">
        <f t="shared" si="64"/>
        <v>4.4133317499901608E-6</v>
      </c>
      <c r="D2098">
        <f t="shared" si="65"/>
        <v>-12.330880654887144</v>
      </c>
    </row>
    <row r="2099" spans="1:4" x14ac:dyDescent="0.2">
      <c r="A2099">
        <v>2093</v>
      </c>
      <c r="B2099">
        <f>'Ejercicio 2 A'!N2096*(EXTRA!$C$1-1)/$C$2</f>
        <v>13.892839931049892</v>
      </c>
      <c r="C2099">
        <f t="shared" si="64"/>
        <v>1.0297283977597105E-4</v>
      </c>
      <c r="D2099">
        <f t="shared" si="65"/>
        <v>-9.1810452960027806</v>
      </c>
    </row>
    <row r="2100" spans="1:4" x14ac:dyDescent="0.2">
      <c r="A2100">
        <v>2094</v>
      </c>
      <c r="B2100">
        <f>'Ejercicio 2 A'!N2097*(EXTRA!$C$1-1)/$C$2</f>
        <v>10.231551212447947</v>
      </c>
      <c r="C2100">
        <f t="shared" si="64"/>
        <v>7.4849035459668793E-4</v>
      </c>
      <c r="D2100">
        <f t="shared" si="65"/>
        <v>-7.1974522404979906</v>
      </c>
    </row>
    <row r="2101" spans="1:4" x14ac:dyDescent="0.2">
      <c r="A2101">
        <v>2095</v>
      </c>
      <c r="B2101">
        <f>'Ejercicio 2 A'!N2098*(EXTRA!$C$1-1)/$C$2</f>
        <v>13.688794044032646</v>
      </c>
      <c r="C2101">
        <f t="shared" si="64"/>
        <v>1.1487978458578701E-4</v>
      </c>
      <c r="D2101">
        <f t="shared" si="65"/>
        <v>-9.0716243277898378</v>
      </c>
    </row>
    <row r="2102" spans="1:4" x14ac:dyDescent="0.2">
      <c r="A2102">
        <v>2096</v>
      </c>
      <c r="B2102">
        <f>'Ejercicio 2 A'!N2099*(EXTRA!$C$1-1)/$C$2</f>
        <v>22.740788338240591</v>
      </c>
      <c r="C2102">
        <f t="shared" si="64"/>
        <v>9.6473461873573224E-7</v>
      </c>
      <c r="D2102">
        <f t="shared" si="65"/>
        <v>-13.851412779920114</v>
      </c>
    </row>
    <row r="2103" spans="1:4" x14ac:dyDescent="0.2">
      <c r="A2103">
        <v>2097</v>
      </c>
      <c r="B2103">
        <f>'Ejercicio 2 A'!N2100*(EXTRA!$C$1-1)/$C$2</f>
        <v>23.055127335422473</v>
      </c>
      <c r="C2103">
        <f t="shared" si="64"/>
        <v>8.1878336859197483E-7</v>
      </c>
      <c r="D2103">
        <f t="shared" si="65"/>
        <v>-14.01544629529525</v>
      </c>
    </row>
    <row r="2104" spans="1:4" x14ac:dyDescent="0.2">
      <c r="A2104">
        <v>2098</v>
      </c>
      <c r="B2104">
        <f>'Ejercicio 2 A'!N2101*(EXTRA!$C$1-1)/$C$2</f>
        <v>15.649663479755553</v>
      </c>
      <c r="C2104">
        <f t="shared" si="64"/>
        <v>4.0306614135292327E-5</v>
      </c>
      <c r="D2104">
        <f t="shared" si="65"/>
        <v>-10.118994980014426</v>
      </c>
    </row>
    <row r="2105" spans="1:4" x14ac:dyDescent="0.2">
      <c r="A2105">
        <v>2099</v>
      </c>
      <c r="B2105">
        <f>'Ejercicio 2 A'!N2102*(EXTRA!$C$1-1)/$C$2</f>
        <v>15.195660425305011</v>
      </c>
      <c r="C2105">
        <f t="shared" si="64"/>
        <v>5.1328023379177067E-5</v>
      </c>
      <c r="D2105">
        <f t="shared" si="65"/>
        <v>-9.8772736902344906</v>
      </c>
    </row>
    <row r="2106" spans="1:4" x14ac:dyDescent="0.2">
      <c r="A2106">
        <v>2100</v>
      </c>
      <c r="B2106">
        <f>'Ejercicio 2 A'!N2103*(EXTRA!$C$1-1)/$C$2</f>
        <v>16.231603298444526</v>
      </c>
      <c r="C2106">
        <f t="shared" si="64"/>
        <v>2.958567507922793E-5</v>
      </c>
      <c r="D2106">
        <f t="shared" si="65"/>
        <v>-10.428220263801952</v>
      </c>
    </row>
    <row r="2107" spans="1:4" x14ac:dyDescent="0.2">
      <c r="A2107">
        <v>2101</v>
      </c>
      <c r="B2107">
        <f>'Ejercicio 2 A'!N2104*(EXTRA!$C$1-1)/$C$2</f>
        <v>17.972354141027981</v>
      </c>
      <c r="C2107">
        <f t="shared" si="64"/>
        <v>1.1774987827708798E-5</v>
      </c>
      <c r="D2107">
        <f t="shared" si="65"/>
        <v>-11.349532951802557</v>
      </c>
    </row>
    <row r="2108" spans="1:4" x14ac:dyDescent="0.2">
      <c r="A2108">
        <v>2102</v>
      </c>
      <c r="B2108">
        <f>'Ejercicio 2 A'!N2105*(EXTRA!$C$1-1)/$C$2</f>
        <v>15.458324975915612</v>
      </c>
      <c r="C2108">
        <f t="shared" si="64"/>
        <v>4.4626849784442327E-5</v>
      </c>
      <c r="D2108">
        <f t="shared" si="65"/>
        <v>-10.017174866971363</v>
      </c>
    </row>
    <row r="2109" spans="1:4" x14ac:dyDescent="0.2">
      <c r="A2109">
        <v>2103</v>
      </c>
      <c r="B2109">
        <f>'Ejercicio 2 A'!N2106*(EXTRA!$C$1-1)/$C$2</f>
        <v>13.539278571107799</v>
      </c>
      <c r="C2109">
        <f t="shared" si="64"/>
        <v>1.2447877840864746E-4</v>
      </c>
      <c r="D2109">
        <f t="shared" si="65"/>
        <v>-8.9913753111375563</v>
      </c>
    </row>
    <row r="2110" spans="1:4" x14ac:dyDescent="0.2">
      <c r="A2110">
        <v>2104</v>
      </c>
      <c r="B2110">
        <f>'Ejercicio 2 A'!N2107*(EXTRA!$C$1-1)/$C$2</f>
        <v>28.294442353778038</v>
      </c>
      <c r="C2110">
        <f t="shared" si="64"/>
        <v>5.3826904499442196E-8</v>
      </c>
      <c r="D2110">
        <f t="shared" si="65"/>
        <v>-16.737492411146064</v>
      </c>
    </row>
    <row r="2111" spans="1:4" x14ac:dyDescent="0.2">
      <c r="A2111">
        <v>2105</v>
      </c>
      <c r="B2111">
        <f>'Ejercicio 2 A'!N2108*(EXTRA!$C$1-1)/$C$2</f>
        <v>10.062104922641558</v>
      </c>
      <c r="C2111">
        <f t="shared" si="64"/>
        <v>8.2149953679541861E-4</v>
      </c>
      <c r="D2111">
        <f t="shared" si="65"/>
        <v>-7.1043791843393089</v>
      </c>
    </row>
    <row r="2112" spans="1:4" x14ac:dyDescent="0.2">
      <c r="A2112">
        <v>2106</v>
      </c>
      <c r="B2112">
        <f>'Ejercicio 2 A'!N2109*(EXTRA!$C$1-1)/$C$2</f>
        <v>20.01578361763136</v>
      </c>
      <c r="C2112">
        <f t="shared" si="64"/>
        <v>4.0165352156782972E-6</v>
      </c>
      <c r="D2112">
        <f t="shared" si="65"/>
        <v>-12.425090913618385</v>
      </c>
    </row>
    <row r="2113" spans="1:4" x14ac:dyDescent="0.2">
      <c r="A2113">
        <v>2107</v>
      </c>
      <c r="B2113">
        <f>'Ejercicio 2 A'!N2110*(EXTRA!$C$1-1)/$C$2</f>
        <v>16.627402579330624</v>
      </c>
      <c r="C2113">
        <f t="shared" si="64"/>
        <v>2.3982986641257838E-5</v>
      </c>
      <c r="D2113">
        <f t="shared" si="65"/>
        <v>-10.638165868945206</v>
      </c>
    </row>
    <row r="2114" spans="1:4" x14ac:dyDescent="0.2">
      <c r="A2114">
        <v>2108</v>
      </c>
      <c r="B2114">
        <f>'Ejercicio 2 A'!N2111*(EXTRA!$C$1-1)/$C$2</f>
        <v>20.098981503769519</v>
      </c>
      <c r="C2114">
        <f t="shared" si="64"/>
        <v>3.8448965660994898E-6</v>
      </c>
      <c r="D2114">
        <f t="shared" si="65"/>
        <v>-12.468763856252901</v>
      </c>
    </row>
    <row r="2115" spans="1:4" x14ac:dyDescent="0.2">
      <c r="A2115">
        <v>2109</v>
      </c>
      <c r="B2115">
        <f>'Ejercicio 2 A'!N2112*(EXTRA!$C$1-1)/$C$2</f>
        <v>12.97638333209529</v>
      </c>
      <c r="C2115">
        <f t="shared" si="64"/>
        <v>1.6847962783594529E-4</v>
      </c>
      <c r="D2115">
        <f t="shared" si="65"/>
        <v>-8.6886957185319904</v>
      </c>
    </row>
    <row r="2116" spans="1:4" x14ac:dyDescent="0.2">
      <c r="A2116">
        <v>2110</v>
      </c>
      <c r="B2116">
        <f>'Ejercicio 2 A'!N2113*(EXTRA!$C$1-1)/$C$2</f>
        <v>23.163034491477092</v>
      </c>
      <c r="C2116">
        <f t="shared" si="64"/>
        <v>7.7396853821934525E-7</v>
      </c>
      <c r="D2116">
        <f t="shared" si="65"/>
        <v>-14.071734612478268</v>
      </c>
    </row>
    <row r="2117" spans="1:4" x14ac:dyDescent="0.2">
      <c r="A2117">
        <v>2111</v>
      </c>
      <c r="B2117">
        <f>'Ejercicio 2 A'!N2114*(EXTRA!$C$1-1)/$C$2</f>
        <v>15.137293438277863</v>
      </c>
      <c r="C2117">
        <f t="shared" si="64"/>
        <v>5.2949814782715307E-5</v>
      </c>
      <c r="D2117">
        <f t="shared" si="65"/>
        <v>-9.8461659838886924</v>
      </c>
    </row>
    <row r="2118" spans="1:4" x14ac:dyDescent="0.2">
      <c r="A2118">
        <v>2112</v>
      </c>
      <c r="B2118">
        <f>'Ejercicio 2 A'!N2115*(EXTRA!$C$1-1)/$C$2</f>
        <v>16.261750045116234</v>
      </c>
      <c r="C2118">
        <f t="shared" si="64"/>
        <v>2.9116037482680168E-5</v>
      </c>
      <c r="D2118">
        <f t="shared" si="65"/>
        <v>-10.444221419352306</v>
      </c>
    </row>
    <row r="2119" spans="1:4" x14ac:dyDescent="0.2">
      <c r="A2119">
        <v>2113</v>
      </c>
      <c r="B2119">
        <f>'Ejercicio 2 A'!N2116*(EXTRA!$C$1-1)/$C$2</f>
        <v>18.284186601575414</v>
      </c>
      <c r="C2119">
        <f t="shared" si="64"/>
        <v>9.9887598008806829E-6</v>
      </c>
      <c r="D2119">
        <f t="shared" si="65"/>
        <v>-11.514050117066311</v>
      </c>
    </row>
    <row r="2120" spans="1:4" x14ac:dyDescent="0.2">
      <c r="A2120">
        <v>2114</v>
      </c>
      <c r="B2120">
        <f>'Ejercicio 2 A'!N2117*(EXTRA!$C$1-1)/$C$2</f>
        <v>20.183270176676778</v>
      </c>
      <c r="C2120">
        <f t="shared" ref="C2120:C2183" si="66">_xlfn.CHISQ.DIST(B2120,$C$3,FALSE)</f>
        <v>3.6785178405566141E-6</v>
      </c>
      <c r="D2120">
        <f t="shared" ref="D2120:D2183" si="67">LN(C2120)</f>
        <v>-12.513000647631628</v>
      </c>
    </row>
    <row r="2121" spans="1:4" x14ac:dyDescent="0.2">
      <c r="A2121">
        <v>2115</v>
      </c>
      <c r="B2121">
        <f>'Ejercicio 2 A'!N2118*(EXTRA!$C$1-1)/$C$2</f>
        <v>15.645965531732557</v>
      </c>
      <c r="C2121">
        <f t="shared" si="66"/>
        <v>4.0385980756503565E-5</v>
      </c>
      <c r="D2121">
        <f t="shared" si="67"/>
        <v>-10.117027844197045</v>
      </c>
    </row>
    <row r="2122" spans="1:4" x14ac:dyDescent="0.2">
      <c r="A2122">
        <v>2116</v>
      </c>
      <c r="B2122">
        <f>'Ejercicio 2 A'!N2119*(EXTRA!$C$1-1)/$C$2</f>
        <v>22.94959122477767</v>
      </c>
      <c r="C2122">
        <f t="shared" si="66"/>
        <v>8.6513159556094379E-7</v>
      </c>
      <c r="D2122">
        <f t="shared" si="67"/>
        <v>-13.960384207989208</v>
      </c>
    </row>
    <row r="2123" spans="1:4" x14ac:dyDescent="0.2">
      <c r="A2123">
        <v>2117</v>
      </c>
      <c r="B2123">
        <f>'Ejercicio 2 A'!N2120*(EXTRA!$C$1-1)/$C$2</f>
        <v>27.277815771941597</v>
      </c>
      <c r="C2123">
        <f t="shared" si="66"/>
        <v>9.1138701314909215E-8</v>
      </c>
      <c r="D2123">
        <f t="shared" si="67"/>
        <v>-16.210883300554865</v>
      </c>
    </row>
    <row r="2124" spans="1:4" x14ac:dyDescent="0.2">
      <c r="A2124">
        <v>2118</v>
      </c>
      <c r="B2124">
        <f>'Ejercicio 2 A'!N2121*(EXTRA!$C$1-1)/$C$2</f>
        <v>13.777615870489212</v>
      </c>
      <c r="C2124">
        <f t="shared" si="66"/>
        <v>1.0953470843961873E-4</v>
      </c>
      <c r="D2124">
        <f t="shared" si="67"/>
        <v>-9.1192690868814328</v>
      </c>
    </row>
    <row r="2125" spans="1:4" x14ac:dyDescent="0.2">
      <c r="A2125">
        <v>2119</v>
      </c>
      <c r="B2125">
        <f>'Ejercicio 2 A'!N2122*(EXTRA!$C$1-1)/$C$2</f>
        <v>16.928604700267019</v>
      </c>
      <c r="C2125">
        <f t="shared" si="66"/>
        <v>2.0445591530293554E-5</v>
      </c>
      <c r="D2125">
        <f t="shared" si="67"/>
        <v>-10.797743271805462</v>
      </c>
    </row>
    <row r="2126" spans="1:4" x14ac:dyDescent="0.2">
      <c r="A2126">
        <v>2120</v>
      </c>
      <c r="B2126">
        <f>'Ejercicio 2 A'!N2123*(EXTRA!$C$1-1)/$C$2</f>
        <v>16.651499391204158</v>
      </c>
      <c r="C2126">
        <f t="shared" si="66"/>
        <v>2.3678612065724112E-5</v>
      </c>
      <c r="D2126">
        <f t="shared" si="67"/>
        <v>-10.650938361755578</v>
      </c>
    </row>
    <row r="2127" spans="1:4" x14ac:dyDescent="0.2">
      <c r="A2127">
        <v>2121</v>
      </c>
      <c r="B2127">
        <f>'Ejercicio 2 A'!N2124*(EXTRA!$C$1-1)/$C$2</f>
        <v>10.360946224324808</v>
      </c>
      <c r="C2127">
        <f t="shared" si="66"/>
        <v>6.972033573216166E-4</v>
      </c>
      <c r="D2127">
        <f t="shared" si="67"/>
        <v>-7.2684334288945225</v>
      </c>
    </row>
    <row r="2128" spans="1:4" x14ac:dyDescent="0.2">
      <c r="A2128">
        <v>2122</v>
      </c>
      <c r="B2128">
        <f>'Ejercicio 2 A'!N2125*(EXTRA!$C$1-1)/$C$2</f>
        <v>21.897226862734222</v>
      </c>
      <c r="C2128">
        <f t="shared" si="66"/>
        <v>1.4989705801741423E-6</v>
      </c>
      <c r="D2128">
        <f t="shared" si="67"/>
        <v>-13.410731965337851</v>
      </c>
    </row>
    <row r="2129" spans="1:4" x14ac:dyDescent="0.2">
      <c r="A2129">
        <v>2123</v>
      </c>
      <c r="B2129">
        <f>'Ejercicio 2 A'!N2126*(EXTRA!$C$1-1)/$C$2</f>
        <v>25.806921052016257</v>
      </c>
      <c r="C2129">
        <f t="shared" si="66"/>
        <v>1.9549707561883891E-7</v>
      </c>
      <c r="D2129">
        <f t="shared" si="67"/>
        <v>-15.447720416104282</v>
      </c>
    </row>
    <row r="2130" spans="1:4" x14ac:dyDescent="0.2">
      <c r="A2130">
        <v>2124</v>
      </c>
      <c r="B2130">
        <f>'Ejercicio 2 A'!N2127*(EXTRA!$C$1-1)/$C$2</f>
        <v>11.529927048035937</v>
      </c>
      <c r="C2130">
        <f t="shared" si="66"/>
        <v>3.6838754563868362E-4</v>
      </c>
      <c r="D2130">
        <f t="shared" si="67"/>
        <v>-7.9063750607813876</v>
      </c>
    </row>
    <row r="2131" spans="1:4" x14ac:dyDescent="0.2">
      <c r="A2131">
        <v>2125</v>
      </c>
      <c r="B2131">
        <f>'Ejercicio 2 A'!N2128*(EXTRA!$C$1-1)/$C$2</f>
        <v>15.80461662909009</v>
      </c>
      <c r="C2131">
        <f t="shared" si="66"/>
        <v>3.7118394882854523E-5</v>
      </c>
      <c r="D2131">
        <f t="shared" si="67"/>
        <v>-10.201397892283616</v>
      </c>
    </row>
    <row r="2132" spans="1:4" x14ac:dyDescent="0.2">
      <c r="A2132">
        <v>2126</v>
      </c>
      <c r="B2132">
        <f>'Ejercicio 2 A'!N2129*(EXTRA!$C$1-1)/$C$2</f>
        <v>21.894919342341758</v>
      </c>
      <c r="C2132">
        <f t="shared" si="66"/>
        <v>1.5007801087014917E-6</v>
      </c>
      <c r="D2132">
        <f t="shared" si="67"/>
        <v>-13.409525512579263</v>
      </c>
    </row>
    <row r="2133" spans="1:4" x14ac:dyDescent="0.2">
      <c r="A2133">
        <v>2127</v>
      </c>
      <c r="B2133">
        <f>'Ejercicio 2 A'!N2130*(EXTRA!$C$1-1)/$C$2</f>
        <v>15.022097950440163</v>
      </c>
      <c r="C2133">
        <f t="shared" si="66"/>
        <v>5.6303792357199831E-5</v>
      </c>
      <c r="D2133">
        <f t="shared" si="67"/>
        <v>-9.7847486652790323</v>
      </c>
    </row>
    <row r="2134" spans="1:4" x14ac:dyDescent="0.2">
      <c r="A2134">
        <v>2128</v>
      </c>
      <c r="B2134">
        <f>'Ejercicio 2 A'!N2131*(EXTRA!$C$1-1)/$C$2</f>
        <v>15.947194765379162</v>
      </c>
      <c r="C2134">
        <f t="shared" si="66"/>
        <v>3.4409516672573346E-5</v>
      </c>
      <c r="D2134">
        <f t="shared" si="67"/>
        <v>-10.277177384386246</v>
      </c>
    </row>
    <row r="2135" spans="1:4" x14ac:dyDescent="0.2">
      <c r="A2135">
        <v>2129</v>
      </c>
      <c r="B2135">
        <f>'Ejercicio 2 A'!N2132*(EXTRA!$C$1-1)/$C$2</f>
        <v>14.148295045229982</v>
      </c>
      <c r="C2135">
        <f t="shared" si="66"/>
        <v>8.9803813363724348E-5</v>
      </c>
      <c r="D2135">
        <f t="shared" si="67"/>
        <v>-9.3178831184828539</v>
      </c>
    </row>
    <row r="2136" spans="1:4" x14ac:dyDescent="0.2">
      <c r="A2136">
        <v>2130</v>
      </c>
      <c r="B2136">
        <f>'Ejercicio 2 A'!N2133*(EXTRA!$C$1-1)/$C$2</f>
        <v>9.0305009347697549</v>
      </c>
      <c r="C2136">
        <f t="shared" si="66"/>
        <v>1.4524653560391253E-3</v>
      </c>
      <c r="D2136">
        <f t="shared" si="67"/>
        <v>-6.5344929207865947</v>
      </c>
    </row>
    <row r="2137" spans="1:4" x14ac:dyDescent="0.2">
      <c r="A2137">
        <v>2131</v>
      </c>
      <c r="B2137">
        <f>'Ejercicio 2 A'!N2134*(EXTRA!$C$1-1)/$C$2</f>
        <v>26.004511873284123</v>
      </c>
      <c r="C2137">
        <f t="shared" si="66"/>
        <v>1.7643214217007327E-7</v>
      </c>
      <c r="D2137">
        <f t="shared" si="67"/>
        <v>-15.550329498123794</v>
      </c>
    </row>
    <row r="2138" spans="1:4" x14ac:dyDescent="0.2">
      <c r="A2138">
        <v>2132</v>
      </c>
      <c r="B2138">
        <f>'Ejercicio 2 A'!N2135*(EXTRA!$C$1-1)/$C$2</f>
        <v>15.735627235700724</v>
      </c>
      <c r="C2138">
        <f t="shared" si="66"/>
        <v>3.8505254435353887E-5</v>
      </c>
      <c r="D2138">
        <f t="shared" si="67"/>
        <v>-10.164715847142565</v>
      </c>
    </row>
    <row r="2139" spans="1:4" x14ac:dyDescent="0.2">
      <c r="A2139">
        <v>2133</v>
      </c>
      <c r="B2139">
        <f>'Ejercicio 2 A'!N2136*(EXTRA!$C$1-1)/$C$2</f>
        <v>11.979322574525087</v>
      </c>
      <c r="C2139">
        <f t="shared" si="66"/>
        <v>2.8868026181329585E-4</v>
      </c>
      <c r="D2139">
        <f t="shared" si="67"/>
        <v>-8.150190842828037</v>
      </c>
    </row>
    <row r="2140" spans="1:4" x14ac:dyDescent="0.2">
      <c r="A2140">
        <v>2134</v>
      </c>
      <c r="B2140">
        <f>'Ejercicio 2 A'!N2137*(EXTRA!$C$1-1)/$C$2</f>
        <v>12.222012391560627</v>
      </c>
      <c r="C2140">
        <f t="shared" si="66"/>
        <v>2.5314096786800466E-4</v>
      </c>
      <c r="D2140">
        <f t="shared" si="67"/>
        <v>-8.2815640391577876</v>
      </c>
    </row>
    <row r="2141" spans="1:4" x14ac:dyDescent="0.2">
      <c r="A2141">
        <v>2135</v>
      </c>
      <c r="B2141">
        <f>'Ejercicio 2 A'!N2138*(EXTRA!$C$1-1)/$C$2</f>
        <v>12.875493917488479</v>
      </c>
      <c r="C2141">
        <f t="shared" si="66"/>
        <v>1.7788942721460232E-4</v>
      </c>
      <c r="D2141">
        <f t="shared" si="67"/>
        <v>-8.6343483961175895</v>
      </c>
    </row>
    <row r="2142" spans="1:4" x14ac:dyDescent="0.2">
      <c r="A2142">
        <v>2136</v>
      </c>
      <c r="B2142">
        <f>'Ejercicio 2 A'!N2139*(EXTRA!$C$1-1)/$C$2</f>
        <v>25.458735517622024</v>
      </c>
      <c r="C2142">
        <f t="shared" si="66"/>
        <v>2.3425964206656335E-7</v>
      </c>
      <c r="D2142">
        <f t="shared" si="67"/>
        <v>-15.266835755238219</v>
      </c>
    </row>
    <row r="2143" spans="1:4" x14ac:dyDescent="0.2">
      <c r="A2143">
        <v>2137</v>
      </c>
      <c r="B2143">
        <f>'Ejercicio 2 A'!N2140*(EXTRA!$C$1-1)/$C$2</f>
        <v>23.82829989876744</v>
      </c>
      <c r="C2143">
        <f t="shared" si="66"/>
        <v>5.4715951702339434E-7</v>
      </c>
      <c r="D2143">
        <f t="shared" si="67"/>
        <v>-14.418525455422767</v>
      </c>
    </row>
    <row r="2144" spans="1:4" x14ac:dyDescent="0.2">
      <c r="A2144">
        <v>2138</v>
      </c>
      <c r="B2144">
        <f>'Ejercicio 2 A'!N2141*(EXTRA!$C$1-1)/$C$2</f>
        <v>16.635406926535033</v>
      </c>
      <c r="C2144">
        <f t="shared" si="66"/>
        <v>2.388144686967791E-5</v>
      </c>
      <c r="D2144">
        <f t="shared" si="67"/>
        <v>-10.642408682092832</v>
      </c>
    </row>
    <row r="2145" spans="1:4" x14ac:dyDescent="0.2">
      <c r="A2145">
        <v>2139</v>
      </c>
      <c r="B2145">
        <f>'Ejercicio 2 A'!N2142*(EXTRA!$C$1-1)/$C$2</f>
        <v>13.603338110925247</v>
      </c>
      <c r="C2145">
        <f t="shared" si="66"/>
        <v>1.2027073942174708E-4</v>
      </c>
      <c r="D2145">
        <f t="shared" si="67"/>
        <v>-9.0257651946457891</v>
      </c>
    </row>
    <row r="2146" spans="1:4" x14ac:dyDescent="0.2">
      <c r="A2146">
        <v>2140</v>
      </c>
      <c r="B2146">
        <f>'Ejercicio 2 A'!N2143*(EXTRA!$C$1-1)/$C$2</f>
        <v>28.468482844415995</v>
      </c>
      <c r="C2146">
        <f t="shared" si="66"/>
        <v>4.9189838932689664E-8</v>
      </c>
      <c r="D2146">
        <f t="shared" si="67"/>
        <v>-16.827578760535872</v>
      </c>
    </row>
    <row r="2147" spans="1:4" x14ac:dyDescent="0.2">
      <c r="A2147">
        <v>2141</v>
      </c>
      <c r="B2147">
        <f>'Ejercicio 2 A'!N2144*(EXTRA!$C$1-1)/$C$2</f>
        <v>19.83965080062104</v>
      </c>
      <c r="C2147">
        <f t="shared" si="66"/>
        <v>4.4057273898521051E-6</v>
      </c>
      <c r="D2147">
        <f t="shared" si="67"/>
        <v>-12.332605183978535</v>
      </c>
    </row>
    <row r="2148" spans="1:4" x14ac:dyDescent="0.2">
      <c r="A2148">
        <v>2142</v>
      </c>
      <c r="B2148">
        <f>'Ejercicio 2 A'!N2145*(EXTRA!$C$1-1)/$C$2</f>
        <v>16.373899797178787</v>
      </c>
      <c r="C2148">
        <f t="shared" si="66"/>
        <v>2.7433854887176748E-5</v>
      </c>
      <c r="D2148">
        <f t="shared" si="67"/>
        <v>-10.503732727446843</v>
      </c>
    </row>
    <row r="2149" spans="1:4" x14ac:dyDescent="0.2">
      <c r="A2149">
        <v>2143</v>
      </c>
      <c r="B2149">
        <f>'Ejercicio 2 A'!N2146*(EXTRA!$C$1-1)/$C$2</f>
        <v>18.671754620019961</v>
      </c>
      <c r="C2149">
        <f t="shared" si="66"/>
        <v>8.1432449885793023E-6</v>
      </c>
      <c r="D2149">
        <f t="shared" si="67"/>
        <v>-11.718321810142912</v>
      </c>
    </row>
    <row r="2150" spans="1:4" x14ac:dyDescent="0.2">
      <c r="A2150">
        <v>2144</v>
      </c>
      <c r="B2150">
        <f>'Ejercicio 2 A'!N2147*(EXTRA!$C$1-1)/$C$2</f>
        <v>20.503329764558231</v>
      </c>
      <c r="C2150">
        <f t="shared" si="66"/>
        <v>3.1099712825244867E-6</v>
      </c>
      <c r="D2150">
        <f t="shared" si="67"/>
        <v>-12.68089706573072</v>
      </c>
    </row>
    <row r="2151" spans="1:4" x14ac:dyDescent="0.2">
      <c r="A2151">
        <v>2145</v>
      </c>
      <c r="B2151">
        <f>'Ejercicio 2 A'!N2148*(EXTRA!$C$1-1)/$C$2</f>
        <v>31.353159361443502</v>
      </c>
      <c r="C2151">
        <f t="shared" si="66"/>
        <v>1.107942853227545E-8</v>
      </c>
      <c r="D2151">
        <f t="shared" si="67"/>
        <v>-18.318175733466823</v>
      </c>
    </row>
    <row r="2152" spans="1:4" x14ac:dyDescent="0.2">
      <c r="A2152">
        <v>2146</v>
      </c>
      <c r="B2152">
        <f>'Ejercicio 2 A'!N2149*(EXTRA!$C$1-1)/$C$2</f>
        <v>14.417172216085511</v>
      </c>
      <c r="C2152">
        <f t="shared" si="66"/>
        <v>7.7771567738976408E-5</v>
      </c>
      <c r="D2152">
        <f t="shared" si="67"/>
        <v>-9.4617346468007568</v>
      </c>
    </row>
    <row r="2153" spans="1:4" x14ac:dyDescent="0.2">
      <c r="A2153">
        <v>2147</v>
      </c>
      <c r="B2153">
        <f>'Ejercicio 2 A'!N2150*(EXTRA!$C$1-1)/$C$2</f>
        <v>23.236695181019812</v>
      </c>
      <c r="C2153">
        <f t="shared" si="66"/>
        <v>7.4479823355285385E-7</v>
      </c>
      <c r="D2153">
        <f t="shared" si="67"/>
        <v>-14.110152482693062</v>
      </c>
    </row>
    <row r="2154" spans="1:4" x14ac:dyDescent="0.2">
      <c r="A2154">
        <v>2148</v>
      </c>
      <c r="B2154">
        <f>'Ejercicio 2 A'!N2151*(EXTRA!$C$1-1)/$C$2</f>
        <v>23.957474068605691</v>
      </c>
      <c r="C2154">
        <f t="shared" si="66"/>
        <v>5.1155243738404818E-7</v>
      </c>
      <c r="D2154">
        <f t="shared" si="67"/>
        <v>-14.485815739929366</v>
      </c>
    </row>
    <row r="2155" spans="1:4" x14ac:dyDescent="0.2">
      <c r="A2155">
        <v>2149</v>
      </c>
      <c r="B2155">
        <f>'Ejercicio 2 A'!N2152*(EXTRA!$C$1-1)/$C$2</f>
        <v>20.883094462250838</v>
      </c>
      <c r="C2155">
        <f t="shared" si="66"/>
        <v>2.5486270859353568E-6</v>
      </c>
      <c r="D2155">
        <f t="shared" si="67"/>
        <v>-12.879955741454419</v>
      </c>
    </row>
    <row r="2156" spans="1:4" x14ac:dyDescent="0.2">
      <c r="A2156">
        <v>2150</v>
      </c>
      <c r="B2156">
        <f>'Ejercicio 2 A'!N2153*(EXTRA!$C$1-1)/$C$2</f>
        <v>25.168147688268409</v>
      </c>
      <c r="C2156">
        <f t="shared" si="66"/>
        <v>2.724523815995298E-7</v>
      </c>
      <c r="D2156">
        <f t="shared" si="67"/>
        <v>-15.115801984536791</v>
      </c>
    </row>
    <row r="2157" spans="1:4" x14ac:dyDescent="0.2">
      <c r="A2157">
        <v>2151</v>
      </c>
      <c r="B2157">
        <f>'Ejercicio 2 A'!N2154*(EXTRA!$C$1-1)/$C$2</f>
        <v>14.504556926660429</v>
      </c>
      <c r="C2157">
        <f t="shared" si="66"/>
        <v>7.4222113100789458E-5</v>
      </c>
      <c r="D2157">
        <f t="shared" si="67"/>
        <v>-9.5084484319638722</v>
      </c>
    </row>
    <row r="2158" spans="1:4" x14ac:dyDescent="0.2">
      <c r="A2158">
        <v>2152</v>
      </c>
      <c r="B2158">
        <f>'Ejercicio 2 A'!N2155*(EXTRA!$C$1-1)/$C$2</f>
        <v>27.516645311873145</v>
      </c>
      <c r="C2158">
        <f t="shared" si="66"/>
        <v>8.0528333785716545E-8</v>
      </c>
      <c r="D2158">
        <f t="shared" si="67"/>
        <v>-16.334656741956309</v>
      </c>
    </row>
    <row r="2159" spans="1:4" x14ac:dyDescent="0.2">
      <c r="A2159">
        <v>2153</v>
      </c>
      <c r="B2159">
        <f>'Ejercicio 2 A'!N2156*(EXTRA!$C$1-1)/$C$2</f>
        <v>19.534941973916734</v>
      </c>
      <c r="C2159">
        <f t="shared" si="66"/>
        <v>5.1706513070186584E-6</v>
      </c>
      <c r="D2159">
        <f t="shared" si="67"/>
        <v>-12.172511899231774</v>
      </c>
    </row>
    <row r="2160" spans="1:4" x14ac:dyDescent="0.2">
      <c r="A2160">
        <v>2154</v>
      </c>
      <c r="B2160">
        <f>'Ejercicio 2 A'!N2157*(EXTRA!$C$1-1)/$C$2</f>
        <v>12.622887440467707</v>
      </c>
      <c r="C2160">
        <f t="shared" si="66"/>
        <v>2.0384756612799911E-4</v>
      </c>
      <c r="D2160">
        <f t="shared" si="67"/>
        <v>-8.4981380682944518</v>
      </c>
    </row>
    <row r="2161" spans="1:4" x14ac:dyDescent="0.2">
      <c r="A2161">
        <v>2155</v>
      </c>
      <c r="B2161">
        <f>'Ejercicio 2 A'!N2158*(EXTRA!$C$1-1)/$C$2</f>
        <v>18.182485231526474</v>
      </c>
      <c r="C2161">
        <f t="shared" si="66"/>
        <v>1.0539182923208441E-5</v>
      </c>
      <c r="D2161">
        <f t="shared" si="67"/>
        <v>-11.460410539373232</v>
      </c>
    </row>
    <row r="2162" spans="1:4" x14ac:dyDescent="0.2">
      <c r="A2162">
        <v>2156</v>
      </c>
      <c r="B2162">
        <f>'Ejercicio 2 A'!N2159*(EXTRA!$C$1-1)/$C$2</f>
        <v>19.827256655581092</v>
      </c>
      <c r="C2162">
        <f t="shared" si="66"/>
        <v>4.4345001428919557E-6</v>
      </c>
      <c r="D2162">
        <f t="shared" si="67"/>
        <v>-12.326095655907116</v>
      </c>
    </row>
    <row r="2163" spans="1:4" x14ac:dyDescent="0.2">
      <c r="A2163">
        <v>2157</v>
      </c>
      <c r="B2163">
        <f>'Ejercicio 2 A'!N2160*(EXTRA!$C$1-1)/$C$2</f>
        <v>13.610840765581262</v>
      </c>
      <c r="C2163">
        <f t="shared" si="66"/>
        <v>1.1978738106708908E-4</v>
      </c>
      <c r="D2163">
        <f t="shared" si="67"/>
        <v>-9.029792211160677</v>
      </c>
    </row>
    <row r="2164" spans="1:4" x14ac:dyDescent="0.2">
      <c r="A2164">
        <v>2158</v>
      </c>
      <c r="B2164">
        <f>'Ejercicio 2 A'!N2161*(EXTRA!$C$1-1)/$C$2</f>
        <v>19.643750764523951</v>
      </c>
      <c r="C2164">
        <f t="shared" si="66"/>
        <v>4.8832794482988301E-6</v>
      </c>
      <c r="D2164">
        <f t="shared" si="67"/>
        <v>-12.229693545708242</v>
      </c>
    </row>
    <row r="2165" spans="1:4" x14ac:dyDescent="0.2">
      <c r="A2165">
        <v>2159</v>
      </c>
      <c r="B2165">
        <f>'Ejercicio 2 A'!N2162*(EXTRA!$C$1-1)/$C$2</f>
        <v>28.863789097860039</v>
      </c>
      <c r="C2165">
        <f t="shared" si="66"/>
        <v>4.0090477459004401E-8</v>
      </c>
      <c r="D2165">
        <f t="shared" si="67"/>
        <v>-17.032127000684582</v>
      </c>
    </row>
    <row r="2166" spans="1:4" x14ac:dyDescent="0.2">
      <c r="A2166">
        <v>2160</v>
      </c>
      <c r="B2166">
        <f>'Ejercicio 2 A'!N2163*(EXTRA!$C$1-1)/$C$2</f>
        <v>26.242734435260768</v>
      </c>
      <c r="C2166">
        <f t="shared" si="66"/>
        <v>1.5590790844539478E-7</v>
      </c>
      <c r="D2166">
        <f t="shared" si="67"/>
        <v>-15.674000334488754</v>
      </c>
    </row>
    <row r="2167" spans="1:4" x14ac:dyDescent="0.2">
      <c r="A2167">
        <v>2161</v>
      </c>
      <c r="B2167">
        <f>'Ejercicio 2 A'!N2164*(EXTRA!$C$1-1)/$C$2</f>
        <v>25.997096206757181</v>
      </c>
      <c r="C2167">
        <f t="shared" si="66"/>
        <v>1.7711279272441211E-7</v>
      </c>
      <c r="D2167">
        <f t="shared" si="67"/>
        <v>-15.546479060297676</v>
      </c>
    </row>
    <row r="2168" spans="1:4" x14ac:dyDescent="0.2">
      <c r="A2168">
        <v>2162</v>
      </c>
      <c r="B2168">
        <f>'Ejercicio 2 A'!N2165*(EXTRA!$C$1-1)/$C$2</f>
        <v>22.850725134180074</v>
      </c>
      <c r="C2168">
        <f t="shared" si="66"/>
        <v>9.1093660909056779E-7</v>
      </c>
      <c r="D2168">
        <f t="shared" si="67"/>
        <v>-13.908792525981763</v>
      </c>
    </row>
    <row r="2169" spans="1:4" x14ac:dyDescent="0.2">
      <c r="A2169">
        <v>2163</v>
      </c>
      <c r="B2169">
        <f>'Ejercicio 2 A'!N2166*(EXTRA!$C$1-1)/$C$2</f>
        <v>21.969898754855098</v>
      </c>
      <c r="C2169">
        <f t="shared" si="66"/>
        <v>1.4430890769970412E-6</v>
      </c>
      <c r="D2169">
        <f t="shared" si="67"/>
        <v>-13.448724549657104</v>
      </c>
    </row>
    <row r="2170" spans="1:4" x14ac:dyDescent="0.2">
      <c r="A2170">
        <v>2164</v>
      </c>
      <c r="B2170">
        <f>'Ejercicio 2 A'!N2167*(EXTRA!$C$1-1)/$C$2</f>
        <v>11.435894212535397</v>
      </c>
      <c r="C2170">
        <f t="shared" si="66"/>
        <v>3.8770564565157747E-4</v>
      </c>
      <c r="D2170">
        <f t="shared" si="67"/>
        <v>-7.8552641514858115</v>
      </c>
    </row>
    <row r="2171" spans="1:4" x14ac:dyDescent="0.2">
      <c r="A2171">
        <v>2165</v>
      </c>
      <c r="B2171">
        <f>'Ejercicio 2 A'!N2168*(EXTRA!$C$1-1)/$C$2</f>
        <v>33.756488958411389</v>
      </c>
      <c r="C2171">
        <f t="shared" si="66"/>
        <v>3.2107241140388439E-9</v>
      </c>
      <c r="D2171">
        <f t="shared" si="67"/>
        <v>-19.556769344546527</v>
      </c>
    </row>
    <row r="2172" spans="1:4" x14ac:dyDescent="0.2">
      <c r="A2172">
        <v>2166</v>
      </c>
      <c r="B2172">
        <f>'Ejercicio 2 A'!N2169*(EXTRA!$C$1-1)/$C$2</f>
        <v>15.805881551357723</v>
      </c>
      <c r="C2172">
        <f t="shared" si="66"/>
        <v>3.7093442006134322E-5</v>
      </c>
      <c r="D2172">
        <f t="shared" si="67"/>
        <v>-10.202070369309023</v>
      </c>
    </row>
    <row r="2173" spans="1:4" x14ac:dyDescent="0.2">
      <c r="A2173">
        <v>2167</v>
      </c>
      <c r="B2173">
        <f>'Ejercicio 2 A'!N2170*(EXTRA!$C$1-1)/$C$2</f>
        <v>21.74679376172935</v>
      </c>
      <c r="C2173">
        <f t="shared" si="66"/>
        <v>1.6216464773955957E-6</v>
      </c>
      <c r="D2173">
        <f t="shared" si="67"/>
        <v>-13.332068580776582</v>
      </c>
    </row>
    <row r="2174" spans="1:4" x14ac:dyDescent="0.2">
      <c r="A2174">
        <v>2168</v>
      </c>
      <c r="B2174">
        <f>'Ejercicio 2 A'!N2171*(EXTRA!$C$1-1)/$C$2</f>
        <v>27.726461656847242</v>
      </c>
      <c r="C2174">
        <f t="shared" si="66"/>
        <v>7.2233422152465776E-8</v>
      </c>
      <c r="D2174">
        <f t="shared" si="67"/>
        <v>-16.443362987458762</v>
      </c>
    </row>
    <row r="2175" spans="1:4" x14ac:dyDescent="0.2">
      <c r="A2175">
        <v>2169</v>
      </c>
      <c r="B2175">
        <f>'Ejercicio 2 A'!N2172*(EXTRA!$C$1-1)/$C$2</f>
        <v>19.406892536877489</v>
      </c>
      <c r="C2175">
        <f t="shared" si="66"/>
        <v>5.5306846375661868E-6</v>
      </c>
      <c r="D2175">
        <f t="shared" si="67"/>
        <v>-12.10519894583163</v>
      </c>
    </row>
    <row r="2176" spans="1:4" x14ac:dyDescent="0.2">
      <c r="A2176">
        <v>2170</v>
      </c>
      <c r="B2176">
        <f>'Ejercicio 2 A'!N2173*(EXTRA!$C$1-1)/$C$2</f>
        <v>15.298384242102294</v>
      </c>
      <c r="C2176">
        <f t="shared" si="66"/>
        <v>4.8594302661301446E-5</v>
      </c>
      <c r="D2176">
        <f t="shared" si="67"/>
        <v>-9.9320042631210335</v>
      </c>
    </row>
    <row r="2177" spans="1:4" x14ac:dyDescent="0.2">
      <c r="A2177">
        <v>2171</v>
      </c>
      <c r="B2177">
        <f>'Ejercicio 2 A'!N2174*(EXTRA!$C$1-1)/$C$2</f>
        <v>9.0118885457307378</v>
      </c>
      <c r="C2177">
        <f t="shared" si="66"/>
        <v>1.4675585142131966E-3</v>
      </c>
      <c r="D2177">
        <f t="shared" si="67"/>
        <v>-6.5241551336578336</v>
      </c>
    </row>
    <row r="2178" spans="1:4" x14ac:dyDescent="0.2">
      <c r="A2178">
        <v>2172</v>
      </c>
      <c r="B2178">
        <f>'Ejercicio 2 A'!N2175*(EXTRA!$C$1-1)/$C$2</f>
        <v>20.178832489048276</v>
      </c>
      <c r="C2178">
        <f t="shared" si="66"/>
        <v>3.6870943212459126E-6</v>
      </c>
      <c r="D2178">
        <f t="shared" si="67"/>
        <v>-12.510671856927763</v>
      </c>
    </row>
    <row r="2179" spans="1:4" x14ac:dyDescent="0.2">
      <c r="A2179">
        <v>2173</v>
      </c>
      <c r="B2179">
        <f>'Ejercicio 2 A'!N2176*(EXTRA!$C$1-1)/$C$2</f>
        <v>20.06954294958425</v>
      </c>
      <c r="C2179">
        <f t="shared" si="66"/>
        <v>3.9047698921953875E-6</v>
      </c>
      <c r="D2179">
        <f t="shared" si="67"/>
        <v>-12.453311702863303</v>
      </c>
    </row>
    <row r="2180" spans="1:4" x14ac:dyDescent="0.2">
      <c r="A2180">
        <v>2174</v>
      </c>
      <c r="B2180">
        <f>'Ejercicio 2 A'!N2177*(EXTRA!$C$1-1)/$C$2</f>
        <v>13.519110822172392</v>
      </c>
      <c r="C2180">
        <f t="shared" si="66"/>
        <v>1.2583411139115088E-4</v>
      </c>
      <c r="D2180">
        <f t="shared" si="67"/>
        <v>-8.9805460947214861</v>
      </c>
    </row>
    <row r="2181" spans="1:4" x14ac:dyDescent="0.2">
      <c r="A2181">
        <v>2175</v>
      </c>
      <c r="B2181">
        <f>'Ejercicio 2 A'!N2178*(EXTRA!$C$1-1)/$C$2</f>
        <v>23.645746596339855</v>
      </c>
      <c r="C2181">
        <f t="shared" si="66"/>
        <v>6.0176221775178224E-7</v>
      </c>
      <c r="D2181">
        <f t="shared" si="67"/>
        <v>-14.323403456788837</v>
      </c>
    </row>
    <row r="2182" spans="1:4" x14ac:dyDescent="0.2">
      <c r="A2182">
        <v>2176</v>
      </c>
      <c r="B2182">
        <f>'Ejercicio 2 A'!N2179*(EXTRA!$C$1-1)/$C$2</f>
        <v>9.5636247742718279</v>
      </c>
      <c r="C2182">
        <f t="shared" si="66"/>
        <v>1.0811453092888614E-3</v>
      </c>
      <c r="D2182">
        <f t="shared" si="67"/>
        <v>-6.8297343281849976</v>
      </c>
    </row>
    <row r="2183" spans="1:4" x14ac:dyDescent="0.2">
      <c r="A2183">
        <v>2177</v>
      </c>
      <c r="B2183">
        <f>'Ejercicio 2 A'!N2180*(EXTRA!$C$1-1)/$C$2</f>
        <v>20.112943278278344</v>
      </c>
      <c r="C2183">
        <f t="shared" si="66"/>
        <v>3.8168237955062433E-6</v>
      </c>
      <c r="D2183">
        <f t="shared" si="67"/>
        <v>-12.476091948351288</v>
      </c>
    </row>
    <row r="2184" spans="1:4" x14ac:dyDescent="0.2">
      <c r="A2184">
        <v>2178</v>
      </c>
      <c r="B2184">
        <f>'Ejercicio 2 A'!N2181*(EXTRA!$C$1-1)/$C$2</f>
        <v>12.409264011174358</v>
      </c>
      <c r="C2184">
        <f t="shared" ref="C2184:C2247" si="68">_xlfn.CHISQ.DIST(B2184,$C$3,FALSE)</f>
        <v>2.2877028401145871E-4</v>
      </c>
      <c r="D2184">
        <f t="shared" ref="D2184:D2247" si="69">LN(C2184)</f>
        <v>-8.3827921844657496</v>
      </c>
    </row>
    <row r="2185" spans="1:4" x14ac:dyDescent="0.2">
      <c r="A2185">
        <v>2179</v>
      </c>
      <c r="B2185">
        <f>'Ejercicio 2 A'!N2182*(EXTRA!$C$1-1)/$C$2</f>
        <v>30.487536405905352</v>
      </c>
      <c r="C2185">
        <f t="shared" si="68"/>
        <v>1.732066196263441E-8</v>
      </c>
      <c r="D2185">
        <f t="shared" si="69"/>
        <v>-17.87136571499083</v>
      </c>
    </row>
    <row r="2186" spans="1:4" x14ac:dyDescent="0.2">
      <c r="A2186">
        <v>2180</v>
      </c>
      <c r="B2186">
        <f>'Ejercicio 2 A'!N2183*(EXTRA!$C$1-1)/$C$2</f>
        <v>24.092617680947196</v>
      </c>
      <c r="C2186">
        <f t="shared" si="68"/>
        <v>4.7678503390144227E-7</v>
      </c>
      <c r="D2186">
        <f t="shared" si="69"/>
        <v>-14.55620011031743</v>
      </c>
    </row>
    <row r="2187" spans="1:4" x14ac:dyDescent="0.2">
      <c r="A2187">
        <v>2181</v>
      </c>
      <c r="B2187">
        <f>'Ejercicio 2 A'!N2184*(EXTRA!$C$1-1)/$C$2</f>
        <v>13.912205208363783</v>
      </c>
      <c r="C2187">
        <f t="shared" si="68"/>
        <v>1.0190960112879029E-4</v>
      </c>
      <c r="D2187">
        <f t="shared" si="69"/>
        <v>-9.1914244010868771</v>
      </c>
    </row>
    <row r="2188" spans="1:4" x14ac:dyDescent="0.2">
      <c r="A2188">
        <v>2182</v>
      </c>
      <c r="B2188">
        <f>'Ejercicio 2 A'!N2185*(EXTRA!$C$1-1)/$C$2</f>
        <v>13.748918835001856</v>
      </c>
      <c r="C2188">
        <f t="shared" si="68"/>
        <v>1.1123360193432303E-4</v>
      </c>
      <c r="D2188">
        <f t="shared" si="69"/>
        <v>-9.1038780461252919</v>
      </c>
    </row>
    <row r="2189" spans="1:4" x14ac:dyDescent="0.2">
      <c r="A2189">
        <v>2183</v>
      </c>
      <c r="B2189">
        <f>'Ejercicio 2 A'!N2186*(EXTRA!$C$1-1)/$C$2</f>
        <v>17.513000442998216</v>
      </c>
      <c r="C2189">
        <f t="shared" si="68"/>
        <v>1.5008250143477186E-5</v>
      </c>
      <c r="D2189">
        <f t="shared" si="69"/>
        <v>-11.10691049849674</v>
      </c>
    </row>
    <row r="2190" spans="1:4" x14ac:dyDescent="0.2">
      <c r="A2190">
        <v>2184</v>
      </c>
      <c r="B2190">
        <f>'Ejercicio 2 A'!N2187*(EXTRA!$C$1-1)/$C$2</f>
        <v>15.176767941369098</v>
      </c>
      <c r="C2190">
        <f t="shared" si="68"/>
        <v>5.1847418066235879E-5</v>
      </c>
      <c r="D2190">
        <f t="shared" si="69"/>
        <v>-9.867205420743927</v>
      </c>
    </row>
    <row r="2191" spans="1:4" x14ac:dyDescent="0.2">
      <c r="A2191">
        <v>2185</v>
      </c>
      <c r="B2191">
        <f>'Ejercicio 2 A'!N2188*(EXTRA!$C$1-1)/$C$2</f>
        <v>20.10947235731879</v>
      </c>
      <c r="C2191">
        <f t="shared" si="68"/>
        <v>3.8237834457612672E-6</v>
      </c>
      <c r="D2191">
        <f t="shared" si="69"/>
        <v>-12.474270194671231</v>
      </c>
    </row>
    <row r="2192" spans="1:4" x14ac:dyDescent="0.2">
      <c r="A2192">
        <v>2186</v>
      </c>
      <c r="B2192">
        <f>'Ejercicio 2 A'!N2189*(EXTRA!$C$1-1)/$C$2</f>
        <v>26.358038197850821</v>
      </c>
      <c r="C2192">
        <f t="shared" si="68"/>
        <v>1.4685145462466078E-7</v>
      </c>
      <c r="D2192">
        <f t="shared" si="69"/>
        <v>-15.733844273837319</v>
      </c>
    </row>
    <row r="2193" spans="1:4" x14ac:dyDescent="0.2">
      <c r="A2193">
        <v>2187</v>
      </c>
      <c r="B2193">
        <f>'Ejercicio 2 A'!N2190*(EXTRA!$C$1-1)/$C$2</f>
        <v>17.99929999624408</v>
      </c>
      <c r="C2193">
        <f t="shared" si="68"/>
        <v>1.1608709003867812E-5</v>
      </c>
      <c r="D2193">
        <f t="shared" si="69"/>
        <v>-11.363754965347919</v>
      </c>
    </row>
    <row r="2194" spans="1:4" x14ac:dyDescent="0.2">
      <c r="A2194">
        <v>2188</v>
      </c>
      <c r="B2194">
        <f>'Ejercicio 2 A'!N2191*(EXTRA!$C$1-1)/$C$2</f>
        <v>14.830522090449742</v>
      </c>
      <c r="C2194">
        <f t="shared" si="68"/>
        <v>6.2362697444501942E-5</v>
      </c>
      <c r="D2194">
        <f t="shared" si="69"/>
        <v>-9.6825432587047295</v>
      </c>
    </row>
    <row r="2195" spans="1:4" x14ac:dyDescent="0.2">
      <c r="A2195">
        <v>2189</v>
      </c>
      <c r="B2195">
        <f>'Ejercicio 2 A'!N2192*(EXTRA!$C$1-1)/$C$2</f>
        <v>20.124915753738868</v>
      </c>
      <c r="C2195">
        <f t="shared" si="68"/>
        <v>3.7929149111072252E-6</v>
      </c>
      <c r="D2195">
        <f t="shared" si="69"/>
        <v>-12.482375728647229</v>
      </c>
    </row>
    <row r="2196" spans="1:4" x14ac:dyDescent="0.2">
      <c r="A2196">
        <v>2190</v>
      </c>
      <c r="B2196">
        <f>'Ejercicio 2 A'!N2193*(EXTRA!$C$1-1)/$C$2</f>
        <v>12.138058802583343</v>
      </c>
      <c r="C2196">
        <f t="shared" si="68"/>
        <v>2.6490458048833459E-4</v>
      </c>
      <c r="D2196">
        <f t="shared" si="69"/>
        <v>-8.2361408704490522</v>
      </c>
    </row>
    <row r="2197" spans="1:4" x14ac:dyDescent="0.2">
      <c r="A2197">
        <v>2191</v>
      </c>
      <c r="B2197">
        <f>'Ejercicio 2 A'!N2194*(EXTRA!$C$1-1)/$C$2</f>
        <v>16.854629988329663</v>
      </c>
      <c r="C2197">
        <f t="shared" si="68"/>
        <v>2.1262486710260806E-5</v>
      </c>
      <c r="D2197">
        <f t="shared" si="69"/>
        <v>-10.758566225274315</v>
      </c>
    </row>
    <row r="2198" spans="1:4" x14ac:dyDescent="0.2">
      <c r="A2198">
        <v>2192</v>
      </c>
      <c r="B2198">
        <f>'Ejercicio 2 A'!N2195*(EXTRA!$C$1-1)/$C$2</f>
        <v>22.232672540684867</v>
      </c>
      <c r="C2198">
        <f t="shared" si="68"/>
        <v>1.2579133577776526E-6</v>
      </c>
      <c r="D2198">
        <f t="shared" si="69"/>
        <v>-13.586056275048616</v>
      </c>
    </row>
    <row r="2199" spans="1:4" x14ac:dyDescent="0.2">
      <c r="A2199">
        <v>2193</v>
      </c>
      <c r="B2199">
        <f>'Ejercicio 2 A'!N2196*(EXTRA!$C$1-1)/$C$2</f>
        <v>31.490696487460969</v>
      </c>
      <c r="C2199">
        <f t="shared" si="68"/>
        <v>1.032050800063669E-8</v>
      </c>
      <c r="D2199">
        <f t="shared" si="69"/>
        <v>-18.389132853236603</v>
      </c>
    </row>
    <row r="2200" spans="1:4" x14ac:dyDescent="0.2">
      <c r="A2200">
        <v>2194</v>
      </c>
      <c r="B2200">
        <f>'Ejercicio 2 A'!N2197*(EXTRA!$C$1-1)/$C$2</f>
        <v>19.229149192451214</v>
      </c>
      <c r="C2200">
        <f t="shared" si="68"/>
        <v>6.0725813065220118E-6</v>
      </c>
      <c r="D2200">
        <f t="shared" si="69"/>
        <v>-12.011726786860088</v>
      </c>
    </row>
    <row r="2201" spans="1:4" x14ac:dyDescent="0.2">
      <c r="A2201">
        <v>2195</v>
      </c>
      <c r="B2201">
        <f>'Ejercicio 2 A'!N2198*(EXTRA!$C$1-1)/$C$2</f>
        <v>10.808692152509867</v>
      </c>
      <c r="C2201">
        <f t="shared" si="68"/>
        <v>5.4568977074742001E-4</v>
      </c>
      <c r="D2201">
        <f t="shared" si="69"/>
        <v>-7.513459929142174</v>
      </c>
    </row>
    <row r="2202" spans="1:4" x14ac:dyDescent="0.2">
      <c r="A2202">
        <v>2196</v>
      </c>
      <c r="B2202">
        <f>'Ejercicio 2 A'!N2199*(EXTRA!$C$1-1)/$C$2</f>
        <v>19.793203876304236</v>
      </c>
      <c r="C2202">
        <f t="shared" si="68"/>
        <v>4.5145285666591062E-6</v>
      </c>
      <c r="D2202">
        <f t="shared" si="69"/>
        <v>-12.308209791461868</v>
      </c>
    </row>
    <row r="2203" spans="1:4" x14ac:dyDescent="0.2">
      <c r="A2203">
        <v>2197</v>
      </c>
      <c r="B2203">
        <f>'Ejercicio 2 A'!N2200*(EXTRA!$C$1-1)/$C$2</f>
        <v>22.181882201154583</v>
      </c>
      <c r="C2203">
        <f t="shared" si="68"/>
        <v>1.2917436920035943E-6</v>
      </c>
      <c r="D2203">
        <f t="shared" si="69"/>
        <v>-13.55951755308611</v>
      </c>
    </row>
    <row r="2204" spans="1:4" x14ac:dyDescent="0.2">
      <c r="A2204">
        <v>2198</v>
      </c>
      <c r="B2204">
        <f>'Ejercicio 2 A'!N2201*(EXTRA!$C$1-1)/$C$2</f>
        <v>13.932520388497867</v>
      </c>
      <c r="C2204">
        <f t="shared" si="68"/>
        <v>1.0080611097906833E-4</v>
      </c>
      <c r="D2204">
        <f t="shared" si="69"/>
        <v>-9.2023115793722692</v>
      </c>
    </row>
    <row r="2205" spans="1:4" x14ac:dyDescent="0.2">
      <c r="A2205">
        <v>2199</v>
      </c>
      <c r="B2205">
        <f>'Ejercicio 2 A'!N2202*(EXTRA!$C$1-1)/$C$2</f>
        <v>14.396594024610078</v>
      </c>
      <c r="C2205">
        <f t="shared" si="68"/>
        <v>7.8632034985112926E-5</v>
      </c>
      <c r="D2205">
        <f t="shared" si="69"/>
        <v>-9.450731371777966</v>
      </c>
    </row>
    <row r="2206" spans="1:4" x14ac:dyDescent="0.2">
      <c r="A2206">
        <v>2200</v>
      </c>
      <c r="B2206">
        <f>'Ejercicio 2 A'!N2203*(EXTRA!$C$1-1)/$C$2</f>
        <v>16.579716240250562</v>
      </c>
      <c r="C2206">
        <f t="shared" si="68"/>
        <v>2.459698531220633E-5</v>
      </c>
      <c r="D2206">
        <f t="shared" si="69"/>
        <v>-10.612886670819908</v>
      </c>
    </row>
    <row r="2207" spans="1:4" x14ac:dyDescent="0.2">
      <c r="A2207">
        <v>2201</v>
      </c>
      <c r="B2207">
        <f>'Ejercicio 2 A'!N2204*(EXTRA!$C$1-1)/$C$2</f>
        <v>23.319793181167878</v>
      </c>
      <c r="C2207">
        <f t="shared" si="68"/>
        <v>7.1321253874631762E-7</v>
      </c>
      <c r="D2207">
        <f t="shared" si="69"/>
        <v>-14.153486370144053</v>
      </c>
    </row>
    <row r="2208" spans="1:4" x14ac:dyDescent="0.2">
      <c r="A2208">
        <v>2202</v>
      </c>
      <c r="B2208">
        <f>'Ejercicio 2 A'!N2205*(EXTRA!$C$1-1)/$C$2</f>
        <v>34.893497370551437</v>
      </c>
      <c r="C2208">
        <f t="shared" si="68"/>
        <v>1.7885913834264212E-9</v>
      </c>
      <c r="D2208">
        <f t="shared" si="69"/>
        <v>-20.141837463524201</v>
      </c>
    </row>
    <row r="2209" spans="1:4" x14ac:dyDescent="0.2">
      <c r="A2209">
        <v>2203</v>
      </c>
      <c r="B2209">
        <f>'Ejercicio 2 A'!N2206*(EXTRA!$C$1-1)/$C$2</f>
        <v>12.048620294474956</v>
      </c>
      <c r="C2209">
        <f t="shared" si="68"/>
        <v>2.7804606461654752E-4</v>
      </c>
      <c r="D2209">
        <f t="shared" si="69"/>
        <v>-8.1877237579408515</v>
      </c>
    </row>
    <row r="2210" spans="1:4" x14ac:dyDescent="0.2">
      <c r="A2210">
        <v>2204</v>
      </c>
      <c r="B2210">
        <f>'Ejercicio 2 A'!N2207*(EXTRA!$C$1-1)/$C$2</f>
        <v>15.366340033862414</v>
      </c>
      <c r="C2210">
        <f t="shared" si="68"/>
        <v>4.6866929801761926E-5</v>
      </c>
      <c r="D2210">
        <f t="shared" si="69"/>
        <v>-9.9681982527247399</v>
      </c>
    </row>
    <row r="2211" spans="1:4" x14ac:dyDescent="0.2">
      <c r="A2211">
        <v>2205</v>
      </c>
      <c r="B2211">
        <f>'Ejercicio 2 A'!N2208*(EXTRA!$C$1-1)/$C$2</f>
        <v>20.682762237378903</v>
      </c>
      <c r="C2211">
        <f t="shared" si="68"/>
        <v>2.8307469039013234E-6</v>
      </c>
      <c r="D2211">
        <f t="shared" si="69"/>
        <v>-12.774969957490802</v>
      </c>
    </row>
    <row r="2212" spans="1:4" x14ac:dyDescent="0.2">
      <c r="A2212">
        <v>2206</v>
      </c>
      <c r="B2212">
        <f>'Ejercicio 2 A'!N2209*(EXTRA!$C$1-1)/$C$2</f>
        <v>19.199486452664043</v>
      </c>
      <c r="C2212">
        <f t="shared" si="68"/>
        <v>6.168076461821203E-6</v>
      </c>
      <c r="D2212">
        <f t="shared" si="69"/>
        <v>-11.996123525246164</v>
      </c>
    </row>
    <row r="2213" spans="1:4" x14ac:dyDescent="0.2">
      <c r="A2213">
        <v>2207</v>
      </c>
      <c r="B2213">
        <f>'Ejercicio 2 A'!N2210*(EXTRA!$C$1-1)/$C$2</f>
        <v>20.537699836324784</v>
      </c>
      <c r="C2213">
        <f t="shared" si="68"/>
        <v>3.0544239031951055E-6</v>
      </c>
      <c r="D2213">
        <f t="shared" si="69"/>
        <v>-12.698919558182112</v>
      </c>
    </row>
    <row r="2214" spans="1:4" x14ac:dyDescent="0.2">
      <c r="A2214">
        <v>2208</v>
      </c>
      <c r="B2214">
        <f>'Ejercicio 2 A'!N2211*(EXTRA!$C$1-1)/$C$2</f>
        <v>8.6072726397487358</v>
      </c>
      <c r="C2214">
        <f t="shared" si="68"/>
        <v>1.8383651570455354E-3</v>
      </c>
      <c r="D2214">
        <f t="shared" si="69"/>
        <v>-6.2988786039184426</v>
      </c>
    </row>
    <row r="2215" spans="1:4" x14ac:dyDescent="0.2">
      <c r="A2215">
        <v>2209</v>
      </c>
      <c r="B2215">
        <f>'Ejercicio 2 A'!N2212*(EXTRA!$C$1-1)/$C$2</f>
        <v>13.629769888882635</v>
      </c>
      <c r="C2215">
        <f t="shared" si="68"/>
        <v>1.1857656841596162E-4</v>
      </c>
      <c r="D2215">
        <f t="shared" si="69"/>
        <v>-9.0399516590820213</v>
      </c>
    </row>
    <row r="2216" spans="1:4" x14ac:dyDescent="0.2">
      <c r="A2216">
        <v>2210</v>
      </c>
      <c r="B2216">
        <f>'Ejercicio 2 A'!N2213*(EXTRA!$C$1-1)/$C$2</f>
        <v>16.48596248593055</v>
      </c>
      <c r="C2216">
        <f t="shared" si="68"/>
        <v>2.5850660492766754E-5</v>
      </c>
      <c r="D2216">
        <f t="shared" si="69"/>
        <v>-10.563174406358819</v>
      </c>
    </row>
    <row r="2217" spans="1:4" x14ac:dyDescent="0.2">
      <c r="A2217">
        <v>2211</v>
      </c>
      <c r="B2217">
        <f>'Ejercicio 2 A'!N2214*(EXTRA!$C$1-1)/$C$2</f>
        <v>23.055873316181778</v>
      </c>
      <c r="C2217">
        <f t="shared" si="68"/>
        <v>8.1846478604370408E-7</v>
      </c>
      <c r="D2217">
        <f t="shared" si="69"/>
        <v>-14.015835463609644</v>
      </c>
    </row>
    <row r="2218" spans="1:4" x14ac:dyDescent="0.2">
      <c r="A2218">
        <v>2212</v>
      </c>
      <c r="B2218">
        <f>'Ejercicio 2 A'!N2215*(EXTRA!$C$1-1)/$C$2</f>
        <v>17.034060557023341</v>
      </c>
      <c r="C2218">
        <f t="shared" si="68"/>
        <v>1.9335335857639064E-5</v>
      </c>
      <c r="D2218">
        <f t="shared" si="69"/>
        <v>-10.853576262606483</v>
      </c>
    </row>
    <row r="2219" spans="1:4" x14ac:dyDescent="0.2">
      <c r="A2219">
        <v>2213</v>
      </c>
      <c r="B2219">
        <f>'Ejercicio 2 A'!N2216*(EXTRA!$C$1-1)/$C$2</f>
        <v>22.394098865107232</v>
      </c>
      <c r="C2219">
        <f t="shared" si="68"/>
        <v>1.1561827568206764E-6</v>
      </c>
      <c r="D2219">
        <f t="shared" si="69"/>
        <v>-13.670386706074115</v>
      </c>
    </row>
    <row r="2220" spans="1:4" x14ac:dyDescent="0.2">
      <c r="A2220">
        <v>2214</v>
      </c>
      <c r="B2220">
        <f>'Ejercicio 2 A'!N2217*(EXTRA!$C$1-1)/$C$2</f>
        <v>22.598290186748034</v>
      </c>
      <c r="C2220">
        <f t="shared" si="68"/>
        <v>1.0392401357494483E-6</v>
      </c>
      <c r="D2220">
        <f t="shared" si="69"/>
        <v>-13.777020750559988</v>
      </c>
    </row>
    <row r="2221" spans="1:4" x14ac:dyDescent="0.2">
      <c r="A2221">
        <v>2215</v>
      </c>
      <c r="B2221">
        <f>'Ejercicio 2 A'!N2218*(EXTRA!$C$1-1)/$C$2</f>
        <v>21.31141951863863</v>
      </c>
      <c r="C2221">
        <f t="shared" si="68"/>
        <v>2.0365164732967887E-6</v>
      </c>
      <c r="D2221">
        <f t="shared" si="69"/>
        <v>-13.104269820866948</v>
      </c>
    </row>
    <row r="2222" spans="1:4" x14ac:dyDescent="0.2">
      <c r="A2222">
        <v>2216</v>
      </c>
      <c r="B2222">
        <f>'Ejercicio 2 A'!N2219*(EXTRA!$C$1-1)/$C$2</f>
        <v>16.855084937153219</v>
      </c>
      <c r="C2222">
        <f t="shared" si="68"/>
        <v>2.125736369577146E-5</v>
      </c>
      <c r="D2222">
        <f t="shared" si="69"/>
        <v>-10.75880719576058</v>
      </c>
    </row>
    <row r="2223" spans="1:4" x14ac:dyDescent="0.2">
      <c r="A2223">
        <v>2217</v>
      </c>
      <c r="B2223">
        <f>'Ejercicio 2 A'!N2220*(EXTRA!$C$1-1)/$C$2</f>
        <v>15.711000583924797</v>
      </c>
      <c r="C2223">
        <f t="shared" si="68"/>
        <v>3.9012853245518489E-5</v>
      </c>
      <c r="D2223">
        <f t="shared" si="69"/>
        <v>-10.151619395733112</v>
      </c>
    </row>
    <row r="2224" spans="1:4" x14ac:dyDescent="0.2">
      <c r="A2224">
        <v>2218</v>
      </c>
      <c r="B2224">
        <f>'Ejercicio 2 A'!N2221*(EXTRA!$C$1-1)/$C$2</f>
        <v>14.829536533013329</v>
      </c>
      <c r="C2224">
        <f t="shared" si="68"/>
        <v>6.2395509298553866E-5</v>
      </c>
      <c r="D2224">
        <f t="shared" si="69"/>
        <v>-9.6820172515479239</v>
      </c>
    </row>
    <row r="2225" spans="1:4" x14ac:dyDescent="0.2">
      <c r="A2225">
        <v>2219</v>
      </c>
      <c r="B2225">
        <f>'Ejercicio 2 A'!N2222*(EXTRA!$C$1-1)/$C$2</f>
        <v>19.513943477636495</v>
      </c>
      <c r="C2225">
        <f t="shared" si="68"/>
        <v>5.2280358646745731E-6</v>
      </c>
      <c r="D2225">
        <f t="shared" si="69"/>
        <v>-12.161474902112101</v>
      </c>
    </row>
    <row r="2226" spans="1:4" x14ac:dyDescent="0.2">
      <c r="A2226">
        <v>2220</v>
      </c>
      <c r="B2226">
        <f>'Ejercicio 2 A'!N2223*(EXTRA!$C$1-1)/$C$2</f>
        <v>15.03530964962218</v>
      </c>
      <c r="C2226">
        <f t="shared" si="68"/>
        <v>5.5908503821984804E-5</v>
      </c>
      <c r="D2226">
        <f t="shared" si="69"/>
        <v>-9.7917940637562477</v>
      </c>
    </row>
    <row r="2227" spans="1:4" x14ac:dyDescent="0.2">
      <c r="A2227">
        <v>2221</v>
      </c>
      <c r="B2227">
        <f>'Ejercicio 2 A'!N2224*(EXTRA!$C$1-1)/$C$2</f>
        <v>12.532164594302523</v>
      </c>
      <c r="C2227">
        <f t="shared" si="68"/>
        <v>2.1407800846711241E-4</v>
      </c>
      <c r="D2227">
        <f t="shared" si="69"/>
        <v>-8.4491700838184638</v>
      </c>
    </row>
    <row r="2228" spans="1:4" x14ac:dyDescent="0.2">
      <c r="A2228">
        <v>2222</v>
      </c>
      <c r="B2228">
        <f>'Ejercicio 2 A'!N2225*(EXTRA!$C$1-1)/$C$2</f>
        <v>18.465452658558018</v>
      </c>
      <c r="C2228">
        <f t="shared" si="68"/>
        <v>9.078372298591829E-6</v>
      </c>
      <c r="D2228">
        <f t="shared" si="69"/>
        <v>-11.609615643690095</v>
      </c>
    </row>
    <row r="2229" spans="1:4" x14ac:dyDescent="0.2">
      <c r="A2229">
        <v>2223</v>
      </c>
      <c r="B2229">
        <f>'Ejercicio 2 A'!N2226*(EXTRA!$C$1-1)/$C$2</f>
        <v>21.053703179677932</v>
      </c>
      <c r="C2229">
        <f t="shared" si="68"/>
        <v>2.3307315798887949E-6</v>
      </c>
      <c r="D2229">
        <f t="shared" si="69"/>
        <v>-12.969328356884054</v>
      </c>
    </row>
    <row r="2230" spans="1:4" x14ac:dyDescent="0.2">
      <c r="A2230">
        <v>2224</v>
      </c>
      <c r="B2230">
        <f>'Ejercicio 2 A'!N2227*(EXTRA!$C$1-1)/$C$2</f>
        <v>20.572826630313518</v>
      </c>
      <c r="C2230">
        <f t="shared" si="68"/>
        <v>2.9986828879087233E-6</v>
      </c>
      <c r="D2230">
        <f t="shared" si="69"/>
        <v>-12.717337403065045</v>
      </c>
    </row>
    <row r="2231" spans="1:4" x14ac:dyDescent="0.2">
      <c r="A2231">
        <v>2225</v>
      </c>
      <c r="B2231">
        <f>'Ejercicio 2 A'!N2228*(EXTRA!$C$1-1)/$C$2</f>
        <v>15.971839192218724</v>
      </c>
      <c r="C2231">
        <f t="shared" si="68"/>
        <v>3.3961885059328779E-5</v>
      </c>
      <c r="D2231">
        <f t="shared" si="69"/>
        <v>-10.290271689836423</v>
      </c>
    </row>
    <row r="2232" spans="1:4" x14ac:dyDescent="0.2">
      <c r="A2232">
        <v>2226</v>
      </c>
      <c r="B2232">
        <f>'Ejercicio 2 A'!N2229*(EXTRA!$C$1-1)/$C$2</f>
        <v>17.012526664736708</v>
      </c>
      <c r="C2232">
        <f t="shared" si="68"/>
        <v>1.9557008724611029E-5</v>
      </c>
      <c r="D2232">
        <f t="shared" si="69"/>
        <v>-10.842176833241931</v>
      </c>
    </row>
    <row r="2233" spans="1:4" x14ac:dyDescent="0.2">
      <c r="A2233">
        <v>2227</v>
      </c>
      <c r="B2233">
        <f>'Ejercicio 2 A'!N2230*(EXTRA!$C$1-1)/$C$2</f>
        <v>22.613134305314315</v>
      </c>
      <c r="C2233">
        <f t="shared" si="68"/>
        <v>1.0312167558468077E-6</v>
      </c>
      <c r="D2233">
        <f t="shared" si="69"/>
        <v>-13.784771136571747</v>
      </c>
    </row>
    <row r="2234" spans="1:4" x14ac:dyDescent="0.2">
      <c r="A2234">
        <v>2228</v>
      </c>
      <c r="B2234">
        <f>'Ejercicio 2 A'!N2231*(EXTRA!$C$1-1)/$C$2</f>
        <v>27.650911080345256</v>
      </c>
      <c r="C2234">
        <f t="shared" si="68"/>
        <v>7.511666397414998E-8</v>
      </c>
      <c r="D2234">
        <f t="shared" si="69"/>
        <v>-16.404223412322327</v>
      </c>
    </row>
    <row r="2235" spans="1:4" x14ac:dyDescent="0.2">
      <c r="A2235">
        <v>2229</v>
      </c>
      <c r="B2235">
        <f>'Ejercicio 2 A'!N2232*(EXTRA!$C$1-1)/$C$2</f>
        <v>15.890090367282136</v>
      </c>
      <c r="C2235">
        <f t="shared" si="68"/>
        <v>3.5469706967222911E-5</v>
      </c>
      <c r="D2235">
        <f t="shared" si="69"/>
        <v>-10.246831550638781</v>
      </c>
    </row>
    <row r="2236" spans="1:4" x14ac:dyDescent="0.2">
      <c r="A2236">
        <v>2230</v>
      </c>
      <c r="B2236">
        <f>'Ejercicio 2 A'!N2233*(EXTRA!$C$1-1)/$C$2</f>
        <v>17.658067997105285</v>
      </c>
      <c r="C2236">
        <f t="shared" si="68"/>
        <v>1.3900733820433054E-5</v>
      </c>
      <c r="D2236">
        <f t="shared" si="69"/>
        <v>-11.183568926384211</v>
      </c>
    </row>
    <row r="2237" spans="1:4" x14ac:dyDescent="0.2">
      <c r="A2237">
        <v>2231</v>
      </c>
      <c r="B2237">
        <f>'Ejercicio 2 A'!N2234*(EXTRA!$C$1-1)/$C$2</f>
        <v>14.946309869931989</v>
      </c>
      <c r="C2237">
        <f t="shared" si="68"/>
        <v>5.8626386149644972E-5</v>
      </c>
      <c r="D2237">
        <f t="shared" si="69"/>
        <v>-9.7443256871337294</v>
      </c>
    </row>
    <row r="2238" spans="1:4" x14ac:dyDescent="0.2">
      <c r="A2238">
        <v>2232</v>
      </c>
      <c r="B2238">
        <f>'Ejercicio 2 A'!N2235*(EXTRA!$C$1-1)/$C$2</f>
        <v>10.080169049248331</v>
      </c>
      <c r="C2238">
        <f t="shared" si="68"/>
        <v>8.1338331736281061E-4</v>
      </c>
      <c r="D2238">
        <f t="shared" si="69"/>
        <v>-7.1143080744595171</v>
      </c>
    </row>
    <row r="2239" spans="1:4" x14ac:dyDescent="0.2">
      <c r="A2239">
        <v>2233</v>
      </c>
      <c r="B2239">
        <f>'Ejercicio 2 A'!N2236*(EXTRA!$C$1-1)/$C$2</f>
        <v>35.645849024729024</v>
      </c>
      <c r="C2239">
        <f t="shared" si="68"/>
        <v>1.2148084861295547E-9</v>
      </c>
      <c r="D2239">
        <f t="shared" si="69"/>
        <v>-20.528679397162687</v>
      </c>
    </row>
    <row r="2240" spans="1:4" x14ac:dyDescent="0.2">
      <c r="A2240">
        <v>2234</v>
      </c>
      <c r="B2240">
        <f>'Ejercicio 2 A'!N2237*(EXTRA!$C$1-1)/$C$2</f>
        <v>22.934308426603625</v>
      </c>
      <c r="C2240">
        <f t="shared" si="68"/>
        <v>8.720581465029834E-7</v>
      </c>
      <c r="D2240">
        <f t="shared" si="69"/>
        <v>-13.952409733491086</v>
      </c>
    </row>
    <row r="2241" spans="1:4" x14ac:dyDescent="0.2">
      <c r="A2241">
        <v>2235</v>
      </c>
      <c r="B2241">
        <f>'Ejercicio 2 A'!N2238*(EXTRA!$C$1-1)/$C$2</f>
        <v>16.938462649987386</v>
      </c>
      <c r="C2241">
        <f t="shared" si="68"/>
        <v>2.0339142543092607E-5</v>
      </c>
      <c r="D2241">
        <f t="shared" si="69"/>
        <v>-10.802963324422596</v>
      </c>
    </row>
    <row r="2242" spans="1:4" x14ac:dyDescent="0.2">
      <c r="A2242">
        <v>2236</v>
      </c>
      <c r="B2242">
        <f>'Ejercicio 2 A'!N2239*(EXTRA!$C$1-1)/$C$2</f>
        <v>20.971435636197434</v>
      </c>
      <c r="C2242">
        <f t="shared" si="68"/>
        <v>2.4333613050845991E-6</v>
      </c>
      <c r="D2242">
        <f t="shared" si="69"/>
        <v>-12.926237003303862</v>
      </c>
    </row>
    <row r="2243" spans="1:4" x14ac:dyDescent="0.2">
      <c r="A2243">
        <v>2237</v>
      </c>
      <c r="B2243">
        <f>'Ejercicio 2 A'!N2240*(EXTRA!$C$1-1)/$C$2</f>
        <v>12.531079412987353</v>
      </c>
      <c r="C2243">
        <f t="shared" si="68"/>
        <v>2.142034710340641E-4</v>
      </c>
      <c r="D2243">
        <f t="shared" si="69"/>
        <v>-8.4485841954410965</v>
      </c>
    </row>
    <row r="2244" spans="1:4" x14ac:dyDescent="0.2">
      <c r="A2244">
        <v>2238</v>
      </c>
      <c r="B2244">
        <f>'Ejercicio 2 A'!N2241*(EXTRA!$C$1-1)/$C$2</f>
        <v>16.841432277747717</v>
      </c>
      <c r="C2244">
        <f t="shared" si="68"/>
        <v>2.1411643379568191E-5</v>
      </c>
      <c r="D2244">
        <f t="shared" si="69"/>
        <v>-10.751575700738652</v>
      </c>
    </row>
    <row r="2245" spans="1:4" x14ac:dyDescent="0.2">
      <c r="A2245">
        <v>2239</v>
      </c>
      <c r="B2245">
        <f>'Ejercicio 2 A'!N2242*(EXTRA!$C$1-1)/$C$2</f>
        <v>16.263771855995635</v>
      </c>
      <c r="C2245">
        <f t="shared" si="68"/>
        <v>2.9084810804380583E-5</v>
      </c>
      <c r="D2245">
        <f t="shared" si="69"/>
        <v>-10.445294485543435</v>
      </c>
    </row>
    <row r="2246" spans="1:4" x14ac:dyDescent="0.2">
      <c r="A2246">
        <v>2240</v>
      </c>
      <c r="B2246">
        <f>'Ejercicio 2 A'!N2243*(EXTRA!$C$1-1)/$C$2</f>
        <v>15.066050250452902</v>
      </c>
      <c r="C2246">
        <f t="shared" si="68"/>
        <v>5.4999547457703377E-5</v>
      </c>
      <c r="D2246">
        <f t="shared" si="69"/>
        <v>-9.8081856008074109</v>
      </c>
    </row>
    <row r="2247" spans="1:4" x14ac:dyDescent="0.2">
      <c r="A2247">
        <v>2241</v>
      </c>
      <c r="B2247">
        <f>'Ejercicio 2 A'!N2244*(EXTRA!$C$1-1)/$C$2</f>
        <v>17.760733560086408</v>
      </c>
      <c r="C2247">
        <f t="shared" si="68"/>
        <v>1.3166954244191135E-5</v>
      </c>
      <c r="D2247">
        <f t="shared" si="69"/>
        <v>-11.237800333632853</v>
      </c>
    </row>
    <row r="2248" spans="1:4" x14ac:dyDescent="0.2">
      <c r="A2248">
        <v>2242</v>
      </c>
      <c r="B2248">
        <f>'Ejercicio 2 A'!N2245*(EXTRA!$C$1-1)/$C$2</f>
        <v>13.559026639734821</v>
      </c>
      <c r="C2248">
        <f t="shared" ref="C2248:C2311" si="70">_xlfn.CHISQ.DIST(B2248,$C$3,FALSE)</f>
        <v>1.2316592817009146E-4</v>
      </c>
      <c r="D2248">
        <f t="shared" ref="D2248:D2311" si="71">LN(C2248)</f>
        <v>-9.0019781021747569</v>
      </c>
    </row>
    <row r="2249" spans="1:4" x14ac:dyDescent="0.2">
      <c r="A2249">
        <v>2243</v>
      </c>
      <c r="B2249">
        <f>'Ejercicio 2 A'!N2246*(EXTRA!$C$1-1)/$C$2</f>
        <v>20.818872863723264</v>
      </c>
      <c r="C2249">
        <f t="shared" si="70"/>
        <v>2.6358497891617883E-6</v>
      </c>
      <c r="D2249">
        <f t="shared" si="71"/>
        <v>-12.846304927332438</v>
      </c>
    </row>
    <row r="2250" spans="1:4" x14ac:dyDescent="0.2">
      <c r="A2250">
        <v>2244</v>
      </c>
      <c r="B2250">
        <f>'Ejercicio 2 A'!N2247*(EXTRA!$C$1-1)/$C$2</f>
        <v>16.629949826689504</v>
      </c>
      <c r="C2250">
        <f t="shared" si="70"/>
        <v>2.3950626288134817E-5</v>
      </c>
      <c r="D2250">
        <f t="shared" si="71"/>
        <v>-10.639516084631513</v>
      </c>
    </row>
    <row r="2251" spans="1:4" x14ac:dyDescent="0.2">
      <c r="A2251">
        <v>2245</v>
      </c>
      <c r="B2251">
        <f>'Ejercicio 2 A'!N2248*(EXTRA!$C$1-1)/$C$2</f>
        <v>29.472873823518086</v>
      </c>
      <c r="C2251">
        <f t="shared" si="70"/>
        <v>2.9258064279053158E-8</v>
      </c>
      <c r="D2251">
        <f t="shared" si="71"/>
        <v>-17.347110599419345</v>
      </c>
    </row>
    <row r="2252" spans="1:4" x14ac:dyDescent="0.2">
      <c r="A2252">
        <v>2246</v>
      </c>
      <c r="B2252">
        <f>'Ejercicio 2 A'!N2249*(EXTRA!$C$1-1)/$C$2</f>
        <v>13.806258295625369</v>
      </c>
      <c r="C2252">
        <f t="shared" si="70"/>
        <v>1.0786515502382128E-4</v>
      </c>
      <c r="D2252">
        <f t="shared" si="71"/>
        <v>-9.1346286755404851</v>
      </c>
    </row>
    <row r="2253" spans="1:4" x14ac:dyDescent="0.2">
      <c r="A2253">
        <v>2247</v>
      </c>
      <c r="B2253">
        <f>'Ejercicio 2 A'!N2250*(EXTRA!$C$1-1)/$C$2</f>
        <v>19.692791817902037</v>
      </c>
      <c r="C2253">
        <f t="shared" si="70"/>
        <v>4.7590581461040617E-6</v>
      </c>
      <c r="D2253">
        <f t="shared" si="71"/>
        <v>-12.255460777765027</v>
      </c>
    </row>
    <row r="2254" spans="1:4" x14ac:dyDescent="0.2">
      <c r="A2254">
        <v>2248</v>
      </c>
      <c r="B2254">
        <f>'Ejercicio 2 A'!N2251*(EXTRA!$C$1-1)/$C$2</f>
        <v>23.379416472756724</v>
      </c>
      <c r="C2254">
        <f t="shared" si="70"/>
        <v>6.913810152507854E-7</v>
      </c>
      <c r="D2254">
        <f t="shared" si="71"/>
        <v>-14.184574768252444</v>
      </c>
    </row>
    <row r="2255" spans="1:4" x14ac:dyDescent="0.2">
      <c r="A2255">
        <v>2249</v>
      </c>
      <c r="B2255">
        <f>'Ejercicio 2 A'!N2252*(EXTRA!$C$1-1)/$C$2</f>
        <v>21.809804444288073</v>
      </c>
      <c r="C2255">
        <f t="shared" si="70"/>
        <v>1.5690808400130304E-6</v>
      </c>
      <c r="D2255">
        <f t="shared" si="71"/>
        <v>-13.365020562269127</v>
      </c>
    </row>
    <row r="2256" spans="1:4" x14ac:dyDescent="0.2">
      <c r="A2256">
        <v>2250</v>
      </c>
      <c r="B2256">
        <f>'Ejercicio 2 A'!N2253*(EXTRA!$C$1-1)/$C$2</f>
        <v>28.770912758067347</v>
      </c>
      <c r="C2256">
        <f t="shared" si="70"/>
        <v>4.2063840374667952E-8</v>
      </c>
      <c r="D2256">
        <f t="shared" si="71"/>
        <v>-16.984077363786646</v>
      </c>
    </row>
    <row r="2257" spans="1:4" x14ac:dyDescent="0.2">
      <c r="A2257">
        <v>2251</v>
      </c>
      <c r="B2257">
        <f>'Ejercicio 2 A'!N2254*(EXTRA!$C$1-1)/$C$2</f>
        <v>19.380350119564035</v>
      </c>
      <c r="C2257">
        <f t="shared" si="70"/>
        <v>5.6084092816322919E-6</v>
      </c>
      <c r="D2257">
        <f t="shared" si="71"/>
        <v>-12.091243429148895</v>
      </c>
    </row>
    <row r="2258" spans="1:4" x14ac:dyDescent="0.2">
      <c r="A2258">
        <v>2252</v>
      </c>
      <c r="B2258">
        <f>'Ejercicio 2 A'!N2255*(EXTRA!$C$1-1)/$C$2</f>
        <v>19.675657477433194</v>
      </c>
      <c r="C2258">
        <f t="shared" si="70"/>
        <v>4.8020945183277068E-6</v>
      </c>
      <c r="D2258">
        <f t="shared" si="71"/>
        <v>-12.246458377241948</v>
      </c>
    </row>
    <row r="2259" spans="1:4" x14ac:dyDescent="0.2">
      <c r="A2259">
        <v>2253</v>
      </c>
      <c r="B2259">
        <f>'Ejercicio 2 A'!N2256*(EXTRA!$C$1-1)/$C$2</f>
        <v>28.616367767337874</v>
      </c>
      <c r="C2259">
        <f t="shared" si="70"/>
        <v>4.5565643167438397E-8</v>
      </c>
      <c r="D2259">
        <f t="shared" si="71"/>
        <v>-16.904111843714677</v>
      </c>
    </row>
    <row r="2260" spans="1:4" x14ac:dyDescent="0.2">
      <c r="A2260">
        <v>2254</v>
      </c>
      <c r="B2260">
        <f>'Ejercicio 2 A'!N2257*(EXTRA!$C$1-1)/$C$2</f>
        <v>19.52716568572097</v>
      </c>
      <c r="C2260">
        <f t="shared" si="70"/>
        <v>5.1918281393815135E-6</v>
      </c>
      <c r="D2260">
        <f t="shared" si="71"/>
        <v>-12.16842468015396</v>
      </c>
    </row>
    <row r="2261" spans="1:4" x14ac:dyDescent="0.2">
      <c r="A2261">
        <v>2255</v>
      </c>
      <c r="B2261">
        <f>'Ejercicio 2 A'!N2258*(EXTRA!$C$1-1)/$C$2</f>
        <v>21.460070327145779</v>
      </c>
      <c r="C2261">
        <f t="shared" si="70"/>
        <v>1.8840804068236944E-6</v>
      </c>
      <c r="D2261">
        <f t="shared" si="71"/>
        <v>-13.182070703939662</v>
      </c>
    </row>
    <row r="2262" spans="1:4" x14ac:dyDescent="0.2">
      <c r="A2262">
        <v>2256</v>
      </c>
      <c r="B2262">
        <f>'Ejercicio 2 A'!N2259*(EXTRA!$C$1-1)/$C$2</f>
        <v>19.49895219759642</v>
      </c>
      <c r="C2262">
        <f t="shared" si="70"/>
        <v>5.2693950285734973E-6</v>
      </c>
      <c r="D2262">
        <f t="shared" si="71"/>
        <v>-12.15359499733759</v>
      </c>
    </row>
    <row r="2263" spans="1:4" x14ac:dyDescent="0.2">
      <c r="A2263">
        <v>2257</v>
      </c>
      <c r="B2263">
        <f>'Ejercicio 2 A'!N2260*(EXTRA!$C$1-1)/$C$2</f>
        <v>12.159008134257496</v>
      </c>
      <c r="C2263">
        <f t="shared" si="70"/>
        <v>2.6191834764508843E-4</v>
      </c>
      <c r="D2263">
        <f t="shared" si="71"/>
        <v>-8.2474777529857821</v>
      </c>
    </row>
    <row r="2264" spans="1:4" x14ac:dyDescent="0.2">
      <c r="A2264">
        <v>2258</v>
      </c>
      <c r="B2264">
        <f>'Ejercicio 2 A'!N2261*(EXTRA!$C$1-1)/$C$2</f>
        <v>20.101266141544833</v>
      </c>
      <c r="C2264">
        <f t="shared" si="70"/>
        <v>3.8402887204420301E-6</v>
      </c>
      <c r="D2264">
        <f t="shared" si="71"/>
        <v>-12.469963006575973</v>
      </c>
    </row>
    <row r="2265" spans="1:4" x14ac:dyDescent="0.2">
      <c r="A2265">
        <v>2259</v>
      </c>
      <c r="B2265">
        <f>'Ejercicio 2 A'!N2262*(EXTRA!$C$1-1)/$C$2</f>
        <v>19.115160525428941</v>
      </c>
      <c r="C2265">
        <f t="shared" si="70"/>
        <v>6.4478766789589752E-6</v>
      </c>
      <c r="D2265">
        <f t="shared" si="71"/>
        <v>-11.951759678414463</v>
      </c>
    </row>
    <row r="2266" spans="1:4" x14ac:dyDescent="0.2">
      <c r="A2266">
        <v>2260</v>
      </c>
      <c r="B2266">
        <f>'Ejercicio 2 A'!N2263*(EXTRA!$C$1-1)/$C$2</f>
        <v>8.1205783520056407</v>
      </c>
      <c r="C2266">
        <f t="shared" si="70"/>
        <v>2.4141008070573595E-3</v>
      </c>
      <c r="D2266">
        <f t="shared" si="71"/>
        <v>-6.0264283978343034</v>
      </c>
    </row>
    <row r="2267" spans="1:4" x14ac:dyDescent="0.2">
      <c r="A2267">
        <v>2261</v>
      </c>
      <c r="B2267">
        <f>'Ejercicio 2 A'!N2264*(EXTRA!$C$1-1)/$C$2</f>
        <v>15.801635953135847</v>
      </c>
      <c r="C2267">
        <f t="shared" si="70"/>
        <v>3.7177260971960954E-5</v>
      </c>
      <c r="D2267">
        <f t="shared" si="71"/>
        <v>-10.199813247777895</v>
      </c>
    </row>
    <row r="2268" spans="1:4" x14ac:dyDescent="0.2">
      <c r="A2268">
        <v>2262</v>
      </c>
      <c r="B2268">
        <f>'Ejercicio 2 A'!N2265*(EXTRA!$C$1-1)/$C$2</f>
        <v>22.677415426262748</v>
      </c>
      <c r="C2268">
        <f t="shared" si="70"/>
        <v>9.9718352830355683E-7</v>
      </c>
      <c r="D2268">
        <f t="shared" si="71"/>
        <v>-13.818331003380125</v>
      </c>
    </row>
    <row r="2269" spans="1:4" x14ac:dyDescent="0.2">
      <c r="A2269">
        <v>2263</v>
      </c>
      <c r="B2269">
        <f>'Ejercicio 2 A'!N2266*(EXTRA!$C$1-1)/$C$2</f>
        <v>23.125369858744275</v>
      </c>
      <c r="C2269">
        <f t="shared" si="70"/>
        <v>7.8932427851059949E-7</v>
      </c>
      <c r="D2269">
        <f t="shared" si="71"/>
        <v>-14.052088601157926</v>
      </c>
    </row>
    <row r="2270" spans="1:4" x14ac:dyDescent="0.2">
      <c r="A2270">
        <v>2264</v>
      </c>
      <c r="B2270">
        <f>'Ejercicio 2 A'!N2267*(EXTRA!$C$1-1)/$C$2</f>
        <v>14.581862697227319</v>
      </c>
      <c r="C2270">
        <f t="shared" si="70"/>
        <v>7.1218416126150676E-5</v>
      </c>
      <c r="D2270">
        <f t="shared" si="71"/>
        <v>-9.54975911953421</v>
      </c>
    </row>
    <row r="2271" spans="1:4" x14ac:dyDescent="0.2">
      <c r="A2271">
        <v>2265</v>
      </c>
      <c r="B2271">
        <f>'Ejercicio 2 A'!N2268*(EXTRA!$C$1-1)/$C$2</f>
        <v>18.323327716006567</v>
      </c>
      <c r="C2271">
        <f t="shared" si="70"/>
        <v>9.7847071646702036E-6</v>
      </c>
      <c r="D2271">
        <f t="shared" si="71"/>
        <v>-11.534689884526733</v>
      </c>
    </row>
    <row r="2272" spans="1:4" x14ac:dyDescent="0.2">
      <c r="A2272">
        <v>2266</v>
      </c>
      <c r="B2272">
        <f>'Ejercicio 2 A'!N2269*(EXTRA!$C$1-1)/$C$2</f>
        <v>17.780885336038835</v>
      </c>
      <c r="C2272">
        <f t="shared" si="70"/>
        <v>1.302756302136031E-5</v>
      </c>
      <c r="D2272">
        <f t="shared" si="71"/>
        <v>-11.248443212611104</v>
      </c>
    </row>
    <row r="2273" spans="1:4" x14ac:dyDescent="0.2">
      <c r="A2273">
        <v>2267</v>
      </c>
      <c r="B2273">
        <f>'Ejercicio 2 A'!N2270*(EXTRA!$C$1-1)/$C$2</f>
        <v>11.748760315511625</v>
      </c>
      <c r="C2273">
        <f t="shared" si="70"/>
        <v>3.2711703171571489E-4</v>
      </c>
      <c r="D2273">
        <f t="shared" si="71"/>
        <v>-8.025192555941123</v>
      </c>
    </row>
    <row r="2274" spans="1:4" x14ac:dyDescent="0.2">
      <c r="A2274">
        <v>2268</v>
      </c>
      <c r="B2274">
        <f>'Ejercicio 2 A'!N2271*(EXTRA!$C$1-1)/$C$2</f>
        <v>17.008328840816315</v>
      </c>
      <c r="C2274">
        <f t="shared" si="70"/>
        <v>1.9600518626177847E-5</v>
      </c>
      <c r="D2274">
        <f t="shared" si="71"/>
        <v>-10.839954531558599</v>
      </c>
    </row>
    <row r="2275" spans="1:4" x14ac:dyDescent="0.2">
      <c r="A2275">
        <v>2269</v>
      </c>
      <c r="B2275">
        <f>'Ejercicio 2 A'!N2272*(EXTRA!$C$1-1)/$C$2</f>
        <v>28.874522210669895</v>
      </c>
      <c r="C2275">
        <f t="shared" si="70"/>
        <v>3.9868493981827764E-8</v>
      </c>
      <c r="D2275">
        <f t="shared" si="71"/>
        <v>-17.037679449483836</v>
      </c>
    </row>
    <row r="2276" spans="1:4" x14ac:dyDescent="0.2">
      <c r="A2276">
        <v>2270</v>
      </c>
      <c r="B2276">
        <f>'Ejercicio 2 A'!N2273*(EXTRA!$C$1-1)/$C$2</f>
        <v>17.637030844255595</v>
      </c>
      <c r="C2276">
        <f t="shared" si="70"/>
        <v>1.4056096892343201E-5</v>
      </c>
      <c r="D2276">
        <f t="shared" si="71"/>
        <v>-11.172454313794812</v>
      </c>
    </row>
    <row r="2277" spans="1:4" x14ac:dyDescent="0.2">
      <c r="A2277">
        <v>2271</v>
      </c>
      <c r="B2277">
        <f>'Ejercicio 2 A'!N2274*(EXTRA!$C$1-1)/$C$2</f>
        <v>24.135378417978838</v>
      </c>
      <c r="C2277">
        <f t="shared" si="70"/>
        <v>4.6628578591596225E-7</v>
      </c>
      <c r="D2277">
        <f t="shared" si="71"/>
        <v>-14.578467116298947</v>
      </c>
    </row>
    <row r="2278" spans="1:4" x14ac:dyDescent="0.2">
      <c r="A2278">
        <v>2272</v>
      </c>
      <c r="B2278">
        <f>'Ejercicio 2 A'!N2275*(EXTRA!$C$1-1)/$C$2</f>
        <v>23.238133837420225</v>
      </c>
      <c r="C2278">
        <f t="shared" si="70"/>
        <v>7.4423963308149991E-7</v>
      </c>
      <c r="D2278">
        <f t="shared" si="71"/>
        <v>-14.110902766497221</v>
      </c>
    </row>
    <row r="2279" spans="1:4" x14ac:dyDescent="0.2">
      <c r="A2279">
        <v>2273</v>
      </c>
      <c r="B2279">
        <f>'Ejercicio 2 A'!N2276*(EXTRA!$C$1-1)/$C$2</f>
        <v>17.405146282925546</v>
      </c>
      <c r="C2279">
        <f t="shared" si="70"/>
        <v>1.5888823227147649E-5</v>
      </c>
      <c r="D2279">
        <f t="shared" si="71"/>
        <v>-11.049894637606267</v>
      </c>
    </row>
    <row r="2280" spans="1:4" x14ac:dyDescent="0.2">
      <c r="A2280">
        <v>2274</v>
      </c>
      <c r="B2280">
        <f>'Ejercicio 2 A'!N2277*(EXTRA!$C$1-1)/$C$2</f>
        <v>18.941725989874627</v>
      </c>
      <c r="C2280">
        <f t="shared" si="70"/>
        <v>7.0640986144324765E-6</v>
      </c>
      <c r="D2280">
        <f t="shared" si="71"/>
        <v>-11.860485134619559</v>
      </c>
    </row>
    <row r="2281" spans="1:4" x14ac:dyDescent="0.2">
      <c r="A2281">
        <v>2275</v>
      </c>
      <c r="B2281">
        <f>'Ejercicio 2 A'!N2278*(EXTRA!$C$1-1)/$C$2</f>
        <v>14.978154469716625</v>
      </c>
      <c r="C2281">
        <f t="shared" si="70"/>
        <v>5.7638941354832612E-5</v>
      </c>
      <c r="D2281">
        <f t="shared" si="71"/>
        <v>-9.7613121535034821</v>
      </c>
    </row>
    <row r="2282" spans="1:4" x14ac:dyDescent="0.2">
      <c r="A2282">
        <v>2276</v>
      </c>
      <c r="B2282">
        <f>'Ejercicio 2 A'!N2279*(EXTRA!$C$1-1)/$C$2</f>
        <v>31.6072685064652</v>
      </c>
      <c r="C2282">
        <f t="shared" si="70"/>
        <v>9.7181910523170638E-9</v>
      </c>
      <c r="D2282">
        <f t="shared" si="71"/>
        <v>-18.449266341522581</v>
      </c>
    </row>
    <row r="2283" spans="1:4" x14ac:dyDescent="0.2">
      <c r="A2283">
        <v>2277</v>
      </c>
      <c r="B2283">
        <f>'Ejercicio 2 A'!N2280*(EXTRA!$C$1-1)/$C$2</f>
        <v>15.860082408398707</v>
      </c>
      <c r="C2283">
        <f t="shared" si="70"/>
        <v>3.6039952489529847E-5</v>
      </c>
      <c r="D2283">
        <f t="shared" si="71"/>
        <v>-10.230882443495544</v>
      </c>
    </row>
    <row r="2284" spans="1:4" x14ac:dyDescent="0.2">
      <c r="A2284">
        <v>2278</v>
      </c>
      <c r="B2284">
        <f>'Ejercicio 2 A'!N2281*(EXTRA!$C$1-1)/$C$2</f>
        <v>22.479919266053116</v>
      </c>
      <c r="C2284">
        <f t="shared" si="70"/>
        <v>1.1055038179525828E-6</v>
      </c>
      <c r="D2284">
        <f t="shared" si="71"/>
        <v>-13.71520938305688</v>
      </c>
    </row>
    <row r="2285" spans="1:4" x14ac:dyDescent="0.2">
      <c r="A2285">
        <v>2279</v>
      </c>
      <c r="B2285">
        <f>'Ejercicio 2 A'!N2282*(EXTRA!$C$1-1)/$C$2</f>
        <v>17.394217839793679</v>
      </c>
      <c r="C2285">
        <f t="shared" si="70"/>
        <v>1.5980898789319361E-5</v>
      </c>
      <c r="D2285">
        <f t="shared" si="71"/>
        <v>-11.044116374569558</v>
      </c>
    </row>
    <row r="2286" spans="1:4" x14ac:dyDescent="0.2">
      <c r="A2286">
        <v>2280</v>
      </c>
      <c r="B2286">
        <f>'Ejercicio 2 A'!N2283*(EXTRA!$C$1-1)/$C$2</f>
        <v>16.799252417446731</v>
      </c>
      <c r="C2286">
        <f t="shared" si="70"/>
        <v>2.1895444966842865E-5</v>
      </c>
      <c r="D2286">
        <f t="shared" si="71"/>
        <v>-10.729231935156838</v>
      </c>
    </row>
    <row r="2287" spans="1:4" x14ac:dyDescent="0.2">
      <c r="A2287">
        <v>2281</v>
      </c>
      <c r="B2287">
        <f>'Ejercicio 2 A'!N2284*(EXTRA!$C$1-1)/$C$2</f>
        <v>23.487174579643394</v>
      </c>
      <c r="C2287">
        <f t="shared" si="70"/>
        <v>6.5361125219646329E-7</v>
      </c>
      <c r="D2287">
        <f t="shared" si="71"/>
        <v>-14.240753077825945</v>
      </c>
    </row>
    <row r="2288" spans="1:4" x14ac:dyDescent="0.2">
      <c r="A2288">
        <v>2282</v>
      </c>
      <c r="B2288">
        <f>'Ejercicio 2 A'!N2285*(EXTRA!$C$1-1)/$C$2</f>
        <v>21.566226965513852</v>
      </c>
      <c r="C2288">
        <f t="shared" si="70"/>
        <v>1.7822814902662411E-6</v>
      </c>
      <c r="D2288">
        <f t="shared" si="71"/>
        <v>-13.237616278278146</v>
      </c>
    </row>
    <row r="2289" spans="1:4" x14ac:dyDescent="0.2">
      <c r="A2289">
        <v>2283</v>
      </c>
      <c r="B2289">
        <f>'Ejercicio 2 A'!N2286*(EXTRA!$C$1-1)/$C$2</f>
        <v>25.144715192591374</v>
      </c>
      <c r="C2289">
        <f t="shared" si="70"/>
        <v>2.7579169043886418E-7</v>
      </c>
      <c r="D2289">
        <f t="shared" si="71"/>
        <v>-15.103620000979223</v>
      </c>
    </row>
    <row r="2290" spans="1:4" x14ac:dyDescent="0.2">
      <c r="A2290">
        <v>2284</v>
      </c>
      <c r="B2290">
        <f>'Ejercicio 2 A'!N2287*(EXTRA!$C$1-1)/$C$2</f>
        <v>24.767283987138853</v>
      </c>
      <c r="C2290">
        <f t="shared" si="70"/>
        <v>3.3560118852230093E-7</v>
      </c>
      <c r="D2290">
        <f t="shared" si="71"/>
        <v>-14.907342320874825</v>
      </c>
    </row>
    <row r="2291" spans="1:4" x14ac:dyDescent="0.2">
      <c r="A2291">
        <v>2285</v>
      </c>
      <c r="B2291">
        <f>'Ejercicio 2 A'!N2288*(EXTRA!$C$1-1)/$C$2</f>
        <v>17.80165160760653</v>
      </c>
      <c r="C2291">
        <f t="shared" si="70"/>
        <v>1.2885473621143314E-5</v>
      </c>
      <c r="D2291">
        <f t="shared" si="71"/>
        <v>-11.25940995697683</v>
      </c>
    </row>
    <row r="2292" spans="1:4" x14ac:dyDescent="0.2">
      <c r="A2292">
        <v>2286</v>
      </c>
      <c r="B2292">
        <f>'Ejercicio 2 A'!N2289*(EXTRA!$C$1-1)/$C$2</f>
        <v>16.934827419189798</v>
      </c>
      <c r="C2292">
        <f t="shared" si="70"/>
        <v>2.0378331754344825E-5</v>
      </c>
      <c r="D2292">
        <f t="shared" si="71"/>
        <v>-10.801038390519926</v>
      </c>
    </row>
    <row r="2293" spans="1:4" x14ac:dyDescent="0.2">
      <c r="A2293">
        <v>2287</v>
      </c>
      <c r="B2293">
        <f>'Ejercicio 2 A'!N2290*(EXTRA!$C$1-1)/$C$2</f>
        <v>11.605593096207576</v>
      </c>
      <c r="C2293">
        <f t="shared" si="70"/>
        <v>3.5355246987995209E-4</v>
      </c>
      <c r="D2293">
        <f t="shared" si="71"/>
        <v>-7.9474786539959794</v>
      </c>
    </row>
    <row r="2294" spans="1:4" x14ac:dyDescent="0.2">
      <c r="A2294">
        <v>2288</v>
      </c>
      <c r="B2294">
        <f>'Ejercicio 2 A'!N2291*(EXTRA!$C$1-1)/$C$2</f>
        <v>19.598282974494975</v>
      </c>
      <c r="C2294">
        <f t="shared" si="70"/>
        <v>5.0013584122425813E-6</v>
      </c>
      <c r="D2294">
        <f t="shared" si="71"/>
        <v>-12.205800999980651</v>
      </c>
    </row>
    <row r="2295" spans="1:4" x14ac:dyDescent="0.2">
      <c r="A2295">
        <v>2289</v>
      </c>
      <c r="B2295">
        <f>'Ejercicio 2 A'!N2292*(EXTRA!$C$1-1)/$C$2</f>
        <v>18.901757288051318</v>
      </c>
      <c r="C2295">
        <f t="shared" si="70"/>
        <v>7.2143055213822098E-6</v>
      </c>
      <c r="D2295">
        <f t="shared" si="71"/>
        <v>-11.839444625203914</v>
      </c>
    </row>
    <row r="2296" spans="1:4" x14ac:dyDescent="0.2">
      <c r="A2296">
        <v>2290</v>
      </c>
      <c r="B2296">
        <f>'Ejercicio 2 A'!N2293*(EXTRA!$C$1-1)/$C$2</f>
        <v>24.40056766854487</v>
      </c>
      <c r="C2296">
        <f t="shared" si="70"/>
        <v>4.0615719761279332E-7</v>
      </c>
      <c r="D2296">
        <f t="shared" si="71"/>
        <v>-14.71652556604352</v>
      </c>
    </row>
    <row r="2297" spans="1:4" x14ac:dyDescent="0.2">
      <c r="A2297">
        <v>2291</v>
      </c>
      <c r="B2297">
        <f>'Ejercicio 2 A'!N2294*(EXTRA!$C$1-1)/$C$2</f>
        <v>17.59494536162758</v>
      </c>
      <c r="C2297">
        <f t="shared" si="70"/>
        <v>1.4372167319478375E-5</v>
      </c>
      <c r="D2297">
        <f t="shared" si="71"/>
        <v>-11.150217046735239</v>
      </c>
    </row>
    <row r="2298" spans="1:4" x14ac:dyDescent="0.2">
      <c r="A2298">
        <v>2292</v>
      </c>
      <c r="B2298">
        <f>'Ejercicio 2 A'!N2295*(EXTRA!$C$1-1)/$C$2</f>
        <v>17.7471585081475</v>
      </c>
      <c r="C2298">
        <f t="shared" si="70"/>
        <v>1.3261698401808971E-5</v>
      </c>
      <c r="D2298">
        <f t="shared" si="71"/>
        <v>-11.230630496807711</v>
      </c>
    </row>
    <row r="2299" spans="1:4" x14ac:dyDescent="0.2">
      <c r="A2299">
        <v>2293</v>
      </c>
      <c r="B2299">
        <f>'Ejercicio 2 A'!N2296*(EXTRA!$C$1-1)/$C$2</f>
        <v>12.735754252976239</v>
      </c>
      <c r="C2299">
        <f t="shared" si="70"/>
        <v>1.9180672637055307E-4</v>
      </c>
      <c r="D2299">
        <f t="shared" si="71"/>
        <v>-8.5590223264189511</v>
      </c>
    </row>
    <row r="2300" spans="1:4" x14ac:dyDescent="0.2">
      <c r="A2300">
        <v>2294</v>
      </c>
      <c r="B2300">
        <f>'Ejercicio 2 A'!N2297*(EXTRA!$C$1-1)/$C$2</f>
        <v>15.573044909754358</v>
      </c>
      <c r="C2300">
        <f t="shared" si="70"/>
        <v>4.1983589058230072E-5</v>
      </c>
      <c r="D2300">
        <f t="shared" si="71"/>
        <v>-10.078231752747193</v>
      </c>
    </row>
    <row r="2301" spans="1:4" x14ac:dyDescent="0.2">
      <c r="A2301">
        <v>2295</v>
      </c>
      <c r="B2301">
        <f>'Ejercicio 2 A'!N2298*(EXTRA!$C$1-1)/$C$2</f>
        <v>28.144924992063327</v>
      </c>
      <c r="C2301">
        <f t="shared" si="70"/>
        <v>5.8159037317792177E-8</v>
      </c>
      <c r="D2301">
        <f t="shared" si="71"/>
        <v>-16.6600845561657</v>
      </c>
    </row>
    <row r="2302" spans="1:4" x14ac:dyDescent="0.2">
      <c r="A2302">
        <v>2296</v>
      </c>
      <c r="B2302">
        <f>'Ejercicio 2 A'!N2299*(EXTRA!$C$1-1)/$C$2</f>
        <v>29.554492021359547</v>
      </c>
      <c r="C2302">
        <f t="shared" si="70"/>
        <v>2.8049292807100521E-8</v>
      </c>
      <c r="D2302">
        <f t="shared" si="71"/>
        <v>-17.389302417163606</v>
      </c>
    </row>
    <row r="2303" spans="1:4" x14ac:dyDescent="0.2">
      <c r="A2303">
        <v>2297</v>
      </c>
      <c r="B2303">
        <f>'Ejercicio 2 A'!N2300*(EXTRA!$C$1-1)/$C$2</f>
        <v>11.325099558633646</v>
      </c>
      <c r="C2303">
        <f t="shared" si="70"/>
        <v>4.117891778978621E-4</v>
      </c>
      <c r="D2303">
        <f t="shared" si="71"/>
        <v>-7.7949990437113881</v>
      </c>
    </row>
    <row r="2304" spans="1:4" x14ac:dyDescent="0.2">
      <c r="A2304">
        <v>2298</v>
      </c>
      <c r="B2304">
        <f>'Ejercicio 2 A'!N2301*(EXTRA!$C$1-1)/$C$2</f>
        <v>23.801667520719459</v>
      </c>
      <c r="C2304">
        <f t="shared" si="70"/>
        <v>5.5480445721558824E-7</v>
      </c>
      <c r="D2304">
        <f t="shared" si="71"/>
        <v>-14.404650114623823</v>
      </c>
    </row>
    <row r="2305" spans="1:4" x14ac:dyDescent="0.2">
      <c r="A2305">
        <v>2299</v>
      </c>
      <c r="B2305">
        <f>'Ejercicio 2 A'!N2302*(EXTRA!$C$1-1)/$C$2</f>
        <v>17.764592553420428</v>
      </c>
      <c r="C2305">
        <f t="shared" si="70"/>
        <v>1.3140145697986858E-5</v>
      </c>
      <c r="D2305">
        <f t="shared" si="71"/>
        <v>-11.239838456842429</v>
      </c>
    </row>
    <row r="2306" spans="1:4" x14ac:dyDescent="0.2">
      <c r="A2306">
        <v>2300</v>
      </c>
      <c r="B2306">
        <f>'Ejercicio 2 A'!N2303*(EXTRA!$C$1-1)/$C$2</f>
        <v>12.917040268410286</v>
      </c>
      <c r="C2306">
        <f t="shared" si="70"/>
        <v>1.739517905804227E-4</v>
      </c>
      <c r="D2306">
        <f t="shared" si="71"/>
        <v>-8.6567323627692723</v>
      </c>
    </row>
    <row r="2307" spans="1:4" x14ac:dyDescent="0.2">
      <c r="A2307">
        <v>2301</v>
      </c>
      <c r="B2307">
        <f>'Ejercicio 2 A'!N2304*(EXTRA!$C$1-1)/$C$2</f>
        <v>19.187319121081199</v>
      </c>
      <c r="C2307">
        <f t="shared" si="70"/>
        <v>6.2076826684591885E-6</v>
      </c>
      <c r="D2307">
        <f t="shared" si="71"/>
        <v>-11.989722892939596</v>
      </c>
    </row>
    <row r="2308" spans="1:4" x14ac:dyDescent="0.2">
      <c r="A2308">
        <v>2302</v>
      </c>
      <c r="B2308">
        <f>'Ejercicio 2 A'!N2305*(EXTRA!$C$1-1)/$C$2</f>
        <v>15.12272730868035</v>
      </c>
      <c r="C2308">
        <f t="shared" si="70"/>
        <v>5.3362540145348427E-5</v>
      </c>
      <c r="D2308">
        <f t="shared" si="71"/>
        <v>-9.8384015535666158</v>
      </c>
    </row>
    <row r="2309" spans="1:4" x14ac:dyDescent="0.2">
      <c r="A2309">
        <v>2303</v>
      </c>
      <c r="B2309">
        <f>'Ejercicio 2 A'!N2306*(EXTRA!$C$1-1)/$C$2</f>
        <v>18.153563621978758</v>
      </c>
      <c r="C2309">
        <f t="shared" si="70"/>
        <v>1.0701209491267679E-5</v>
      </c>
      <c r="D2309">
        <f t="shared" si="71"/>
        <v>-11.445153786317492</v>
      </c>
    </row>
    <row r="2310" spans="1:4" x14ac:dyDescent="0.2">
      <c r="A2310">
        <v>2304</v>
      </c>
      <c r="B2310">
        <f>'Ejercicio 2 A'!N2307*(EXTRA!$C$1-1)/$C$2</f>
        <v>23.97587529644813</v>
      </c>
      <c r="C2310">
        <f t="shared" si="70"/>
        <v>5.0667288144583933E-7</v>
      </c>
      <c r="D2310">
        <f t="shared" si="71"/>
        <v>-14.495400245837901</v>
      </c>
    </row>
    <row r="2311" spans="1:4" x14ac:dyDescent="0.2">
      <c r="A2311">
        <v>2305</v>
      </c>
      <c r="B2311">
        <f>'Ejercicio 2 A'!N2308*(EXTRA!$C$1-1)/$C$2</f>
        <v>11.138219180855154</v>
      </c>
      <c r="C2311">
        <f t="shared" si="70"/>
        <v>4.558989812006749E-4</v>
      </c>
      <c r="D2311">
        <f t="shared" si="71"/>
        <v>-7.6932393054464869</v>
      </c>
    </row>
    <row r="2312" spans="1:4" x14ac:dyDescent="0.2">
      <c r="A2312">
        <v>2306</v>
      </c>
      <c r="B2312">
        <f>'Ejercicio 2 A'!N2309*(EXTRA!$C$1-1)/$C$2</f>
        <v>20.305352951404405</v>
      </c>
      <c r="C2312">
        <f t="shared" ref="C2312:C2375" si="72">_xlfn.CHISQ.DIST(B2312,$C$3,FALSE)</f>
        <v>3.4502727204339036E-6</v>
      </c>
      <c r="D2312">
        <f t="shared" ref="D2312:D2375" si="73">LN(C2312)</f>
        <v>-12.577057280644114</v>
      </c>
    </row>
    <row r="2313" spans="1:4" x14ac:dyDescent="0.2">
      <c r="A2313">
        <v>2307</v>
      </c>
      <c r="B2313">
        <f>'Ejercicio 2 A'!N2310*(EXTRA!$C$1-1)/$C$2</f>
        <v>25.484458965848116</v>
      </c>
      <c r="C2313">
        <f t="shared" si="72"/>
        <v>2.3114920562130653E-7</v>
      </c>
      <c r="D2313">
        <f t="shared" si="73"/>
        <v>-15.280202423155302</v>
      </c>
    </row>
    <row r="2314" spans="1:4" x14ac:dyDescent="0.2">
      <c r="A2314">
        <v>2308</v>
      </c>
      <c r="B2314">
        <f>'Ejercicio 2 A'!N2311*(EXTRA!$C$1-1)/$C$2</f>
        <v>13.732359850849562</v>
      </c>
      <c r="C2314">
        <f t="shared" si="72"/>
        <v>1.1222598471167379E-4</v>
      </c>
      <c r="D2314">
        <f t="shared" si="73"/>
        <v>-9.0949959988934825</v>
      </c>
    </row>
    <row r="2315" spans="1:4" x14ac:dyDescent="0.2">
      <c r="A2315">
        <v>2309</v>
      </c>
      <c r="B2315">
        <f>'Ejercicio 2 A'!N2312*(EXTRA!$C$1-1)/$C$2</f>
        <v>17.757730522394546</v>
      </c>
      <c r="C2315">
        <f t="shared" si="72"/>
        <v>1.31878544923775E-5</v>
      </c>
      <c r="D2315">
        <f t="shared" si="73"/>
        <v>-11.236214266150697</v>
      </c>
    </row>
    <row r="2316" spans="1:4" x14ac:dyDescent="0.2">
      <c r="A2316">
        <v>2310</v>
      </c>
      <c r="B2316">
        <f>'Ejercicio 2 A'!N2313*(EXTRA!$C$1-1)/$C$2</f>
        <v>13.051966520200249</v>
      </c>
      <c r="C2316">
        <f t="shared" si="72"/>
        <v>1.6176090627552551E-4</v>
      </c>
      <c r="D2316">
        <f t="shared" si="73"/>
        <v>-8.7293912001143017</v>
      </c>
    </row>
    <row r="2317" spans="1:4" x14ac:dyDescent="0.2">
      <c r="A2317">
        <v>2311</v>
      </c>
      <c r="B2317">
        <f>'Ejercicio 2 A'!N2314*(EXTRA!$C$1-1)/$C$2</f>
        <v>20.123396915014823</v>
      </c>
      <c r="C2317">
        <f t="shared" si="72"/>
        <v>3.7959396616814284E-6</v>
      </c>
      <c r="D2317">
        <f t="shared" si="73"/>
        <v>-12.48157857257964</v>
      </c>
    </row>
    <row r="2318" spans="1:4" x14ac:dyDescent="0.2">
      <c r="A2318">
        <v>2312</v>
      </c>
      <c r="B2318">
        <f>'Ejercicio 2 A'!N2315*(EXTRA!$C$1-1)/$C$2</f>
        <v>26.685710230093086</v>
      </c>
      <c r="C2318">
        <f t="shared" si="72"/>
        <v>1.2389173461913378E-7</v>
      </c>
      <c r="D2318">
        <f t="shared" si="73"/>
        <v>-15.903857760632304</v>
      </c>
    </row>
    <row r="2319" spans="1:4" x14ac:dyDescent="0.2">
      <c r="A2319">
        <v>2313</v>
      </c>
      <c r="B2319">
        <f>'Ejercicio 2 A'!N2316*(EXTRA!$C$1-1)/$C$2</f>
        <v>23.86494198085202</v>
      </c>
      <c r="C2319">
        <f t="shared" si="72"/>
        <v>5.3681367139683115E-7</v>
      </c>
      <c r="D2319">
        <f t="shared" si="73"/>
        <v>-14.437614783288305</v>
      </c>
    </row>
    <row r="2320" spans="1:4" x14ac:dyDescent="0.2">
      <c r="A2320">
        <v>2314</v>
      </c>
      <c r="B2320">
        <f>'Ejercicio 2 A'!N2317*(EXTRA!$C$1-1)/$C$2</f>
        <v>27.645296470157529</v>
      </c>
      <c r="C2320">
        <f t="shared" si="72"/>
        <v>7.5335484590170459E-8</v>
      </c>
      <c r="D2320">
        <f t="shared" si="73"/>
        <v>-16.401314570243276</v>
      </c>
    </row>
    <row r="2321" spans="1:4" x14ac:dyDescent="0.2">
      <c r="A2321">
        <v>2315</v>
      </c>
      <c r="B2321">
        <f>'Ejercicio 2 A'!N2318*(EXTRA!$C$1-1)/$C$2</f>
        <v>23.340160630397978</v>
      </c>
      <c r="C2321">
        <f t="shared" si="72"/>
        <v>7.056781349453296E-7</v>
      </c>
      <c r="D2321">
        <f t="shared" si="73"/>
        <v>-14.164106602917812</v>
      </c>
    </row>
    <row r="2322" spans="1:4" x14ac:dyDescent="0.2">
      <c r="A2322">
        <v>2316</v>
      </c>
      <c r="B2322">
        <f>'Ejercicio 2 A'!N2319*(EXTRA!$C$1-1)/$C$2</f>
        <v>13.746835228067326</v>
      </c>
      <c r="C2322">
        <f t="shared" si="72"/>
        <v>1.1135798417343545E-4</v>
      </c>
      <c r="D2322">
        <f t="shared" si="73"/>
        <v>-9.1027604634328512</v>
      </c>
    </row>
    <row r="2323" spans="1:4" x14ac:dyDescent="0.2">
      <c r="A2323">
        <v>2317</v>
      </c>
      <c r="B2323">
        <f>'Ejercicio 2 A'!N2320*(EXTRA!$C$1-1)/$C$2</f>
        <v>15.252420477343989</v>
      </c>
      <c r="C2323">
        <f t="shared" si="72"/>
        <v>4.9798889318737968E-5</v>
      </c>
      <c r="D2323">
        <f t="shared" si="73"/>
        <v>-9.9075178770189662</v>
      </c>
    </row>
    <row r="2324" spans="1:4" x14ac:dyDescent="0.2">
      <c r="A2324">
        <v>2318</v>
      </c>
      <c r="B2324">
        <f>'Ejercicio 2 A'!N2321*(EXTRA!$C$1-1)/$C$2</f>
        <v>18.48928040647294</v>
      </c>
      <c r="C2324">
        <f t="shared" si="72"/>
        <v>8.9650730752433507E-6</v>
      </c>
      <c r="D2324">
        <f t="shared" si="73"/>
        <v>-11.622174299769918</v>
      </c>
    </row>
    <row r="2325" spans="1:4" x14ac:dyDescent="0.2">
      <c r="A2325">
        <v>2319</v>
      </c>
      <c r="B2325">
        <f>'Ejercicio 2 A'!N2322*(EXTRA!$C$1-1)/$C$2</f>
        <v>16.564817629733017</v>
      </c>
      <c r="C2325">
        <f t="shared" si="72"/>
        <v>2.4792041557590505E-5</v>
      </c>
      <c r="D2325">
        <f t="shared" si="73"/>
        <v>-10.604987861230212</v>
      </c>
    </row>
    <row r="2326" spans="1:4" x14ac:dyDescent="0.2">
      <c r="A2326">
        <v>2320</v>
      </c>
      <c r="B2326">
        <f>'Ejercicio 2 A'!N2323*(EXTRA!$C$1-1)/$C$2</f>
        <v>23.33883842905221</v>
      </c>
      <c r="C2326">
        <f t="shared" si="72"/>
        <v>7.0616481559690916E-7</v>
      </c>
      <c r="D2326">
        <f t="shared" si="73"/>
        <v>-14.163417176844368</v>
      </c>
    </row>
    <row r="2327" spans="1:4" x14ac:dyDescent="0.2">
      <c r="A2327">
        <v>2321</v>
      </c>
      <c r="B2327">
        <f>'Ejercicio 2 A'!N2324*(EXTRA!$C$1-1)/$C$2</f>
        <v>27.511248456540375</v>
      </c>
      <c r="C2327">
        <f t="shared" si="72"/>
        <v>8.0753846654757666E-8</v>
      </c>
      <c r="D2327">
        <f t="shared" si="73"/>
        <v>-16.331860239386806</v>
      </c>
    </row>
    <row r="2328" spans="1:4" x14ac:dyDescent="0.2">
      <c r="A2328">
        <v>2322</v>
      </c>
      <c r="B2328">
        <f>'Ejercicio 2 A'!N2325*(EXTRA!$C$1-1)/$C$2</f>
        <v>7.3033647388857537</v>
      </c>
      <c r="C2328">
        <f t="shared" si="72"/>
        <v>3.8303906438940049E-3</v>
      </c>
      <c r="D2328">
        <f t="shared" si="73"/>
        <v>-5.5647884851960203</v>
      </c>
    </row>
    <row r="2329" spans="1:4" x14ac:dyDescent="0.2">
      <c r="A2329">
        <v>2323</v>
      </c>
      <c r="B2329">
        <f>'Ejercicio 2 A'!N2326*(EXTRA!$C$1-1)/$C$2</f>
        <v>17.492408143856878</v>
      </c>
      <c r="C2329">
        <f t="shared" si="72"/>
        <v>1.5172498344342134E-5</v>
      </c>
      <c r="D2329">
        <f t="shared" si="73"/>
        <v>-11.096026088358691</v>
      </c>
    </row>
    <row r="2330" spans="1:4" x14ac:dyDescent="0.2">
      <c r="A2330">
        <v>2324</v>
      </c>
      <c r="B2330">
        <f>'Ejercicio 2 A'!N2327*(EXTRA!$C$1-1)/$C$2</f>
        <v>7.494332062630872</v>
      </c>
      <c r="C2330">
        <f t="shared" si="72"/>
        <v>3.4369251143136232E-3</v>
      </c>
      <c r="D2330">
        <f t="shared" si="73"/>
        <v>-5.6731780694479275</v>
      </c>
    </row>
    <row r="2331" spans="1:4" x14ac:dyDescent="0.2">
      <c r="A2331">
        <v>2325</v>
      </c>
      <c r="B2331">
        <f>'Ejercicio 2 A'!N2328*(EXTRA!$C$1-1)/$C$2</f>
        <v>17.191324567091154</v>
      </c>
      <c r="C2331">
        <f t="shared" si="72"/>
        <v>1.7791259648933189E-5</v>
      </c>
      <c r="D2331">
        <f t="shared" si="73"/>
        <v>-10.936803252220225</v>
      </c>
    </row>
    <row r="2332" spans="1:4" x14ac:dyDescent="0.2">
      <c r="A2332">
        <v>2326</v>
      </c>
      <c r="B2332">
        <f>'Ejercicio 2 A'!N2329*(EXTRA!$C$1-1)/$C$2</f>
        <v>10.046515827480482</v>
      </c>
      <c r="C2332">
        <f t="shared" si="72"/>
        <v>8.2856986941555412E-4</v>
      </c>
      <c r="D2332">
        <f t="shared" si="73"/>
        <v>-7.0958093922266956</v>
      </c>
    </row>
    <row r="2333" spans="1:4" x14ac:dyDescent="0.2">
      <c r="A2333">
        <v>2327</v>
      </c>
      <c r="B2333">
        <f>'Ejercicio 2 A'!N2330*(EXTRA!$C$1-1)/$C$2</f>
        <v>15.176751970565373</v>
      </c>
      <c r="C2333">
        <f t="shared" si="72"/>
        <v>5.1847859370612893E-5</v>
      </c>
      <c r="D2333">
        <f t="shared" si="73"/>
        <v>-9.8671969091822049</v>
      </c>
    </row>
    <row r="2334" spans="1:4" x14ac:dyDescent="0.2">
      <c r="A2334">
        <v>2328</v>
      </c>
      <c r="B2334">
        <f>'Ejercicio 2 A'!N2331*(EXTRA!$C$1-1)/$C$2</f>
        <v>24.6733809958031</v>
      </c>
      <c r="C2334">
        <f t="shared" si="72"/>
        <v>3.524026172013694E-7</v>
      </c>
      <c r="D2334">
        <f t="shared" si="73"/>
        <v>-14.858491516120338</v>
      </c>
    </row>
    <row r="2335" spans="1:4" x14ac:dyDescent="0.2">
      <c r="A2335">
        <v>2329</v>
      </c>
      <c r="B2335">
        <f>'Ejercicio 2 A'!N2332*(EXTRA!$C$1-1)/$C$2</f>
        <v>14.237327961374863</v>
      </c>
      <c r="C2335">
        <f t="shared" si="72"/>
        <v>8.5624753818408945E-5</v>
      </c>
      <c r="D2335">
        <f t="shared" si="73"/>
        <v>-9.3655361364994896</v>
      </c>
    </row>
    <row r="2336" spans="1:4" x14ac:dyDescent="0.2">
      <c r="A2336">
        <v>2330</v>
      </c>
      <c r="B2336">
        <f>'Ejercicio 2 A'!N2333*(EXTRA!$C$1-1)/$C$2</f>
        <v>23.327488284394192</v>
      </c>
      <c r="C2336">
        <f t="shared" si="72"/>
        <v>7.1035649637585357E-7</v>
      </c>
      <c r="D2336">
        <f t="shared" si="73"/>
        <v>-14.157498885353252</v>
      </c>
    </row>
    <row r="2337" spans="1:4" x14ac:dyDescent="0.2">
      <c r="A2337">
        <v>2331</v>
      </c>
      <c r="B2337">
        <f>'Ejercicio 2 A'!N2334*(EXTRA!$C$1-1)/$C$2</f>
        <v>17.91652776915954</v>
      </c>
      <c r="C2337">
        <f t="shared" si="72"/>
        <v>1.2127144985941255E-5</v>
      </c>
      <c r="D2337">
        <f t="shared" si="73"/>
        <v>-11.320064230729749</v>
      </c>
    </row>
    <row r="2338" spans="1:4" x14ac:dyDescent="0.2">
      <c r="A2338">
        <v>2332</v>
      </c>
      <c r="B2338">
        <f>'Ejercicio 2 A'!N2335*(EXTRA!$C$1-1)/$C$2</f>
        <v>12.944004384490199</v>
      </c>
      <c r="C2338">
        <f t="shared" si="72"/>
        <v>1.7144345143522009E-4</v>
      </c>
      <c r="D2338">
        <f t="shared" si="73"/>
        <v>-8.6712570749716171</v>
      </c>
    </row>
    <row r="2339" spans="1:4" x14ac:dyDescent="0.2">
      <c r="A2339">
        <v>2333</v>
      </c>
      <c r="B2339">
        <f>'Ejercicio 2 A'!N2336*(EXTRA!$C$1-1)/$C$2</f>
        <v>21.667116240628978</v>
      </c>
      <c r="C2339">
        <f t="shared" si="72"/>
        <v>1.6906550191773475E-6</v>
      </c>
      <c r="D2339">
        <f t="shared" si="73"/>
        <v>-13.290394518809038</v>
      </c>
    </row>
    <row r="2340" spans="1:4" x14ac:dyDescent="0.2">
      <c r="A2340">
        <v>2334</v>
      </c>
      <c r="B2340">
        <f>'Ejercicio 2 A'!N2337*(EXTRA!$C$1-1)/$C$2</f>
        <v>10.837778445244638</v>
      </c>
      <c r="C2340">
        <f t="shared" si="72"/>
        <v>5.3708898309603569E-4</v>
      </c>
      <c r="D2340">
        <f t="shared" si="73"/>
        <v>-7.5293467730933639</v>
      </c>
    </row>
    <row r="2341" spans="1:4" x14ac:dyDescent="0.2">
      <c r="A2341">
        <v>2335</v>
      </c>
      <c r="B2341">
        <f>'Ejercicio 2 A'!N2338*(EXTRA!$C$1-1)/$C$2</f>
        <v>22.387006756145503</v>
      </c>
      <c r="C2341">
        <f t="shared" si="72"/>
        <v>1.160473694591574E-6</v>
      </c>
      <c r="D2341">
        <f t="shared" si="73"/>
        <v>-13.666682278794665</v>
      </c>
    </row>
    <row r="2342" spans="1:4" x14ac:dyDescent="0.2">
      <c r="A2342">
        <v>2336</v>
      </c>
      <c r="B2342">
        <f>'Ejercicio 2 A'!N2339*(EXTRA!$C$1-1)/$C$2</f>
        <v>19.615259861342182</v>
      </c>
      <c r="C2342">
        <f t="shared" si="72"/>
        <v>4.9569378456410742E-6</v>
      </c>
      <c r="D2342">
        <f t="shared" si="73"/>
        <v>-12.214722377709093</v>
      </c>
    </row>
    <row r="2343" spans="1:4" x14ac:dyDescent="0.2">
      <c r="A2343">
        <v>2337</v>
      </c>
      <c r="B2343">
        <f>'Ejercicio 2 A'!N2340*(EXTRA!$C$1-1)/$C$2</f>
        <v>20.538977646421213</v>
      </c>
      <c r="C2343">
        <f t="shared" si="72"/>
        <v>3.0523780850010128E-6</v>
      </c>
      <c r="D2343">
        <f t="shared" si="73"/>
        <v>-12.699589571152758</v>
      </c>
    </row>
    <row r="2344" spans="1:4" x14ac:dyDescent="0.2">
      <c r="A2344">
        <v>2338</v>
      </c>
      <c r="B2344">
        <f>'Ejercicio 2 A'!N2341*(EXTRA!$C$1-1)/$C$2</f>
        <v>31.565340025816671</v>
      </c>
      <c r="C2344">
        <f t="shared" si="72"/>
        <v>9.9306650420604257E-9</v>
      </c>
      <c r="D2344">
        <f t="shared" si="73"/>
        <v>-18.427638388114758</v>
      </c>
    </row>
    <row r="2345" spans="1:4" x14ac:dyDescent="0.2">
      <c r="A2345">
        <v>2339</v>
      </c>
      <c r="B2345">
        <f>'Ejercicio 2 A'!N2342*(EXTRA!$C$1-1)/$C$2</f>
        <v>9.2585688067217315</v>
      </c>
      <c r="C2345">
        <f t="shared" si="72"/>
        <v>1.2798688379312454E-3</v>
      </c>
      <c r="D2345">
        <f t="shared" si="73"/>
        <v>-6.6609976766672725</v>
      </c>
    </row>
    <row r="2346" spans="1:4" x14ac:dyDescent="0.2">
      <c r="A2346">
        <v>2340</v>
      </c>
      <c r="B2346">
        <f>'Ejercicio 2 A'!N2343*(EXTRA!$C$1-1)/$C$2</f>
        <v>18.628487014722054</v>
      </c>
      <c r="C2346">
        <f t="shared" si="72"/>
        <v>8.3309919680989606E-6</v>
      </c>
      <c r="D2346">
        <f t="shared" si="73"/>
        <v>-11.695528025070038</v>
      </c>
    </row>
    <row r="2347" spans="1:4" x14ac:dyDescent="0.2">
      <c r="A2347">
        <v>2341</v>
      </c>
      <c r="B2347">
        <f>'Ejercicio 2 A'!N2344*(EXTRA!$C$1-1)/$C$2</f>
        <v>29.223496877188616</v>
      </c>
      <c r="C2347">
        <f t="shared" si="72"/>
        <v>3.3284516820603052E-8</v>
      </c>
      <c r="D2347">
        <f t="shared" si="73"/>
        <v>-17.218173508429842</v>
      </c>
    </row>
    <row r="2348" spans="1:4" x14ac:dyDescent="0.2">
      <c r="A2348">
        <v>2342</v>
      </c>
      <c r="B2348">
        <f>'Ejercicio 2 A'!N2345*(EXTRA!$C$1-1)/$C$2</f>
        <v>11.020364519168433</v>
      </c>
      <c r="C2348">
        <f t="shared" si="72"/>
        <v>4.8615005170139037E-4</v>
      </c>
      <c r="D2348">
        <f t="shared" si="73"/>
        <v>-7.6289932333599753</v>
      </c>
    </row>
    <row r="2349" spans="1:4" x14ac:dyDescent="0.2">
      <c r="A2349">
        <v>2343</v>
      </c>
      <c r="B2349">
        <f>'Ejercicio 2 A'!N2346*(EXTRA!$C$1-1)/$C$2</f>
        <v>19.190253306728764</v>
      </c>
      <c r="C2349">
        <f t="shared" si="72"/>
        <v>6.198108200028784E-6</v>
      </c>
      <c r="D2349">
        <f t="shared" si="73"/>
        <v>-11.991266441502177</v>
      </c>
    </row>
    <row r="2350" spans="1:4" x14ac:dyDescent="0.2">
      <c r="A2350">
        <v>2344</v>
      </c>
      <c r="B2350">
        <f>'Ejercicio 2 A'!N2347*(EXTRA!$C$1-1)/$C$2</f>
        <v>22.63685802398853</v>
      </c>
      <c r="C2350">
        <f t="shared" si="72"/>
        <v>1.0185227374088324E-6</v>
      </c>
      <c r="D2350">
        <f t="shared" si="73"/>
        <v>-13.797157277121439</v>
      </c>
    </row>
    <row r="2351" spans="1:4" x14ac:dyDescent="0.2">
      <c r="A2351">
        <v>2345</v>
      </c>
      <c r="B2351">
        <f>'Ejercicio 2 A'!N2348*(EXTRA!$C$1-1)/$C$2</f>
        <v>18.301354699047565</v>
      </c>
      <c r="C2351">
        <f t="shared" si="72"/>
        <v>9.898736602094579E-6</v>
      </c>
      <c r="D2351">
        <f t="shared" si="73"/>
        <v>-11.52310342491738</v>
      </c>
    </row>
    <row r="2352" spans="1:4" x14ac:dyDescent="0.2">
      <c r="A2352">
        <v>2346</v>
      </c>
      <c r="B2352">
        <f>'Ejercicio 2 A'!N2349*(EXTRA!$C$1-1)/$C$2</f>
        <v>20.269491864890522</v>
      </c>
      <c r="C2352">
        <f t="shared" si="72"/>
        <v>3.5158019372848402E-6</v>
      </c>
      <c r="D2352">
        <f t="shared" si="73"/>
        <v>-12.55824291155829</v>
      </c>
    </row>
    <row r="2353" spans="1:4" x14ac:dyDescent="0.2">
      <c r="A2353">
        <v>2347</v>
      </c>
      <c r="B2353">
        <f>'Ejercicio 2 A'!N2350*(EXTRA!$C$1-1)/$C$2</f>
        <v>27.080380853114526</v>
      </c>
      <c r="C2353">
        <f t="shared" si="72"/>
        <v>1.0096077965844121E-7</v>
      </c>
      <c r="D2353">
        <f t="shared" si="73"/>
        <v>-16.108533715734424</v>
      </c>
    </row>
    <row r="2354" spans="1:4" x14ac:dyDescent="0.2">
      <c r="A2354">
        <v>2348</v>
      </c>
      <c r="B2354">
        <f>'Ejercicio 2 A'!N2351*(EXTRA!$C$1-1)/$C$2</f>
        <v>25.389158953691222</v>
      </c>
      <c r="C2354">
        <f t="shared" si="72"/>
        <v>2.4288466277127198E-7</v>
      </c>
      <c r="D2354">
        <f t="shared" si="73"/>
        <v>-15.230679145083863</v>
      </c>
    </row>
    <row r="2355" spans="1:4" x14ac:dyDescent="0.2">
      <c r="A2355">
        <v>2349</v>
      </c>
      <c r="B2355">
        <f>'Ejercicio 2 A'!N2352*(EXTRA!$C$1-1)/$C$2</f>
        <v>15.441271741966176</v>
      </c>
      <c r="C2355">
        <f t="shared" si="72"/>
        <v>4.5033839669467563E-5</v>
      </c>
      <c r="D2355">
        <f t="shared" si="73"/>
        <v>-10.008096358143927</v>
      </c>
    </row>
    <row r="2356" spans="1:4" x14ac:dyDescent="0.2">
      <c r="A2356">
        <v>2350</v>
      </c>
      <c r="B2356">
        <f>'Ejercicio 2 A'!N2353*(EXTRA!$C$1-1)/$C$2</f>
        <v>29.835893198219654</v>
      </c>
      <c r="C2356">
        <f t="shared" si="72"/>
        <v>2.425261957844275E-8</v>
      </c>
      <c r="D2356">
        <f t="shared" si="73"/>
        <v>-17.534741201543767</v>
      </c>
    </row>
    <row r="2357" spans="1:4" x14ac:dyDescent="0.2">
      <c r="A2357">
        <v>2351</v>
      </c>
      <c r="B2357">
        <f>'Ejercicio 2 A'!N2354*(EXTRA!$C$1-1)/$C$2</f>
        <v>34.518972376139878</v>
      </c>
      <c r="C2357">
        <f t="shared" si="72"/>
        <v>2.1686103425129465E-9</v>
      </c>
      <c r="D2357">
        <f t="shared" si="73"/>
        <v>-19.949179269689932</v>
      </c>
    </row>
    <row r="2358" spans="1:4" x14ac:dyDescent="0.2">
      <c r="A2358">
        <v>2352</v>
      </c>
      <c r="B2358">
        <f>'Ejercicio 2 A'!N2355*(EXTRA!$C$1-1)/$C$2</f>
        <v>17.781140969002895</v>
      </c>
      <c r="C2358">
        <f t="shared" si="72"/>
        <v>1.3025804355873436E-5</v>
      </c>
      <c r="D2358">
        <f t="shared" si="73"/>
        <v>-11.248578217462038</v>
      </c>
    </row>
    <row r="2359" spans="1:4" x14ac:dyDescent="0.2">
      <c r="A2359">
        <v>2353</v>
      </c>
      <c r="B2359">
        <f>'Ejercicio 2 A'!N2356*(EXTRA!$C$1-1)/$C$2</f>
        <v>11.415354119175648</v>
      </c>
      <c r="C2359">
        <f t="shared" si="72"/>
        <v>3.9206016661996989E-4</v>
      </c>
      <c r="D2359">
        <f t="shared" si="73"/>
        <v>-7.8440952436761915</v>
      </c>
    </row>
    <row r="2360" spans="1:4" x14ac:dyDescent="0.2">
      <c r="A2360">
        <v>2354</v>
      </c>
      <c r="B2360">
        <f>'Ejercicio 2 A'!N2357*(EXTRA!$C$1-1)/$C$2</f>
        <v>21.798232502102575</v>
      </c>
      <c r="C2360">
        <f t="shared" si="72"/>
        <v>1.5786046586207902E-6</v>
      </c>
      <c r="D2360">
        <f t="shared" si="73"/>
        <v>-13.358969228567386</v>
      </c>
    </row>
    <row r="2361" spans="1:4" x14ac:dyDescent="0.2">
      <c r="A2361">
        <v>2355</v>
      </c>
      <c r="B2361">
        <f>'Ejercicio 2 A'!N2358*(EXTRA!$C$1-1)/$C$2</f>
        <v>24.562653893309999</v>
      </c>
      <c r="C2361">
        <f t="shared" si="72"/>
        <v>3.7330164016174529E-7</v>
      </c>
      <c r="D2361">
        <f t="shared" si="73"/>
        <v>-14.800879057352843</v>
      </c>
    </row>
    <row r="2362" spans="1:4" x14ac:dyDescent="0.2">
      <c r="A2362">
        <v>2356</v>
      </c>
      <c r="B2362">
        <f>'Ejercicio 2 A'!N2359*(EXTRA!$C$1-1)/$C$2</f>
        <v>15.752676281557607</v>
      </c>
      <c r="C2362">
        <f t="shared" si="72"/>
        <v>3.8157744835948108E-5</v>
      </c>
      <c r="D2362">
        <f t="shared" si="73"/>
        <v>-10.173781810720978</v>
      </c>
    </row>
    <row r="2363" spans="1:4" x14ac:dyDescent="0.2">
      <c r="A2363">
        <v>2357</v>
      </c>
      <c r="B2363">
        <f>'Ejercicio 2 A'!N2360*(EXTRA!$C$1-1)/$C$2</f>
        <v>21.409443091111154</v>
      </c>
      <c r="C2363">
        <f t="shared" si="72"/>
        <v>1.934665481743661E-6</v>
      </c>
      <c r="D2363">
        <f t="shared" si="73"/>
        <v>-13.155576124079447</v>
      </c>
    </row>
    <row r="2364" spans="1:4" x14ac:dyDescent="0.2">
      <c r="A2364">
        <v>2358</v>
      </c>
      <c r="B2364">
        <f>'Ejercicio 2 A'!N2361*(EXTRA!$C$1-1)/$C$2</f>
        <v>26.994560186379932</v>
      </c>
      <c r="C2364">
        <f t="shared" si="72"/>
        <v>1.0555472354143159E-7</v>
      </c>
      <c r="D2364">
        <f t="shared" si="73"/>
        <v>-16.064036311958176</v>
      </c>
    </row>
    <row r="2365" spans="1:4" x14ac:dyDescent="0.2">
      <c r="A2365">
        <v>2359</v>
      </c>
      <c r="B2365">
        <f>'Ejercicio 2 A'!N2362*(EXTRA!$C$1-1)/$C$2</f>
        <v>14.889272124411512</v>
      </c>
      <c r="C2365">
        <f t="shared" si="72"/>
        <v>6.0437844999325934E-5</v>
      </c>
      <c r="D2365">
        <f t="shared" si="73"/>
        <v>-9.7138950764017853</v>
      </c>
    </row>
    <row r="2366" spans="1:4" x14ac:dyDescent="0.2">
      <c r="A2366">
        <v>2360</v>
      </c>
      <c r="B2366">
        <f>'Ejercicio 2 A'!N2363*(EXTRA!$C$1-1)/$C$2</f>
        <v>16.92746250476829</v>
      </c>
      <c r="C2366">
        <f t="shared" si="72"/>
        <v>2.0457961471019121E-5</v>
      </c>
      <c r="D2366">
        <f t="shared" si="73"/>
        <v>-10.797138437252226</v>
      </c>
    </row>
    <row r="2367" spans="1:4" x14ac:dyDescent="0.2">
      <c r="A2367">
        <v>2361</v>
      </c>
      <c r="B2367">
        <f>'Ejercicio 2 A'!N2364*(EXTRA!$C$1-1)/$C$2</f>
        <v>19.107942825477423</v>
      </c>
      <c r="C2367">
        <f t="shared" si="72"/>
        <v>6.472410212189069E-6</v>
      </c>
      <c r="D2367">
        <f t="shared" si="73"/>
        <v>-11.947961997616387</v>
      </c>
    </row>
    <row r="2368" spans="1:4" x14ac:dyDescent="0.2">
      <c r="A2368">
        <v>2362</v>
      </c>
      <c r="B2368">
        <f>'Ejercicio 2 A'!N2365*(EXTRA!$C$1-1)/$C$2</f>
        <v>16.265794326888731</v>
      </c>
      <c r="C2368">
        <f t="shared" si="72"/>
        <v>2.9053607663555628E-5</v>
      </c>
      <c r="D2368">
        <f t="shared" si="73"/>
        <v>-10.446367894302851</v>
      </c>
    </row>
    <row r="2369" spans="1:4" x14ac:dyDescent="0.2">
      <c r="A2369">
        <v>2363</v>
      </c>
      <c r="B2369">
        <f>'Ejercicio 2 A'!N2366*(EXTRA!$C$1-1)/$C$2</f>
        <v>21.283273535122959</v>
      </c>
      <c r="C2369">
        <f t="shared" si="72"/>
        <v>2.0667441923524392E-6</v>
      </c>
      <c r="D2369">
        <f t="shared" si="73"/>
        <v>-13.089536042856311</v>
      </c>
    </row>
    <row r="2370" spans="1:4" x14ac:dyDescent="0.2">
      <c r="A2370">
        <v>2364</v>
      </c>
      <c r="B2370">
        <f>'Ejercicio 2 A'!N2367*(EXTRA!$C$1-1)/$C$2</f>
        <v>23.748223744592142</v>
      </c>
      <c r="C2370">
        <f t="shared" si="72"/>
        <v>5.7047055905309839E-7</v>
      </c>
      <c r="D2370">
        <f t="shared" si="73"/>
        <v>-14.376804274491933</v>
      </c>
    </row>
    <row r="2371" spans="1:4" x14ac:dyDescent="0.2">
      <c r="A2371">
        <v>2365</v>
      </c>
      <c r="B2371">
        <f>'Ejercicio 2 A'!N2368*(EXTRA!$C$1-1)/$C$2</f>
        <v>22.701618309272032</v>
      </c>
      <c r="C2371">
        <f t="shared" si="72"/>
        <v>9.8466358282418794E-7</v>
      </c>
      <c r="D2371">
        <f t="shared" si="73"/>
        <v>-13.830965794392499</v>
      </c>
    </row>
    <row r="2372" spans="1:4" x14ac:dyDescent="0.2">
      <c r="A2372">
        <v>2366</v>
      </c>
      <c r="B2372">
        <f>'Ejercicio 2 A'!N2369*(EXTRA!$C$1-1)/$C$2</f>
        <v>22.190544241329913</v>
      </c>
      <c r="C2372">
        <f t="shared" si="72"/>
        <v>1.2859101718524906E-6</v>
      </c>
      <c r="D2372">
        <f t="shared" si="73"/>
        <v>-13.564043785403078</v>
      </c>
    </row>
    <row r="2373" spans="1:4" x14ac:dyDescent="0.2">
      <c r="A2373">
        <v>2367</v>
      </c>
      <c r="B2373">
        <f>'Ejercicio 2 A'!N2370*(EXTRA!$C$1-1)/$C$2</f>
        <v>18.941823952732904</v>
      </c>
      <c r="C2373">
        <f t="shared" si="72"/>
        <v>7.063734347166198E-6</v>
      </c>
      <c r="D2373">
        <f t="shared" si="73"/>
        <v>-11.860536701943062</v>
      </c>
    </row>
    <row r="2374" spans="1:4" x14ac:dyDescent="0.2">
      <c r="A2374">
        <v>2368</v>
      </c>
      <c r="B2374">
        <f>'Ejercicio 2 A'!N2371*(EXTRA!$C$1-1)/$C$2</f>
        <v>12.701308571804548</v>
      </c>
      <c r="C2374">
        <f t="shared" si="72"/>
        <v>1.9540322150729135E-4</v>
      </c>
      <c r="D2374">
        <f t="shared" si="73"/>
        <v>-8.5404453317602211</v>
      </c>
    </row>
    <row r="2375" spans="1:4" x14ac:dyDescent="0.2">
      <c r="A2375">
        <v>2369</v>
      </c>
      <c r="B2375">
        <f>'Ejercicio 2 A'!N2372*(EXTRA!$C$1-1)/$C$2</f>
        <v>28.786357437593612</v>
      </c>
      <c r="C2375">
        <f t="shared" si="72"/>
        <v>4.1729061207743981E-8</v>
      </c>
      <c r="D2375">
        <f t="shared" si="73"/>
        <v>-16.992068039414988</v>
      </c>
    </row>
    <row r="2376" spans="1:4" x14ac:dyDescent="0.2">
      <c r="A2376">
        <v>2370</v>
      </c>
      <c r="B2376">
        <f>'Ejercicio 2 A'!N2373*(EXTRA!$C$1-1)/$C$2</f>
        <v>27.403268913064839</v>
      </c>
      <c r="C2376">
        <f t="shared" ref="C2376:C2439" si="74">_xlfn.CHISQ.DIST(B2376,$C$3,FALSE)</f>
        <v>8.5401331531104039E-8</v>
      </c>
      <c r="D2376">
        <f t="shared" ref="D2376:D2439" si="75">LN(C2376)</f>
        <v>-16.275904144574326</v>
      </c>
    </row>
    <row r="2377" spans="1:4" x14ac:dyDescent="0.2">
      <c r="A2377">
        <v>2371</v>
      </c>
      <c r="B2377">
        <f>'Ejercicio 2 A'!N2374*(EXTRA!$C$1-1)/$C$2</f>
        <v>15.718780097281178</v>
      </c>
      <c r="C2377">
        <f t="shared" si="74"/>
        <v>3.8851779692730685E-5</v>
      </c>
      <c r="D2377">
        <f t="shared" si="75"/>
        <v>-10.155756672863136</v>
      </c>
    </row>
    <row r="2378" spans="1:4" x14ac:dyDescent="0.2">
      <c r="A2378">
        <v>2372</v>
      </c>
      <c r="B2378">
        <f>'Ejercicio 2 A'!N2375*(EXTRA!$C$1-1)/$C$2</f>
        <v>19.059557554307506</v>
      </c>
      <c r="C2378">
        <f t="shared" si="74"/>
        <v>6.6393157287746146E-6</v>
      </c>
      <c r="D2378">
        <f t="shared" si="75"/>
        <v>-11.922501652681635</v>
      </c>
    </row>
    <row r="2379" spans="1:4" x14ac:dyDescent="0.2">
      <c r="A2379">
        <v>2373</v>
      </c>
      <c r="B2379">
        <f>'Ejercicio 2 A'!N2376*(EXTRA!$C$1-1)/$C$2</f>
        <v>14.312054784367133</v>
      </c>
      <c r="C2379">
        <f t="shared" si="74"/>
        <v>8.2268932501387718E-5</v>
      </c>
      <c r="D2379">
        <f t="shared" si="75"/>
        <v>-9.4055170124190006</v>
      </c>
    </row>
    <row r="2380" spans="1:4" x14ac:dyDescent="0.2">
      <c r="A2380">
        <v>2374</v>
      </c>
      <c r="B2380">
        <f>'Ejercicio 2 A'!N2377*(EXTRA!$C$1-1)/$C$2</f>
        <v>15.527996026189209</v>
      </c>
      <c r="C2380">
        <f t="shared" si="74"/>
        <v>4.300221890000719E-5</v>
      </c>
      <c r="D2380">
        <f t="shared" si="75"/>
        <v>-10.054258841276317</v>
      </c>
    </row>
    <row r="2381" spans="1:4" x14ac:dyDescent="0.2">
      <c r="A2381">
        <v>2375</v>
      </c>
      <c r="B2381">
        <f>'Ejercicio 2 A'!N2378*(EXTRA!$C$1-1)/$C$2</f>
        <v>15.842822874276235</v>
      </c>
      <c r="C2381">
        <f t="shared" si="74"/>
        <v>3.6372110884708794E-5</v>
      </c>
      <c r="D2381">
        <f t="shared" si="75"/>
        <v>-10.221708261476948</v>
      </c>
    </row>
    <row r="2382" spans="1:4" x14ac:dyDescent="0.2">
      <c r="A2382">
        <v>2376</v>
      </c>
      <c r="B2382">
        <f>'Ejercicio 2 A'!N2379*(EXTRA!$C$1-1)/$C$2</f>
        <v>22.675076872945858</v>
      </c>
      <c r="C2382">
        <f t="shared" si="74"/>
        <v>9.9840167387129142E-7</v>
      </c>
      <c r="D2382">
        <f t="shared" si="75"/>
        <v>-13.817110162778876</v>
      </c>
    </row>
    <row r="2383" spans="1:4" x14ac:dyDescent="0.2">
      <c r="A2383">
        <v>2377</v>
      </c>
      <c r="B2383">
        <f>'Ejercicio 2 A'!N2380*(EXTRA!$C$1-1)/$C$2</f>
        <v>18.317699106957541</v>
      </c>
      <c r="C2383">
        <f t="shared" si="74"/>
        <v>9.8137905246937614E-6</v>
      </c>
      <c r="D2383">
        <f t="shared" si="75"/>
        <v>-11.53172196506341</v>
      </c>
    </row>
    <row r="2384" spans="1:4" x14ac:dyDescent="0.2">
      <c r="A2384">
        <v>2378</v>
      </c>
      <c r="B2384">
        <f>'Ejercicio 2 A'!N2381*(EXTRA!$C$1-1)/$C$2</f>
        <v>27.414685829803968</v>
      </c>
      <c r="C2384">
        <f t="shared" si="74"/>
        <v>8.4897526985892178E-8</v>
      </c>
      <c r="D2384">
        <f t="shared" si="75"/>
        <v>-16.281820872605859</v>
      </c>
    </row>
    <row r="2385" spans="1:4" x14ac:dyDescent="0.2">
      <c r="A2385">
        <v>2379</v>
      </c>
      <c r="B2385">
        <f>'Ejercicio 2 A'!N2382*(EXTRA!$C$1-1)/$C$2</f>
        <v>12.726628019177531</v>
      </c>
      <c r="C2385">
        <f t="shared" si="74"/>
        <v>1.9275303704718071E-4</v>
      </c>
      <c r="D2385">
        <f t="shared" si="75"/>
        <v>-8.5541007892393601</v>
      </c>
    </row>
    <row r="2386" spans="1:4" x14ac:dyDescent="0.2">
      <c r="A2386">
        <v>2380</v>
      </c>
      <c r="B2386">
        <f>'Ejercicio 2 A'!N2383*(EXTRA!$C$1-1)/$C$2</f>
        <v>22.222958797602736</v>
      </c>
      <c r="C2386">
        <f t="shared" si="74"/>
        <v>1.2643139697643205E-6</v>
      </c>
      <c r="D2386">
        <f t="shared" si="75"/>
        <v>-13.580980899283354</v>
      </c>
    </row>
    <row r="2387" spans="1:4" x14ac:dyDescent="0.2">
      <c r="A2387">
        <v>2381</v>
      </c>
      <c r="B2387">
        <f>'Ejercicio 2 A'!N2384*(EXTRA!$C$1-1)/$C$2</f>
        <v>18.838621805384072</v>
      </c>
      <c r="C2387">
        <f t="shared" si="74"/>
        <v>7.4581438167224237E-6</v>
      </c>
      <c r="D2387">
        <f t="shared" si="75"/>
        <v>-11.806203992842695</v>
      </c>
    </row>
    <row r="2388" spans="1:4" x14ac:dyDescent="0.2">
      <c r="A2388">
        <v>2382</v>
      </c>
      <c r="B2388">
        <f>'Ejercicio 2 A'!N2385*(EXTRA!$C$1-1)/$C$2</f>
        <v>11.672678300901884</v>
      </c>
      <c r="C2388">
        <f t="shared" si="74"/>
        <v>3.4090621590565575E-4</v>
      </c>
      <c r="D2388">
        <f t="shared" si="75"/>
        <v>-7.9839031451771589</v>
      </c>
    </row>
    <row r="2389" spans="1:4" x14ac:dyDescent="0.2">
      <c r="A2389">
        <v>2383</v>
      </c>
      <c r="B2389">
        <f>'Ejercicio 2 A'!N2386*(EXTRA!$C$1-1)/$C$2</f>
        <v>35.388314693959714</v>
      </c>
      <c r="C2389">
        <f t="shared" si="74"/>
        <v>1.3867725219468492E-9</v>
      </c>
      <c r="D2389">
        <f t="shared" si="75"/>
        <v>-20.396286716312503</v>
      </c>
    </row>
    <row r="2390" spans="1:4" x14ac:dyDescent="0.2">
      <c r="A2390">
        <v>2384</v>
      </c>
      <c r="B2390">
        <f>'Ejercicio 2 A'!N2387*(EXTRA!$C$1-1)/$C$2</f>
        <v>22.649491357533041</v>
      </c>
      <c r="C2390">
        <f t="shared" si="74"/>
        <v>1.0118270413127683E-6</v>
      </c>
      <c r="D2390">
        <f t="shared" si="75"/>
        <v>-13.803752909499108</v>
      </c>
    </row>
    <row r="2391" spans="1:4" x14ac:dyDescent="0.2">
      <c r="A2391">
        <v>2385</v>
      </c>
      <c r="B2391">
        <f>'Ejercicio 2 A'!N2388*(EXTRA!$C$1-1)/$C$2</f>
        <v>17.164684741045793</v>
      </c>
      <c r="C2391">
        <f t="shared" si="74"/>
        <v>1.8043808816014177E-5</v>
      </c>
      <c r="D2391">
        <f t="shared" si="75"/>
        <v>-10.922707933906857</v>
      </c>
    </row>
    <row r="2392" spans="1:4" x14ac:dyDescent="0.2">
      <c r="A2392">
        <v>2386</v>
      </c>
      <c r="B2392">
        <f>'Ejercicio 2 A'!N2389*(EXTRA!$C$1-1)/$C$2</f>
        <v>21.851153520631222</v>
      </c>
      <c r="C2392">
        <f t="shared" si="74"/>
        <v>1.5355189591168516E-6</v>
      </c>
      <c r="D2392">
        <f t="shared" si="75"/>
        <v>-13.386642149947457</v>
      </c>
    </row>
    <row r="2393" spans="1:4" x14ac:dyDescent="0.2">
      <c r="A2393">
        <v>2387</v>
      </c>
      <c r="B2393">
        <f>'Ejercicio 2 A'!N2390*(EXTRA!$C$1-1)/$C$2</f>
        <v>29.3816009700897</v>
      </c>
      <c r="C2393">
        <f t="shared" si="74"/>
        <v>3.067176388312725E-8</v>
      </c>
      <c r="D2393">
        <f t="shared" si="75"/>
        <v>-17.29992334879719</v>
      </c>
    </row>
    <row r="2394" spans="1:4" x14ac:dyDescent="0.2">
      <c r="A2394">
        <v>2388</v>
      </c>
      <c r="B2394">
        <f>'Ejercicio 2 A'!N2391*(EXTRA!$C$1-1)/$C$2</f>
        <v>24.826365231131195</v>
      </c>
      <c r="C2394">
        <f t="shared" si="74"/>
        <v>3.2544438500941986E-7</v>
      </c>
      <c r="D2394">
        <f t="shared" si="75"/>
        <v>-14.938074250082165</v>
      </c>
    </row>
    <row r="2395" spans="1:4" x14ac:dyDescent="0.2">
      <c r="A2395">
        <v>2389</v>
      </c>
      <c r="B2395">
        <f>'Ejercicio 2 A'!N2392*(EXTRA!$C$1-1)/$C$2</f>
        <v>13.497510057862163</v>
      </c>
      <c r="C2395">
        <f t="shared" si="74"/>
        <v>1.2730227565140053E-4</v>
      </c>
      <c r="D2395">
        <f t="shared" si="75"/>
        <v>-8.9689461762731781</v>
      </c>
    </row>
    <row r="2396" spans="1:4" x14ac:dyDescent="0.2">
      <c r="A2396">
        <v>2390</v>
      </c>
      <c r="B2396">
        <f>'Ejercicio 2 A'!N2393*(EXTRA!$C$1-1)/$C$2</f>
        <v>13.312443991623782</v>
      </c>
      <c r="C2396">
        <f t="shared" si="74"/>
        <v>1.406114497268853E-4</v>
      </c>
      <c r="D2396">
        <f t="shared" si="75"/>
        <v>-8.8695101471459754</v>
      </c>
    </row>
    <row r="2397" spans="1:4" x14ac:dyDescent="0.2">
      <c r="A2397">
        <v>2391</v>
      </c>
      <c r="B2397">
        <f>'Ejercicio 2 A'!N2394*(EXTRA!$C$1-1)/$C$2</f>
        <v>14.787438739711568</v>
      </c>
      <c r="C2397">
        <f t="shared" si="74"/>
        <v>6.3813426288856828E-5</v>
      </c>
      <c r="D2397">
        <f t="shared" si="75"/>
        <v>-9.6595469463546255</v>
      </c>
    </row>
    <row r="2398" spans="1:4" x14ac:dyDescent="0.2">
      <c r="A2398">
        <v>2392</v>
      </c>
      <c r="B2398">
        <f>'Ejercicio 2 A'!N2395*(EXTRA!$C$1-1)/$C$2</f>
        <v>24.090835704743633</v>
      </c>
      <c r="C2398">
        <f t="shared" si="74"/>
        <v>4.7722768205997163E-7</v>
      </c>
      <c r="D2398">
        <f t="shared" si="75"/>
        <v>-14.555272139059001</v>
      </c>
    </row>
    <row r="2399" spans="1:4" x14ac:dyDescent="0.2">
      <c r="A2399">
        <v>2393</v>
      </c>
      <c r="B2399">
        <f>'Ejercicio 2 A'!N2396*(EXTRA!$C$1-1)/$C$2</f>
        <v>17.6749812298475</v>
      </c>
      <c r="C2399">
        <f t="shared" si="74"/>
        <v>1.3777079904939059E-5</v>
      </c>
      <c r="D2399">
        <f t="shared" si="75"/>
        <v>-11.19250422303919</v>
      </c>
    </row>
    <row r="2400" spans="1:4" x14ac:dyDescent="0.2">
      <c r="A2400">
        <v>2394</v>
      </c>
      <c r="B2400">
        <f>'Ejercicio 2 A'!N2397*(EXTRA!$C$1-1)/$C$2</f>
        <v>14.136635938430341</v>
      </c>
      <c r="C2400">
        <f t="shared" si="74"/>
        <v>9.0366099809858344E-5</v>
      </c>
      <c r="D2400">
        <f t="shared" si="75"/>
        <v>-9.3116413630003532</v>
      </c>
    </row>
    <row r="2401" spans="1:4" x14ac:dyDescent="0.2">
      <c r="A2401">
        <v>2395</v>
      </c>
      <c r="B2401">
        <f>'Ejercicio 2 A'!N2398*(EXTRA!$C$1-1)/$C$2</f>
        <v>26.275538005707531</v>
      </c>
      <c r="C2401">
        <f t="shared" si="74"/>
        <v>1.5327582937100355E-7</v>
      </c>
      <c r="D2401">
        <f t="shared" si="75"/>
        <v>-15.691026732312439</v>
      </c>
    </row>
    <row r="2402" spans="1:4" x14ac:dyDescent="0.2">
      <c r="A2402">
        <v>2396</v>
      </c>
      <c r="B2402">
        <f>'Ejercicio 2 A'!N2399*(EXTRA!$C$1-1)/$C$2</f>
        <v>8.2725237921827119</v>
      </c>
      <c r="C2402">
        <f t="shared" si="74"/>
        <v>2.2168450384873902E-3</v>
      </c>
      <c r="D2402">
        <f t="shared" si="75"/>
        <v>-6.1116702477293474</v>
      </c>
    </row>
    <row r="2403" spans="1:4" x14ac:dyDescent="0.2">
      <c r="A2403">
        <v>2397</v>
      </c>
      <c r="B2403">
        <f>'Ejercicio 2 A'!N2400*(EXTRA!$C$1-1)/$C$2</f>
        <v>21.714352359236351</v>
      </c>
      <c r="C2403">
        <f t="shared" si="74"/>
        <v>1.6493959412332265E-6</v>
      </c>
      <c r="D2403">
        <f t="shared" si="75"/>
        <v>-13.315101433303655</v>
      </c>
    </row>
    <row r="2404" spans="1:4" x14ac:dyDescent="0.2">
      <c r="A2404">
        <v>2398</v>
      </c>
      <c r="B2404">
        <f>'Ejercicio 2 A'!N2401*(EXTRA!$C$1-1)/$C$2</f>
        <v>12.440100246176074</v>
      </c>
      <c r="C2404">
        <f t="shared" si="74"/>
        <v>2.2499075868394932E-4</v>
      </c>
      <c r="D2404">
        <f t="shared" si="75"/>
        <v>-8.3994512291191334</v>
      </c>
    </row>
    <row r="2405" spans="1:4" x14ac:dyDescent="0.2">
      <c r="A2405">
        <v>2399</v>
      </c>
      <c r="B2405">
        <f>'Ejercicio 2 A'!N2402*(EXTRA!$C$1-1)/$C$2</f>
        <v>24.977737746233799</v>
      </c>
      <c r="C2405">
        <f t="shared" si="74"/>
        <v>3.0080612722344193E-7</v>
      </c>
      <c r="D2405">
        <f t="shared" si="75"/>
        <v>-15.016799875319403</v>
      </c>
    </row>
    <row r="2406" spans="1:4" x14ac:dyDescent="0.2">
      <c r="A2406">
        <v>2400</v>
      </c>
      <c r="B2406">
        <f>'Ejercicio 2 A'!N2403*(EXTRA!$C$1-1)/$C$2</f>
        <v>21.058930202678585</v>
      </c>
      <c r="C2406">
        <f t="shared" si="74"/>
        <v>2.3243596215491748E-6</v>
      </c>
      <c r="D2406">
        <f t="shared" si="75"/>
        <v>-12.972065988454954</v>
      </c>
    </row>
    <row r="2407" spans="1:4" x14ac:dyDescent="0.2">
      <c r="A2407">
        <v>2401</v>
      </c>
      <c r="B2407">
        <f>'Ejercicio 2 A'!N2404*(EXTRA!$C$1-1)/$C$2</f>
        <v>23.304364050903573</v>
      </c>
      <c r="C2407">
        <f t="shared" si="74"/>
        <v>7.1897382879804083E-7</v>
      </c>
      <c r="D2407">
        <f t="shared" si="75"/>
        <v>-14.145440879334236</v>
      </c>
    </row>
    <row r="2408" spans="1:4" x14ac:dyDescent="0.2">
      <c r="A2408">
        <v>2402</v>
      </c>
      <c r="B2408">
        <f>'Ejercicio 2 A'!N2405*(EXTRA!$C$1-1)/$C$2</f>
        <v>24.857146185872882</v>
      </c>
      <c r="C2408">
        <f t="shared" si="74"/>
        <v>3.2027550187964016E-7</v>
      </c>
      <c r="D2408">
        <f t="shared" si="75"/>
        <v>-14.95408426817793</v>
      </c>
    </row>
    <row r="2409" spans="1:4" x14ac:dyDescent="0.2">
      <c r="A2409">
        <v>2403</v>
      </c>
      <c r="B2409">
        <f>'Ejercicio 2 A'!N2406*(EXTRA!$C$1-1)/$C$2</f>
        <v>19.598236765658328</v>
      </c>
      <c r="C2409">
        <f t="shared" si="74"/>
        <v>5.0014798633031614E-6</v>
      </c>
      <c r="D2409">
        <f t="shared" si="75"/>
        <v>-12.205776716660809</v>
      </c>
    </row>
    <row r="2410" spans="1:4" x14ac:dyDescent="0.2">
      <c r="A2410">
        <v>2404</v>
      </c>
      <c r="B2410">
        <f>'Ejercicio 2 A'!N2407*(EXTRA!$C$1-1)/$C$2</f>
        <v>22.783998871100938</v>
      </c>
      <c r="C2410">
        <f t="shared" si="74"/>
        <v>9.4321912463712733E-7</v>
      </c>
      <c r="D2410">
        <f t="shared" si="75"/>
        <v>-13.87396721159598</v>
      </c>
    </row>
    <row r="2411" spans="1:4" x14ac:dyDescent="0.2">
      <c r="A2411">
        <v>2405</v>
      </c>
      <c r="B2411">
        <f>'Ejercicio 2 A'!N2408*(EXTRA!$C$1-1)/$C$2</f>
        <v>14.043786843012739</v>
      </c>
      <c r="C2411">
        <f t="shared" si="74"/>
        <v>9.4972612736766068E-5</v>
      </c>
      <c r="D2411">
        <f t="shared" si="75"/>
        <v>-9.2619219949078229</v>
      </c>
    </row>
    <row r="2412" spans="1:4" x14ac:dyDescent="0.2">
      <c r="A2412">
        <v>2406</v>
      </c>
      <c r="B2412">
        <f>'Ejercicio 2 A'!N2409*(EXTRA!$C$1-1)/$C$2</f>
        <v>23.666891670548651</v>
      </c>
      <c r="C2412">
        <f t="shared" si="74"/>
        <v>5.95167525096329E-7</v>
      </c>
      <c r="D2412">
        <f t="shared" si="75"/>
        <v>-14.334422916246146</v>
      </c>
    </row>
    <row r="2413" spans="1:4" x14ac:dyDescent="0.2">
      <c r="A2413">
        <v>2407</v>
      </c>
      <c r="B2413">
        <f>'Ejercicio 2 A'!N2410*(EXTRA!$C$1-1)/$C$2</f>
        <v>16.155023966701343</v>
      </c>
      <c r="C2413">
        <f t="shared" si="74"/>
        <v>3.0813240993913693E-5</v>
      </c>
      <c r="D2413">
        <f t="shared" si="75"/>
        <v>-10.387566057966511</v>
      </c>
    </row>
    <row r="2414" spans="1:4" x14ac:dyDescent="0.2">
      <c r="A2414">
        <v>2408</v>
      </c>
      <c r="B2414">
        <f>'Ejercicio 2 A'!N2411*(EXTRA!$C$1-1)/$C$2</f>
        <v>14.278265587644007</v>
      </c>
      <c r="C2414">
        <f t="shared" si="74"/>
        <v>8.3769584227768733E-5</v>
      </c>
      <c r="D2414">
        <f t="shared" si="75"/>
        <v>-9.3874405730701689</v>
      </c>
    </row>
    <row r="2415" spans="1:4" x14ac:dyDescent="0.2">
      <c r="A2415">
        <v>2409</v>
      </c>
      <c r="B2415">
        <f>'Ejercicio 2 A'!N2412*(EXTRA!$C$1-1)/$C$2</f>
        <v>13.147449402021595</v>
      </c>
      <c r="C2415">
        <f t="shared" si="74"/>
        <v>1.5365862710253883E-4</v>
      </c>
      <c r="D2415">
        <f t="shared" si="75"/>
        <v>-8.7807771232091163</v>
      </c>
    </row>
    <row r="2416" spans="1:4" x14ac:dyDescent="0.2">
      <c r="A2416">
        <v>2410</v>
      </c>
      <c r="B2416">
        <f>'Ejercicio 2 A'!N2413*(EXTRA!$C$1-1)/$C$2</f>
        <v>23.6140696421357</v>
      </c>
      <c r="C2416">
        <f t="shared" si="74"/>
        <v>6.1177901447132006E-7</v>
      </c>
      <c r="D2416">
        <f t="shared" si="75"/>
        <v>-14.306894707107025</v>
      </c>
    </row>
    <row r="2417" spans="1:4" x14ac:dyDescent="0.2">
      <c r="A2417">
        <v>2411</v>
      </c>
      <c r="B2417">
        <f>'Ejercicio 2 A'!N2414*(EXTRA!$C$1-1)/$C$2</f>
        <v>13.583024974477853</v>
      </c>
      <c r="C2417">
        <f t="shared" si="74"/>
        <v>1.2158931708736913E-4</v>
      </c>
      <c r="D2417">
        <f t="shared" si="75"/>
        <v>-9.0148614451914248</v>
      </c>
    </row>
    <row r="2418" spans="1:4" x14ac:dyDescent="0.2">
      <c r="A2418">
        <v>2412</v>
      </c>
      <c r="B2418">
        <f>'Ejercicio 2 A'!N2415*(EXTRA!$C$1-1)/$C$2</f>
        <v>14.104954608397319</v>
      </c>
      <c r="C2418">
        <f t="shared" si="74"/>
        <v>9.1912005500584007E-5</v>
      </c>
      <c r="D2418">
        <f t="shared" si="75"/>
        <v>-9.2946789005670123</v>
      </c>
    </row>
    <row r="2419" spans="1:4" x14ac:dyDescent="0.2">
      <c r="A2419">
        <v>2413</v>
      </c>
      <c r="B2419">
        <f>'Ejercicio 2 A'!N2416*(EXTRA!$C$1-1)/$C$2</f>
        <v>20.539210694116861</v>
      </c>
      <c r="C2419">
        <f t="shared" si="74"/>
        <v>3.0520051159817228E-6</v>
      </c>
      <c r="D2419">
        <f t="shared" si="75"/>
        <v>-12.699711768271607</v>
      </c>
    </row>
    <row r="2420" spans="1:4" x14ac:dyDescent="0.2">
      <c r="A2420">
        <v>2414</v>
      </c>
      <c r="B2420">
        <f>'Ejercicio 2 A'!N2417*(EXTRA!$C$1-1)/$C$2</f>
        <v>14.268169118987657</v>
      </c>
      <c r="C2420">
        <f t="shared" si="74"/>
        <v>8.4223325265400466E-5</v>
      </c>
      <c r="D2420">
        <f t="shared" si="75"/>
        <v>-9.3820386529251447</v>
      </c>
    </row>
    <row r="2421" spans="1:4" x14ac:dyDescent="0.2">
      <c r="A2421">
        <v>2415</v>
      </c>
      <c r="B2421">
        <f>'Ejercicio 2 A'!N2418*(EXTRA!$C$1-1)/$C$2</f>
        <v>10.952218892956108</v>
      </c>
      <c r="C2421">
        <f t="shared" si="74"/>
        <v>5.0456241116986764E-4</v>
      </c>
      <c r="D2421">
        <f t="shared" si="75"/>
        <v>-7.5918190168628295</v>
      </c>
    </row>
    <row r="2422" spans="1:4" x14ac:dyDescent="0.2">
      <c r="A2422">
        <v>2416</v>
      </c>
      <c r="B2422">
        <f>'Ejercicio 2 A'!N2419*(EXTRA!$C$1-1)/$C$2</f>
        <v>21.050850578825685</v>
      </c>
      <c r="C2422">
        <f t="shared" si="74"/>
        <v>2.334216413970154E-6</v>
      </c>
      <c r="D2422">
        <f t="shared" si="75"/>
        <v>-12.967834306046111</v>
      </c>
    </row>
    <row r="2423" spans="1:4" x14ac:dyDescent="0.2">
      <c r="A2423">
        <v>2417</v>
      </c>
      <c r="B2423">
        <f>'Ejercicio 2 A'!N2420*(EXTRA!$C$1-1)/$C$2</f>
        <v>11.394552595215369</v>
      </c>
      <c r="C2423">
        <f t="shared" si="74"/>
        <v>3.9652061327854446E-4</v>
      </c>
      <c r="D2423">
        <f t="shared" si="75"/>
        <v>-7.8327825301485374</v>
      </c>
    </row>
    <row r="2424" spans="1:4" x14ac:dyDescent="0.2">
      <c r="A2424">
        <v>2418</v>
      </c>
      <c r="B2424">
        <f>'Ejercicio 2 A'!N2421*(EXTRA!$C$1-1)/$C$2</f>
        <v>16.703453018990945</v>
      </c>
      <c r="C2424">
        <f t="shared" si="74"/>
        <v>2.3035529443664747E-5</v>
      </c>
      <c r="D2424">
        <f t="shared" si="75"/>
        <v>-10.678472775526886</v>
      </c>
    </row>
    <row r="2425" spans="1:4" x14ac:dyDescent="0.2">
      <c r="A2425">
        <v>2419</v>
      </c>
      <c r="B2425">
        <f>'Ejercicio 2 A'!N2422*(EXTRA!$C$1-1)/$C$2</f>
        <v>17.870706277338506</v>
      </c>
      <c r="C2425">
        <f t="shared" si="74"/>
        <v>1.2424091621270331E-5</v>
      </c>
      <c r="D2425">
        <f t="shared" si="75"/>
        <v>-11.295873097606258</v>
      </c>
    </row>
    <row r="2426" spans="1:4" x14ac:dyDescent="0.2">
      <c r="A2426">
        <v>2420</v>
      </c>
      <c r="B2426">
        <f>'Ejercicio 2 A'!N2423*(EXTRA!$C$1-1)/$C$2</f>
        <v>21.380567797437596</v>
      </c>
      <c r="C2426">
        <f t="shared" si="74"/>
        <v>1.9641250808929611E-6</v>
      </c>
      <c r="D2426">
        <f t="shared" si="75"/>
        <v>-13.140463663250875</v>
      </c>
    </row>
    <row r="2427" spans="1:4" x14ac:dyDescent="0.2">
      <c r="A2427">
        <v>2421</v>
      </c>
      <c r="B2427">
        <f>'Ejercicio 2 A'!N2424*(EXTRA!$C$1-1)/$C$2</f>
        <v>22.859807776216293</v>
      </c>
      <c r="C2427">
        <f t="shared" si="74"/>
        <v>9.0662896844600507E-7</v>
      </c>
      <c r="D2427">
        <f t="shared" si="75"/>
        <v>-13.913532546108753</v>
      </c>
    </row>
    <row r="2428" spans="1:4" x14ac:dyDescent="0.2">
      <c r="A2428">
        <v>2422</v>
      </c>
      <c r="B2428">
        <f>'Ejercicio 2 A'!N2425*(EXTRA!$C$1-1)/$C$2</f>
        <v>14.269350448270002</v>
      </c>
      <c r="C2428">
        <f t="shared" si="74"/>
        <v>8.4170107865656066E-5</v>
      </c>
      <c r="D2428">
        <f t="shared" si="75"/>
        <v>-9.3826707132202127</v>
      </c>
    </row>
    <row r="2429" spans="1:4" x14ac:dyDescent="0.2">
      <c r="A2429">
        <v>2423</v>
      </c>
      <c r="B2429">
        <f>'Ejercicio 2 A'!N2426*(EXTRA!$C$1-1)/$C$2</f>
        <v>15.729607236893482</v>
      </c>
      <c r="C2429">
        <f t="shared" si="74"/>
        <v>3.8628719659955181E-5</v>
      </c>
      <c r="D2429">
        <f t="shared" si="75"/>
        <v>-10.161514525507231</v>
      </c>
    </row>
    <row r="2430" spans="1:4" x14ac:dyDescent="0.2">
      <c r="A2430">
        <v>2424</v>
      </c>
      <c r="B2430">
        <f>'Ejercicio 2 A'!N2427*(EXTRA!$C$1-1)/$C$2</f>
        <v>18.49132909752883</v>
      </c>
      <c r="C2430">
        <f t="shared" si="74"/>
        <v>8.9553983101744785E-6</v>
      </c>
      <c r="D2430">
        <f t="shared" si="75"/>
        <v>-11.623254044359303</v>
      </c>
    </row>
    <row r="2431" spans="1:4" x14ac:dyDescent="0.2">
      <c r="A2431">
        <v>2425</v>
      </c>
      <c r="B2431">
        <f>'Ejercicio 2 A'!N2428*(EXTRA!$C$1-1)/$C$2</f>
        <v>18.155779670293292</v>
      </c>
      <c r="C2431">
        <f t="shared" si="74"/>
        <v>1.0688706481352601E-5</v>
      </c>
      <c r="D2431">
        <f t="shared" si="75"/>
        <v>-11.446322842928566</v>
      </c>
    </row>
    <row r="2432" spans="1:4" x14ac:dyDescent="0.2">
      <c r="A2432">
        <v>2426</v>
      </c>
      <c r="B2432">
        <f>'Ejercicio 2 A'!N2429*(EXTRA!$C$1-1)/$C$2</f>
        <v>35.749352754374421</v>
      </c>
      <c r="C2432">
        <f t="shared" si="74"/>
        <v>1.1518678526503407E-9</v>
      </c>
      <c r="D2432">
        <f t="shared" si="75"/>
        <v>-20.581880992493574</v>
      </c>
    </row>
    <row r="2433" spans="1:4" x14ac:dyDescent="0.2">
      <c r="A2433">
        <v>2427</v>
      </c>
      <c r="B2433">
        <f>'Ejercicio 2 A'!N2430*(EXTRA!$C$1-1)/$C$2</f>
        <v>27.425434218211322</v>
      </c>
      <c r="C2433">
        <f t="shared" si="74"/>
        <v>8.4425946314958276E-8</v>
      </c>
      <c r="D2433">
        <f t="shared" si="75"/>
        <v>-16.287391061795244</v>
      </c>
    </row>
    <row r="2434" spans="1:4" x14ac:dyDescent="0.2">
      <c r="A2434">
        <v>2428</v>
      </c>
      <c r="B2434">
        <f>'Ejercicio 2 A'!N2431*(EXTRA!$C$1-1)/$C$2</f>
        <v>13.34287920669717</v>
      </c>
      <c r="C2434">
        <f t="shared" si="74"/>
        <v>1.3832984252961755E-4</v>
      </c>
      <c r="D2434">
        <f t="shared" si="75"/>
        <v>-8.8858695614457428</v>
      </c>
    </row>
    <row r="2435" spans="1:4" x14ac:dyDescent="0.2">
      <c r="A2435">
        <v>2429</v>
      </c>
      <c r="B2435">
        <f>'Ejercicio 2 A'!N2432*(EXTRA!$C$1-1)/$C$2</f>
        <v>16.559660960495933</v>
      </c>
      <c r="C2435">
        <f t="shared" si="74"/>
        <v>2.4859915992118866E-5</v>
      </c>
      <c r="D2435">
        <f t="shared" si="75"/>
        <v>-10.602253851126402</v>
      </c>
    </row>
    <row r="2436" spans="1:4" x14ac:dyDescent="0.2">
      <c r="A2436">
        <v>2430</v>
      </c>
      <c r="B2436">
        <f>'Ejercicio 2 A'!N2433*(EXTRA!$C$1-1)/$C$2</f>
        <v>20.333743473616082</v>
      </c>
      <c r="C2436">
        <f t="shared" si="74"/>
        <v>3.3992656224117976E-6</v>
      </c>
      <c r="D2436">
        <f t="shared" si="75"/>
        <v>-12.591951143080388</v>
      </c>
    </row>
    <row r="2437" spans="1:4" x14ac:dyDescent="0.2">
      <c r="A2437">
        <v>2431</v>
      </c>
      <c r="B2437">
        <f>'Ejercicio 2 A'!N2434*(EXTRA!$C$1-1)/$C$2</f>
        <v>7.5440302890802613</v>
      </c>
      <c r="C2437">
        <f t="shared" si="74"/>
        <v>3.3415117390846443E-3</v>
      </c>
      <c r="D2437">
        <f t="shared" si="75"/>
        <v>-5.7013319579010666</v>
      </c>
    </row>
    <row r="2438" spans="1:4" x14ac:dyDescent="0.2">
      <c r="A2438">
        <v>2432</v>
      </c>
      <c r="B2438">
        <f>'Ejercicio 2 A'!N2435*(EXTRA!$C$1-1)/$C$2</f>
        <v>17.979286879796728</v>
      </c>
      <c r="C2438">
        <f t="shared" si="74"/>
        <v>1.1731979475429168E-5</v>
      </c>
      <c r="D2438">
        <f t="shared" si="75"/>
        <v>-11.353192156302597</v>
      </c>
    </row>
    <row r="2439" spans="1:4" x14ac:dyDescent="0.2">
      <c r="A2439">
        <v>2433</v>
      </c>
      <c r="B2439">
        <f>'Ejercicio 2 A'!N2436*(EXTRA!$C$1-1)/$C$2</f>
        <v>14.620722638288875</v>
      </c>
      <c r="C2439">
        <f t="shared" si="74"/>
        <v>6.9755115954758679E-5</v>
      </c>
      <c r="D2439">
        <f t="shared" si="75"/>
        <v>-9.5705197929309307</v>
      </c>
    </row>
    <row r="2440" spans="1:4" x14ac:dyDescent="0.2">
      <c r="A2440">
        <v>2434</v>
      </c>
      <c r="B2440">
        <f>'Ejercicio 2 A'!N2437*(EXTRA!$C$1-1)/$C$2</f>
        <v>23.044770242087168</v>
      </c>
      <c r="C2440">
        <f t="shared" ref="C2440:C2503" si="76">_xlfn.CHISQ.DIST(B2440,$C$3,FALSE)</f>
        <v>8.2321940313575555E-7</v>
      </c>
      <c r="D2440">
        <f t="shared" ref="D2440:D2503" si="77">LN(C2440)</f>
        <v>-14.010043082325636</v>
      </c>
    </row>
    <row r="2441" spans="1:4" x14ac:dyDescent="0.2">
      <c r="A2441">
        <v>2435</v>
      </c>
      <c r="B2441">
        <f>'Ejercicio 2 A'!N2438*(EXTRA!$C$1-1)/$C$2</f>
        <v>10.12790244622324</v>
      </c>
      <c r="C2441">
        <f t="shared" si="76"/>
        <v>7.9232660353744451E-4</v>
      </c>
      <c r="D2441">
        <f t="shared" si="77"/>
        <v>-7.140536872950527</v>
      </c>
    </row>
    <row r="2442" spans="1:4" x14ac:dyDescent="0.2">
      <c r="A2442">
        <v>2436</v>
      </c>
      <c r="B2442">
        <f>'Ejercicio 2 A'!N2439*(EXTRA!$C$1-1)/$C$2</f>
        <v>16.405352190698263</v>
      </c>
      <c r="C2442">
        <f t="shared" si="76"/>
        <v>2.6979899129816991E-5</v>
      </c>
      <c r="D2442">
        <f t="shared" si="77"/>
        <v>-10.520418445893766</v>
      </c>
    </row>
    <row r="2443" spans="1:4" x14ac:dyDescent="0.2">
      <c r="A2443">
        <v>2437</v>
      </c>
      <c r="B2443">
        <f>'Ejercicio 2 A'!N2440*(EXTRA!$C$1-1)/$C$2</f>
        <v>17.410039430749617</v>
      </c>
      <c r="C2443">
        <f t="shared" si="76"/>
        <v>1.5847770058013499E-5</v>
      </c>
      <c r="D2443">
        <f t="shared" si="77"/>
        <v>-11.052481757884951</v>
      </c>
    </row>
    <row r="2444" spans="1:4" x14ac:dyDescent="0.2">
      <c r="A2444">
        <v>2438</v>
      </c>
      <c r="B2444">
        <f>'Ejercicio 2 A'!N2441*(EXTRA!$C$1-1)/$C$2</f>
        <v>16.304044094446699</v>
      </c>
      <c r="C2444">
        <f t="shared" si="76"/>
        <v>2.8469786070089264E-5</v>
      </c>
      <c r="D2444">
        <f t="shared" si="77"/>
        <v>-10.466667170924925</v>
      </c>
    </row>
    <row r="2445" spans="1:4" x14ac:dyDescent="0.2">
      <c r="A2445">
        <v>2439</v>
      </c>
      <c r="B2445">
        <f>'Ejercicio 2 A'!N2442*(EXTRA!$C$1-1)/$C$2</f>
        <v>25.343803309817631</v>
      </c>
      <c r="C2445">
        <f t="shared" si="76"/>
        <v>2.4867790911731042E-7</v>
      </c>
      <c r="D2445">
        <f t="shared" si="77"/>
        <v>-15.207107315505221</v>
      </c>
    </row>
    <row r="2446" spans="1:4" x14ac:dyDescent="0.2">
      <c r="A2446">
        <v>2440</v>
      </c>
      <c r="B2446">
        <f>'Ejercicio 2 A'!N2443*(EXTRA!$C$1-1)/$C$2</f>
        <v>14.476662876396098</v>
      </c>
      <c r="C2446">
        <f t="shared" si="76"/>
        <v>7.5337019327395411E-5</v>
      </c>
      <c r="D2446">
        <f t="shared" si="77"/>
        <v>-9.4935389194323712</v>
      </c>
    </row>
    <row r="2447" spans="1:4" x14ac:dyDescent="0.2">
      <c r="A2447">
        <v>2441</v>
      </c>
      <c r="B2447">
        <f>'Ejercicio 2 A'!N2444*(EXTRA!$C$1-1)/$C$2</f>
        <v>19.664161789411107</v>
      </c>
      <c r="C2447">
        <f t="shared" si="76"/>
        <v>4.8311872253561834E-6</v>
      </c>
      <c r="D2447">
        <f t="shared" si="77"/>
        <v>-12.240418318153065</v>
      </c>
    </row>
    <row r="2448" spans="1:4" x14ac:dyDescent="0.2">
      <c r="A2448">
        <v>2442</v>
      </c>
      <c r="B2448">
        <f>'Ejercicio 2 A'!N2445*(EXTRA!$C$1-1)/$C$2</f>
        <v>18.299622896636574</v>
      </c>
      <c r="C2448">
        <f t="shared" si="76"/>
        <v>9.9077804249758882E-6</v>
      </c>
      <c r="D2448">
        <f t="shared" si="77"/>
        <v>-11.522190207969901</v>
      </c>
    </row>
    <row r="2449" spans="1:4" x14ac:dyDescent="0.2">
      <c r="A2449">
        <v>2443</v>
      </c>
      <c r="B2449">
        <f>'Ejercicio 2 A'!N2446*(EXTRA!$C$1-1)/$C$2</f>
        <v>17.195115184411932</v>
      </c>
      <c r="C2449">
        <f t="shared" si="76"/>
        <v>1.7755614242541059E-5</v>
      </c>
      <c r="D2449">
        <f t="shared" si="77"/>
        <v>-10.938808796699254</v>
      </c>
    </row>
    <row r="2450" spans="1:4" x14ac:dyDescent="0.2">
      <c r="A2450">
        <v>2444</v>
      </c>
      <c r="B2450">
        <f>'Ejercicio 2 A'!N2447*(EXTRA!$C$1-1)/$C$2</f>
        <v>13.478742622725091</v>
      </c>
      <c r="C2450">
        <f t="shared" si="76"/>
        <v>1.285918971242378E-4</v>
      </c>
      <c r="D2450">
        <f t="shared" si="77"/>
        <v>-8.9588667565110462</v>
      </c>
    </row>
    <row r="2451" spans="1:4" x14ac:dyDescent="0.2">
      <c r="A2451">
        <v>2445</v>
      </c>
      <c r="B2451">
        <f>'Ejercicio 2 A'!N2448*(EXTRA!$C$1-1)/$C$2</f>
        <v>15.322454480377479</v>
      </c>
      <c r="C2451">
        <f t="shared" si="76"/>
        <v>4.7975242748136629E-5</v>
      </c>
      <c r="D2451">
        <f t="shared" si="77"/>
        <v>-9.9448254561951064</v>
      </c>
    </row>
    <row r="2452" spans="1:4" x14ac:dyDescent="0.2">
      <c r="A2452">
        <v>2446</v>
      </c>
      <c r="B2452">
        <f>'Ejercicio 2 A'!N2449*(EXTRA!$C$1-1)/$C$2</f>
        <v>20.029676061520313</v>
      </c>
      <c r="C2452">
        <f t="shared" si="76"/>
        <v>3.9873486271951795E-6</v>
      </c>
      <c r="D2452">
        <f t="shared" si="77"/>
        <v>-12.43238405240581</v>
      </c>
    </row>
    <row r="2453" spans="1:4" x14ac:dyDescent="0.2">
      <c r="A2453">
        <v>2447</v>
      </c>
      <c r="B2453">
        <f>'Ejercicio 2 A'!N2450*(EXTRA!$C$1-1)/$C$2</f>
        <v>28.106046758378159</v>
      </c>
      <c r="C2453">
        <f t="shared" si="76"/>
        <v>5.934165795483574E-8</v>
      </c>
      <c r="D2453">
        <f t="shared" si="77"/>
        <v>-16.639954282554335</v>
      </c>
    </row>
    <row r="2454" spans="1:4" x14ac:dyDescent="0.2">
      <c r="A2454">
        <v>2448</v>
      </c>
      <c r="B2454">
        <f>'Ejercicio 2 A'!N2451*(EXTRA!$C$1-1)/$C$2</f>
        <v>22.351485930647868</v>
      </c>
      <c r="C2454">
        <f t="shared" si="76"/>
        <v>1.1822065592259925E-6</v>
      </c>
      <c r="D2454">
        <f t="shared" si="77"/>
        <v>-13.648127900249767</v>
      </c>
    </row>
    <row r="2455" spans="1:4" x14ac:dyDescent="0.2">
      <c r="A2455">
        <v>2449</v>
      </c>
      <c r="B2455">
        <f>'Ejercicio 2 A'!N2452*(EXTRA!$C$1-1)/$C$2</f>
        <v>12.547355635700612</v>
      </c>
      <c r="C2455">
        <f t="shared" si="76"/>
        <v>2.1232948407840749E-4</v>
      </c>
      <c r="D2455">
        <f t="shared" si="77"/>
        <v>-8.4573713195836895</v>
      </c>
    </row>
    <row r="2456" spans="1:4" x14ac:dyDescent="0.2">
      <c r="A2456">
        <v>2450</v>
      </c>
      <c r="B2456">
        <f>'Ejercicio 2 A'!N2453*(EXTRA!$C$1-1)/$C$2</f>
        <v>12.464449081872727</v>
      </c>
      <c r="C2456">
        <f t="shared" si="76"/>
        <v>2.220510309110198E-4</v>
      </c>
      <c r="D2456">
        <f t="shared" si="77"/>
        <v>-8.4126033335392609</v>
      </c>
    </row>
    <row r="2457" spans="1:4" x14ac:dyDescent="0.2">
      <c r="A2457">
        <v>2451</v>
      </c>
      <c r="B2457">
        <f>'Ejercicio 2 A'!N2454*(EXTRA!$C$1-1)/$C$2</f>
        <v>25.235125660650358</v>
      </c>
      <c r="C2457">
        <f t="shared" si="76"/>
        <v>2.631294256105823E-7</v>
      </c>
      <c r="D2457">
        <f t="shared" si="77"/>
        <v>-15.15061981322857</v>
      </c>
    </row>
    <row r="2458" spans="1:4" x14ac:dyDescent="0.2">
      <c r="A2458">
        <v>2452</v>
      </c>
      <c r="B2458">
        <f>'Ejercicio 2 A'!N2455*(EXTRA!$C$1-1)/$C$2</f>
        <v>18.566968318430437</v>
      </c>
      <c r="C2458">
        <f t="shared" si="76"/>
        <v>8.6054507704274356E-6</v>
      </c>
      <c r="D2458">
        <f t="shared" si="77"/>
        <v>-11.663114744963048</v>
      </c>
    </row>
    <row r="2459" spans="1:4" x14ac:dyDescent="0.2">
      <c r="A2459">
        <v>2453</v>
      </c>
      <c r="B2459">
        <f>'Ejercicio 2 A'!N2456*(EXTRA!$C$1-1)/$C$2</f>
        <v>12.934540083667473</v>
      </c>
      <c r="C2459">
        <f t="shared" si="76"/>
        <v>1.7231967948414426E-4</v>
      </c>
      <c r="D2459">
        <f t="shared" si="77"/>
        <v>-8.6661592045617315</v>
      </c>
    </row>
    <row r="2460" spans="1:4" x14ac:dyDescent="0.2">
      <c r="A2460">
        <v>2454</v>
      </c>
      <c r="B2460">
        <f>'Ejercicio 2 A'!N2457*(EXTRA!$C$1-1)/$C$2</f>
        <v>12.239367493743016</v>
      </c>
      <c r="C2460">
        <f t="shared" si="76"/>
        <v>2.5077584133096259E-4</v>
      </c>
      <c r="D2460">
        <f t="shared" si="77"/>
        <v>-8.2909510802767663</v>
      </c>
    </row>
    <row r="2461" spans="1:4" x14ac:dyDescent="0.2">
      <c r="A2461">
        <v>2455</v>
      </c>
      <c r="B2461">
        <f>'Ejercicio 2 A'!N2458*(EXTRA!$C$1-1)/$C$2</f>
        <v>26.477671676503554</v>
      </c>
      <c r="C2461">
        <f t="shared" si="76"/>
        <v>1.3801199003584958E-7</v>
      </c>
      <c r="D2461">
        <f t="shared" si="77"/>
        <v>-15.795925271245679</v>
      </c>
    </row>
    <row r="2462" spans="1:4" x14ac:dyDescent="0.2">
      <c r="A2462">
        <v>2456</v>
      </c>
      <c r="B2462">
        <f>'Ejercicio 2 A'!N2459*(EXTRA!$C$1-1)/$C$2</f>
        <v>12.120650032370055</v>
      </c>
      <c r="C2462">
        <f t="shared" si="76"/>
        <v>2.6741231078797816E-4</v>
      </c>
      <c r="D2462">
        <f t="shared" si="77"/>
        <v>-8.2267188555080999</v>
      </c>
    </row>
    <row r="2463" spans="1:4" x14ac:dyDescent="0.2">
      <c r="A2463">
        <v>2457</v>
      </c>
      <c r="B2463">
        <f>'Ejercicio 2 A'!N2460*(EXTRA!$C$1-1)/$C$2</f>
        <v>23.988528925461821</v>
      </c>
      <c r="C2463">
        <f t="shared" si="76"/>
        <v>5.033445691399883E-7</v>
      </c>
      <c r="D2463">
        <f t="shared" si="77"/>
        <v>-14.501990873260022</v>
      </c>
    </row>
    <row r="2464" spans="1:4" x14ac:dyDescent="0.2">
      <c r="A2464">
        <v>2458</v>
      </c>
      <c r="B2464">
        <f>'Ejercicio 2 A'!N2461*(EXTRA!$C$1-1)/$C$2</f>
        <v>17.128352897058896</v>
      </c>
      <c r="C2464">
        <f t="shared" si="76"/>
        <v>1.8394063909199612E-5</v>
      </c>
      <c r="D2464">
        <f t="shared" si="77"/>
        <v>-10.903482559030763</v>
      </c>
    </row>
    <row r="2465" spans="1:4" x14ac:dyDescent="0.2">
      <c r="A2465">
        <v>2459</v>
      </c>
      <c r="B2465">
        <f>'Ejercicio 2 A'!N2462*(EXTRA!$C$1-1)/$C$2</f>
        <v>17.775038041941588</v>
      </c>
      <c r="C2465">
        <f t="shared" si="76"/>
        <v>1.3067855626966629E-5</v>
      </c>
      <c r="D2465">
        <f t="shared" si="77"/>
        <v>-11.245355112115783</v>
      </c>
    </row>
    <row r="2466" spans="1:4" x14ac:dyDescent="0.2">
      <c r="A2466">
        <v>2460</v>
      </c>
      <c r="B2466">
        <f>'Ejercicio 2 A'!N2463*(EXTRA!$C$1-1)/$C$2</f>
        <v>22.087096583342518</v>
      </c>
      <c r="C2466">
        <f t="shared" si="76"/>
        <v>1.3573400603044734E-6</v>
      </c>
      <c r="D2466">
        <f t="shared" si="77"/>
        <v>-13.509983611376448</v>
      </c>
    </row>
    <row r="2467" spans="1:4" x14ac:dyDescent="0.2">
      <c r="A2467">
        <v>2461</v>
      </c>
      <c r="B2467">
        <f>'Ejercicio 2 A'!N2464*(EXTRA!$C$1-1)/$C$2</f>
        <v>23.332243380769473</v>
      </c>
      <c r="C2467">
        <f t="shared" si="76"/>
        <v>7.0859737882747707E-7</v>
      </c>
      <c r="D2467">
        <f t="shared" si="77"/>
        <v>-14.15997834360814</v>
      </c>
    </row>
    <row r="2468" spans="1:4" x14ac:dyDescent="0.2">
      <c r="A2468">
        <v>2462</v>
      </c>
      <c r="B2468">
        <f>'Ejercicio 2 A'!N2465*(EXTRA!$C$1-1)/$C$2</f>
        <v>20.474794282273923</v>
      </c>
      <c r="C2468">
        <f t="shared" si="76"/>
        <v>3.1568591467503039E-6</v>
      </c>
      <c r="D2468">
        <f t="shared" si="77"/>
        <v>-12.665932965554068</v>
      </c>
    </row>
    <row r="2469" spans="1:4" x14ac:dyDescent="0.2">
      <c r="A2469">
        <v>2463</v>
      </c>
      <c r="B2469">
        <f>'Ejercicio 2 A'!N2466*(EXTRA!$C$1-1)/$C$2</f>
        <v>24.750090615646435</v>
      </c>
      <c r="C2469">
        <f t="shared" si="76"/>
        <v>3.3861623663050904E-7</v>
      </c>
      <c r="D2469">
        <f t="shared" si="77"/>
        <v>-14.898398416151009</v>
      </c>
    </row>
    <row r="2470" spans="1:4" x14ac:dyDescent="0.2">
      <c r="A2470">
        <v>2464</v>
      </c>
      <c r="B2470">
        <f>'Ejercicio 2 A'!N2467*(EXTRA!$C$1-1)/$C$2</f>
        <v>18.563182435719284</v>
      </c>
      <c r="C2470">
        <f t="shared" si="76"/>
        <v>8.6226349519813432E-6</v>
      </c>
      <c r="D2470">
        <f t="shared" si="77"/>
        <v>-11.661119841114797</v>
      </c>
    </row>
    <row r="2471" spans="1:4" x14ac:dyDescent="0.2">
      <c r="A2471">
        <v>2465</v>
      </c>
      <c r="B2471">
        <f>'Ejercicio 2 A'!N2468*(EXTRA!$C$1-1)/$C$2</f>
        <v>8.4180989497579066</v>
      </c>
      <c r="C2471">
        <f t="shared" si="76"/>
        <v>2.0433186156782169E-3</v>
      </c>
      <c r="D2471">
        <f t="shared" si="77"/>
        <v>-6.1931800204956602</v>
      </c>
    </row>
    <row r="2472" spans="1:4" x14ac:dyDescent="0.2">
      <c r="A2472">
        <v>2466</v>
      </c>
      <c r="B2472">
        <f>'Ejercicio 2 A'!N2469*(EXTRA!$C$1-1)/$C$2</f>
        <v>22.764715880234721</v>
      </c>
      <c r="C2472">
        <f t="shared" si="76"/>
        <v>9.5276041341619279E-7</v>
      </c>
      <c r="D2472">
        <f t="shared" si="77"/>
        <v>-13.863902367400486</v>
      </c>
    </row>
    <row r="2473" spans="1:4" x14ac:dyDescent="0.2">
      <c r="A2473">
        <v>2467</v>
      </c>
      <c r="B2473">
        <f>'Ejercicio 2 A'!N2470*(EXTRA!$C$1-1)/$C$2</f>
        <v>33.591020906152565</v>
      </c>
      <c r="C2473">
        <f t="shared" si="76"/>
        <v>3.4962377175961049E-9</v>
      </c>
      <c r="D2473">
        <f t="shared" si="77"/>
        <v>-19.471578384440758</v>
      </c>
    </row>
    <row r="2474" spans="1:4" x14ac:dyDescent="0.2">
      <c r="A2474">
        <v>2468</v>
      </c>
      <c r="B2474">
        <f>'Ejercicio 2 A'!N2471*(EXTRA!$C$1-1)/$C$2</f>
        <v>10.702950426751555</v>
      </c>
      <c r="C2474">
        <f t="shared" si="76"/>
        <v>5.7815216151652202E-4</v>
      </c>
      <c r="D2474">
        <f t="shared" si="77"/>
        <v>-7.4556734687185751</v>
      </c>
    </row>
    <row r="2475" spans="1:4" x14ac:dyDescent="0.2">
      <c r="A2475">
        <v>2469</v>
      </c>
      <c r="B2475">
        <f>'Ejercicio 2 A'!N2472*(EXTRA!$C$1-1)/$C$2</f>
        <v>18.959188767274608</v>
      </c>
      <c r="C2475">
        <f t="shared" si="76"/>
        <v>6.9994619823321326E-6</v>
      </c>
      <c r="D2475">
        <f t="shared" si="77"/>
        <v>-11.869677271529655</v>
      </c>
    </row>
    <row r="2476" spans="1:4" x14ac:dyDescent="0.2">
      <c r="A2476">
        <v>2470</v>
      </c>
      <c r="B2476">
        <f>'Ejercicio 2 A'!N2473*(EXTRA!$C$1-1)/$C$2</f>
        <v>19.857830932803171</v>
      </c>
      <c r="C2476">
        <f t="shared" si="76"/>
        <v>4.3638615455838746E-6</v>
      </c>
      <c r="D2476">
        <f t="shared" si="77"/>
        <v>-12.3421532169899</v>
      </c>
    </row>
    <row r="2477" spans="1:4" x14ac:dyDescent="0.2">
      <c r="A2477">
        <v>2471</v>
      </c>
      <c r="B2477">
        <f>'Ejercicio 2 A'!N2474*(EXTRA!$C$1-1)/$C$2</f>
        <v>18.46501416028763</v>
      </c>
      <c r="C2477">
        <f t="shared" si="76"/>
        <v>9.0804707594873354E-6</v>
      </c>
      <c r="D2477">
        <f t="shared" si="77"/>
        <v>-11.6093845209365</v>
      </c>
    </row>
    <row r="2478" spans="1:4" x14ac:dyDescent="0.2">
      <c r="A2478">
        <v>2472</v>
      </c>
      <c r="B2478">
        <f>'Ejercicio 2 A'!N2475*(EXTRA!$C$1-1)/$C$2</f>
        <v>23.496840307871917</v>
      </c>
      <c r="C2478">
        <f t="shared" si="76"/>
        <v>6.5032625728196276E-7</v>
      </c>
      <c r="D2478">
        <f t="shared" si="77"/>
        <v>-14.24579166570366</v>
      </c>
    </row>
    <row r="2479" spans="1:4" x14ac:dyDescent="0.2">
      <c r="A2479">
        <v>2473</v>
      </c>
      <c r="B2479">
        <f>'Ejercicio 2 A'!N2476*(EXTRA!$C$1-1)/$C$2</f>
        <v>8.5236364024528193</v>
      </c>
      <c r="C2479">
        <f t="shared" si="76"/>
        <v>1.9262536754940584E-3</v>
      </c>
      <c r="D2479">
        <f t="shared" si="77"/>
        <v>-6.2521782632232377</v>
      </c>
    </row>
    <row r="2480" spans="1:4" x14ac:dyDescent="0.2">
      <c r="A2480">
        <v>2474</v>
      </c>
      <c r="B2480">
        <f>'Ejercicio 2 A'!N2477*(EXTRA!$C$1-1)/$C$2</f>
        <v>9.0241946685184349</v>
      </c>
      <c r="C2480">
        <f t="shared" si="76"/>
        <v>1.4575614186819325E-3</v>
      </c>
      <c r="D2480">
        <f t="shared" si="77"/>
        <v>-6.530990500880014</v>
      </c>
    </row>
    <row r="2481" spans="1:4" x14ac:dyDescent="0.2">
      <c r="A2481">
        <v>2475</v>
      </c>
      <c r="B2481">
        <f>'Ejercicio 2 A'!N2478*(EXTRA!$C$1-1)/$C$2</f>
        <v>18.237496670054231</v>
      </c>
      <c r="C2481">
        <f t="shared" si="76"/>
        <v>1.0237770016832735E-5</v>
      </c>
      <c r="D2481">
        <f t="shared" si="77"/>
        <v>-11.489426733862311</v>
      </c>
    </row>
    <row r="2482" spans="1:4" x14ac:dyDescent="0.2">
      <c r="A2482">
        <v>2476</v>
      </c>
      <c r="B2482">
        <f>'Ejercicio 2 A'!N2479*(EXTRA!$C$1-1)/$C$2</f>
        <v>19.143832893023767</v>
      </c>
      <c r="C2482">
        <f t="shared" si="76"/>
        <v>6.351336526918809E-6</v>
      </c>
      <c r="D2482">
        <f t="shared" si="77"/>
        <v>-11.966845290526654</v>
      </c>
    </row>
    <row r="2483" spans="1:4" x14ac:dyDescent="0.2">
      <c r="A2483">
        <v>2477</v>
      </c>
      <c r="B2483">
        <f>'Ejercicio 2 A'!N2480*(EXTRA!$C$1-1)/$C$2</f>
        <v>15.278574501998749</v>
      </c>
      <c r="C2483">
        <f t="shared" si="76"/>
        <v>4.9109820743565708E-5</v>
      </c>
      <c r="D2483">
        <f t="shared" si="77"/>
        <v>-9.9214515280202562</v>
      </c>
    </row>
    <row r="2484" spans="1:4" x14ac:dyDescent="0.2">
      <c r="A2484">
        <v>2478</v>
      </c>
      <c r="B2484">
        <f>'Ejercicio 2 A'!N2481*(EXTRA!$C$1-1)/$C$2</f>
        <v>25.635559657005331</v>
      </c>
      <c r="C2484">
        <f t="shared" si="76"/>
        <v>2.1369660102989983E-7</v>
      </c>
      <c r="D2484">
        <f t="shared" si="77"/>
        <v>-15.358708580082851</v>
      </c>
    </row>
    <row r="2485" spans="1:4" x14ac:dyDescent="0.2">
      <c r="A2485">
        <v>2479</v>
      </c>
      <c r="B2485">
        <f>'Ejercicio 2 A'!N2482*(EXTRA!$C$1-1)/$C$2</f>
        <v>22.223391728801968</v>
      </c>
      <c r="C2485">
        <f t="shared" si="76"/>
        <v>1.2640280065337752E-6</v>
      </c>
      <c r="D2485">
        <f t="shared" si="77"/>
        <v>-13.581207105417212</v>
      </c>
    </row>
    <row r="2486" spans="1:4" x14ac:dyDescent="0.2">
      <c r="A2486">
        <v>2480</v>
      </c>
      <c r="B2486">
        <f>'Ejercicio 2 A'!N2483*(EXTRA!$C$1-1)/$C$2</f>
        <v>19.762990878125809</v>
      </c>
      <c r="C2486">
        <f t="shared" si="76"/>
        <v>4.586747031789021E-6</v>
      </c>
      <c r="D2486">
        <f t="shared" si="77"/>
        <v>-12.292339492815056</v>
      </c>
    </row>
    <row r="2487" spans="1:4" x14ac:dyDescent="0.2">
      <c r="A2487">
        <v>2481</v>
      </c>
      <c r="B2487">
        <f>'Ejercicio 2 A'!N2484*(EXTRA!$C$1-1)/$C$2</f>
        <v>19.352829129541192</v>
      </c>
      <c r="C2487">
        <f t="shared" si="76"/>
        <v>5.6901587721858756E-6</v>
      </c>
      <c r="D2487">
        <f t="shared" si="77"/>
        <v>-12.076772406491983</v>
      </c>
    </row>
    <row r="2488" spans="1:4" x14ac:dyDescent="0.2">
      <c r="A2488">
        <v>2482</v>
      </c>
      <c r="B2488">
        <f>'Ejercicio 2 A'!N2485*(EXTRA!$C$1-1)/$C$2</f>
        <v>18.563995825316617</v>
      </c>
      <c r="C2488">
        <f t="shared" si="76"/>
        <v>8.6189400566741351E-6</v>
      </c>
      <c r="D2488">
        <f t="shared" si="77"/>
        <v>-11.661548444112135</v>
      </c>
    </row>
    <row r="2489" spans="1:4" x14ac:dyDescent="0.2">
      <c r="A2489">
        <v>2483</v>
      </c>
      <c r="B2489">
        <f>'Ejercicio 2 A'!N2486*(EXTRA!$C$1-1)/$C$2</f>
        <v>20.587749295426477</v>
      </c>
      <c r="C2489">
        <f t="shared" si="76"/>
        <v>2.9753130929784533E-6</v>
      </c>
      <c r="D2489">
        <f t="shared" si="77"/>
        <v>-12.725161283166868</v>
      </c>
    </row>
    <row r="2490" spans="1:4" x14ac:dyDescent="0.2">
      <c r="A2490">
        <v>2484</v>
      </c>
      <c r="B2490">
        <f>'Ejercicio 2 A'!N2487*(EXTRA!$C$1-1)/$C$2</f>
        <v>28.193285878306018</v>
      </c>
      <c r="C2490">
        <f t="shared" si="76"/>
        <v>5.6720882132045195E-8</v>
      </c>
      <c r="D2490">
        <f t="shared" si="77"/>
        <v>-16.685123402444937</v>
      </c>
    </row>
    <row r="2491" spans="1:4" x14ac:dyDescent="0.2">
      <c r="A2491">
        <v>2485</v>
      </c>
      <c r="B2491">
        <f>'Ejercicio 2 A'!N2488*(EXTRA!$C$1-1)/$C$2</f>
        <v>12.845813179483782</v>
      </c>
      <c r="C2491">
        <f t="shared" si="76"/>
        <v>1.8075752046954502E-4</v>
      </c>
      <c r="D2491">
        <f t="shared" si="77"/>
        <v>-8.6183540907671858</v>
      </c>
    </row>
    <row r="2492" spans="1:4" x14ac:dyDescent="0.2">
      <c r="A2492">
        <v>2486</v>
      </c>
      <c r="B2492">
        <f>'Ejercicio 2 A'!N2489*(EXTRA!$C$1-1)/$C$2</f>
        <v>12.068831940947586</v>
      </c>
      <c r="C2492">
        <f t="shared" si="76"/>
        <v>2.7501975348543013E-4</v>
      </c>
      <c r="D2492">
        <f t="shared" si="77"/>
        <v>-8.198667632021305</v>
      </c>
    </row>
    <row r="2493" spans="1:4" x14ac:dyDescent="0.2">
      <c r="A2493">
        <v>2487</v>
      </c>
      <c r="B2493">
        <f>'Ejercicio 2 A'!N2490*(EXTRA!$C$1-1)/$C$2</f>
        <v>28.444034191064695</v>
      </c>
      <c r="C2493">
        <f t="shared" si="76"/>
        <v>4.9816237553381388E-8</v>
      </c>
      <c r="D2493">
        <f t="shared" si="77"/>
        <v>-16.814924850771494</v>
      </c>
    </row>
    <row r="2494" spans="1:4" x14ac:dyDescent="0.2">
      <c r="A2494">
        <v>2488</v>
      </c>
      <c r="B2494">
        <f>'Ejercicio 2 A'!N2491*(EXTRA!$C$1-1)/$C$2</f>
        <v>10.14483136558994</v>
      </c>
      <c r="C2494">
        <f t="shared" si="76"/>
        <v>7.849925023598179E-4</v>
      </c>
      <c r="D2494">
        <f t="shared" si="77"/>
        <v>-7.1498363913614682</v>
      </c>
    </row>
    <row r="2495" spans="1:4" x14ac:dyDescent="0.2">
      <c r="A2495">
        <v>2489</v>
      </c>
      <c r="B2495">
        <f>'Ejercicio 2 A'!N2492*(EXTRA!$C$1-1)/$C$2</f>
        <v>11.784914803540891</v>
      </c>
      <c r="C2495">
        <f t="shared" si="76"/>
        <v>3.2076362123521594E-4</v>
      </c>
      <c r="D2495">
        <f t="shared" si="77"/>
        <v>-8.0448060885417974</v>
      </c>
    </row>
    <row r="2496" spans="1:4" x14ac:dyDescent="0.2">
      <c r="A2496">
        <v>2490</v>
      </c>
      <c r="B2496">
        <f>'Ejercicio 2 A'!N2493*(EXTRA!$C$1-1)/$C$2</f>
        <v>20.228392934092298</v>
      </c>
      <c r="C2496">
        <f t="shared" si="76"/>
        <v>3.5924411359310704E-6</v>
      </c>
      <c r="D2496">
        <f t="shared" si="77"/>
        <v>-12.536678604393702</v>
      </c>
    </row>
    <row r="2497" spans="1:4" x14ac:dyDescent="0.2">
      <c r="A2497">
        <v>2491</v>
      </c>
      <c r="B2497">
        <f>'Ejercicio 2 A'!N2494*(EXTRA!$C$1-1)/$C$2</f>
        <v>22.986415371959939</v>
      </c>
      <c r="C2497">
        <f t="shared" si="76"/>
        <v>8.4866787567458176E-7</v>
      </c>
      <c r="D2497">
        <f t="shared" si="77"/>
        <v>-13.979597921901268</v>
      </c>
    </row>
    <row r="2498" spans="1:4" x14ac:dyDescent="0.2">
      <c r="A2498">
        <v>2492</v>
      </c>
      <c r="B2498">
        <f>'Ejercicio 2 A'!N2495*(EXTRA!$C$1-1)/$C$2</f>
        <v>18.917082854744162</v>
      </c>
      <c r="C2498">
        <f t="shared" si="76"/>
        <v>7.1563345325673468E-6</v>
      </c>
      <c r="D2498">
        <f t="shared" si="77"/>
        <v>-11.847512644868369</v>
      </c>
    </row>
    <row r="2499" spans="1:4" x14ac:dyDescent="0.2">
      <c r="A2499">
        <v>2493</v>
      </c>
      <c r="B2499">
        <f>'Ejercicio 2 A'!N2496*(EXTRA!$C$1-1)/$C$2</f>
        <v>14.432479045133944</v>
      </c>
      <c r="C2499">
        <f t="shared" si="76"/>
        <v>7.7137683628394443E-5</v>
      </c>
      <c r="D2499">
        <f t="shared" si="77"/>
        <v>-9.4699186337865306</v>
      </c>
    </row>
    <row r="2500" spans="1:4" x14ac:dyDescent="0.2">
      <c r="A2500">
        <v>2494</v>
      </c>
      <c r="B2500">
        <f>'Ejercicio 2 A'!N2497*(EXTRA!$C$1-1)/$C$2</f>
        <v>32.30699036487303</v>
      </c>
      <c r="C2500">
        <f t="shared" si="76"/>
        <v>6.7746676344461509E-9</v>
      </c>
      <c r="D2500">
        <f t="shared" si="77"/>
        <v>-18.810075529030335</v>
      </c>
    </row>
    <row r="2501" spans="1:4" x14ac:dyDescent="0.2">
      <c r="A2501">
        <v>2495</v>
      </c>
      <c r="B2501">
        <f>'Ejercicio 2 A'!N2498*(EXTRA!$C$1-1)/$C$2</f>
        <v>26.190618839030904</v>
      </c>
      <c r="C2501">
        <f t="shared" si="76"/>
        <v>1.6018305270685688E-7</v>
      </c>
      <c r="D2501">
        <f t="shared" si="77"/>
        <v>-15.646948596254845</v>
      </c>
    </row>
    <row r="2502" spans="1:4" x14ac:dyDescent="0.2">
      <c r="A2502">
        <v>2496</v>
      </c>
      <c r="B2502">
        <f>'Ejercicio 2 A'!N2499*(EXTRA!$C$1-1)/$C$2</f>
        <v>13.842812953951517</v>
      </c>
      <c r="C2502">
        <f t="shared" si="76"/>
        <v>1.0577164300334924E-4</v>
      </c>
      <c r="D2502">
        <f t="shared" si="77"/>
        <v>-9.1542280990080851</v>
      </c>
    </row>
    <row r="2503" spans="1:4" x14ac:dyDescent="0.2">
      <c r="A2503">
        <v>2497</v>
      </c>
      <c r="B2503">
        <f>'Ejercicio 2 A'!N2500*(EXTRA!$C$1-1)/$C$2</f>
        <v>13.080950732546919</v>
      </c>
      <c r="C2503">
        <f t="shared" si="76"/>
        <v>1.5925682390563616E-4</v>
      </c>
      <c r="D2503">
        <f t="shared" si="77"/>
        <v>-8.7449924141591779</v>
      </c>
    </row>
    <row r="2504" spans="1:4" x14ac:dyDescent="0.2">
      <c r="A2504">
        <v>2498</v>
      </c>
      <c r="B2504">
        <f>'Ejercicio 2 A'!N2501*(EXTRA!$C$1-1)/$C$2</f>
        <v>14.089892901513378</v>
      </c>
      <c r="C2504">
        <f t="shared" ref="C2504:C2567" si="78">_xlfn.CHISQ.DIST(B2504,$C$3,FALSE)</f>
        <v>9.2656278069662675E-5</v>
      </c>
      <c r="D2504">
        <f t="shared" ref="D2504:D2567" si="79">LN(C2504)</f>
        <v>-9.2866138463881374</v>
      </c>
    </row>
    <row r="2505" spans="1:4" x14ac:dyDescent="0.2">
      <c r="A2505">
        <v>2499</v>
      </c>
      <c r="B2505">
        <f>'Ejercicio 2 A'!N2502*(EXTRA!$C$1-1)/$C$2</f>
        <v>19.950671038975166</v>
      </c>
      <c r="C2505">
        <f t="shared" si="78"/>
        <v>4.1562162948006377E-6</v>
      </c>
      <c r="D2505">
        <f t="shared" si="79"/>
        <v>-12.390905442096781</v>
      </c>
    </row>
    <row r="2506" spans="1:4" x14ac:dyDescent="0.2">
      <c r="A2506">
        <v>2500</v>
      </c>
      <c r="B2506">
        <f>'Ejercicio 2 A'!N2503*(EXTRA!$C$1-1)/$C$2</f>
        <v>17.187417321106317</v>
      </c>
      <c r="C2506">
        <f t="shared" si="78"/>
        <v>1.782807713512511E-5</v>
      </c>
      <c r="D2506">
        <f t="shared" si="79"/>
        <v>-10.934735976261262</v>
      </c>
    </row>
    <row r="2507" spans="1:4" x14ac:dyDescent="0.2">
      <c r="A2507">
        <v>2501</v>
      </c>
      <c r="B2507">
        <f>'Ejercicio 2 A'!N2504*(EXTRA!$C$1-1)/$C$2</f>
        <v>25.585527338224438</v>
      </c>
      <c r="C2507">
        <f t="shared" si="78"/>
        <v>2.1932402619468923E-7</v>
      </c>
      <c r="D2507">
        <f t="shared" si="79"/>
        <v>-15.332715628952357</v>
      </c>
    </row>
    <row r="2508" spans="1:4" x14ac:dyDescent="0.2">
      <c r="A2508">
        <v>2502</v>
      </c>
      <c r="B2508">
        <f>'Ejercicio 2 A'!N2505*(EXTRA!$C$1-1)/$C$2</f>
        <v>18.451094694048397</v>
      </c>
      <c r="C2508">
        <f t="shared" si="78"/>
        <v>9.1473372578690308E-6</v>
      </c>
      <c r="D2508">
        <f t="shared" si="79"/>
        <v>-11.60204773109745</v>
      </c>
    </row>
    <row r="2509" spans="1:4" x14ac:dyDescent="0.2">
      <c r="A2509">
        <v>2503</v>
      </c>
      <c r="B2509">
        <f>'Ejercicio 2 A'!N2506*(EXTRA!$C$1-1)/$C$2</f>
        <v>30.789753069395697</v>
      </c>
      <c r="C2509">
        <f t="shared" si="78"/>
        <v>1.4818253982888173E-8</v>
      </c>
      <c r="D2509">
        <f t="shared" si="79"/>
        <v>-18.02740603893902</v>
      </c>
    </row>
    <row r="2510" spans="1:4" x14ac:dyDescent="0.2">
      <c r="A2510">
        <v>2504</v>
      </c>
      <c r="B2510">
        <f>'Ejercicio 2 A'!N2507*(EXTRA!$C$1-1)/$C$2</f>
        <v>25.280131017137535</v>
      </c>
      <c r="C2510">
        <f t="shared" si="78"/>
        <v>2.5704532191735633E-7</v>
      </c>
      <c r="D2510">
        <f t="shared" si="79"/>
        <v>-15.174013417726021</v>
      </c>
    </row>
    <row r="2511" spans="1:4" x14ac:dyDescent="0.2">
      <c r="A2511">
        <v>2505</v>
      </c>
      <c r="B2511">
        <f>'Ejercicio 2 A'!N2508*(EXTRA!$C$1-1)/$C$2</f>
        <v>21.788520884983882</v>
      </c>
      <c r="C2511">
        <f t="shared" si="78"/>
        <v>1.5866421839405964E-6</v>
      </c>
      <c r="D2511">
        <f t="shared" si="79"/>
        <v>-13.353890608797643</v>
      </c>
    </row>
    <row r="2512" spans="1:4" x14ac:dyDescent="0.2">
      <c r="A2512">
        <v>2506</v>
      </c>
      <c r="B2512">
        <f>'Ejercicio 2 A'!N2509*(EXTRA!$C$1-1)/$C$2</f>
        <v>27.152495926267473</v>
      </c>
      <c r="C2512">
        <f t="shared" si="78"/>
        <v>9.7255822681493404E-8</v>
      </c>
      <c r="D2512">
        <f t="shared" si="79"/>
        <v>-16.145920982908642</v>
      </c>
    </row>
    <row r="2513" spans="1:4" x14ac:dyDescent="0.2">
      <c r="A2513">
        <v>2507</v>
      </c>
      <c r="B2513">
        <f>'Ejercicio 2 A'!N2510*(EXTRA!$C$1-1)/$C$2</f>
        <v>24.073925211626154</v>
      </c>
      <c r="C2513">
        <f t="shared" si="78"/>
        <v>4.8144887223733058E-7</v>
      </c>
      <c r="D2513">
        <f t="shared" si="79"/>
        <v>-14.546465795692335</v>
      </c>
    </row>
    <row r="2514" spans="1:4" x14ac:dyDescent="0.2">
      <c r="A2514">
        <v>2508</v>
      </c>
      <c r="B2514">
        <f>'Ejercicio 2 A'!N2511*(EXTRA!$C$1-1)/$C$2</f>
        <v>16.979980263196072</v>
      </c>
      <c r="C2514">
        <f t="shared" si="78"/>
        <v>1.9896908818250176E-5</v>
      </c>
      <c r="D2514">
        <f t="shared" si="79"/>
        <v>-10.824946174066</v>
      </c>
    </row>
    <row r="2515" spans="1:4" x14ac:dyDescent="0.2">
      <c r="A2515">
        <v>2509</v>
      </c>
      <c r="B2515">
        <f>'Ejercicio 2 A'!N2512*(EXTRA!$C$1-1)/$C$2</f>
        <v>15.804938514899614</v>
      </c>
      <c r="C2515">
        <f t="shared" si="78"/>
        <v>3.7112043500701413E-5</v>
      </c>
      <c r="D2515">
        <f t="shared" si="79"/>
        <v>-10.201569018369005</v>
      </c>
    </row>
    <row r="2516" spans="1:4" x14ac:dyDescent="0.2">
      <c r="A2516">
        <v>2510</v>
      </c>
      <c r="B2516">
        <f>'Ejercicio 2 A'!N2513*(EXTRA!$C$1-1)/$C$2</f>
        <v>18.444213018895812</v>
      </c>
      <c r="C2516">
        <f t="shared" si="78"/>
        <v>9.18057816352228E-6</v>
      </c>
      <c r="D2516">
        <f t="shared" si="79"/>
        <v>-11.598420374539232</v>
      </c>
    </row>
    <row r="2517" spans="1:4" x14ac:dyDescent="0.2">
      <c r="A2517">
        <v>2511</v>
      </c>
      <c r="B2517">
        <f>'Ejercicio 2 A'!N2514*(EXTRA!$C$1-1)/$C$2</f>
        <v>15.816038076752587</v>
      </c>
      <c r="C2517">
        <f t="shared" si="78"/>
        <v>3.6893697599924882E-5</v>
      </c>
      <c r="D2517">
        <f t="shared" si="79"/>
        <v>-10.207469818255221</v>
      </c>
    </row>
    <row r="2518" spans="1:4" x14ac:dyDescent="0.2">
      <c r="A2518">
        <v>2512</v>
      </c>
      <c r="B2518">
        <f>'Ejercicio 2 A'!N2515*(EXTRA!$C$1-1)/$C$2</f>
        <v>20.037864090229707</v>
      </c>
      <c r="C2518">
        <f t="shared" si="78"/>
        <v>3.9702463097729708E-6</v>
      </c>
      <c r="D2518">
        <f t="shared" si="79"/>
        <v>-12.436682422425775</v>
      </c>
    </row>
    <row r="2519" spans="1:4" x14ac:dyDescent="0.2">
      <c r="A2519">
        <v>2513</v>
      </c>
      <c r="B2519">
        <f>'Ejercicio 2 A'!N2516*(EXTRA!$C$1-1)/$C$2</f>
        <v>26.868892041834712</v>
      </c>
      <c r="C2519">
        <f t="shared" si="78"/>
        <v>1.1266250733028645E-7</v>
      </c>
      <c r="D2519">
        <f t="shared" si="79"/>
        <v>-15.998869147999764</v>
      </c>
    </row>
    <row r="2520" spans="1:4" x14ac:dyDescent="0.2">
      <c r="A2520">
        <v>2514</v>
      </c>
      <c r="B2520">
        <f>'Ejercicio 2 A'!N2517*(EXTRA!$C$1-1)/$C$2</f>
        <v>15.229739293461739</v>
      </c>
      <c r="C2520">
        <f t="shared" si="78"/>
        <v>5.0404343586148641E-5</v>
      </c>
      <c r="D2520">
        <f t="shared" si="79"/>
        <v>-9.8954332043355748</v>
      </c>
    </row>
    <row r="2521" spans="1:4" x14ac:dyDescent="0.2">
      <c r="A2521">
        <v>2515</v>
      </c>
      <c r="B2521">
        <f>'Ejercicio 2 A'!N2518*(EXTRA!$C$1-1)/$C$2</f>
        <v>15.75243356355057</v>
      </c>
      <c r="C2521">
        <f t="shared" si="78"/>
        <v>3.8162669910118357E-5</v>
      </c>
      <c r="D2521">
        <f t="shared" si="79"/>
        <v>-10.173652747633639</v>
      </c>
    </row>
    <row r="2522" spans="1:4" x14ac:dyDescent="0.2">
      <c r="A2522">
        <v>2516</v>
      </c>
      <c r="B2522">
        <f>'Ejercicio 2 A'!N2519*(EXTRA!$C$1-1)/$C$2</f>
        <v>19.354978083908247</v>
      </c>
      <c r="C2522">
        <f t="shared" si="78"/>
        <v>5.6837325554322561E-6</v>
      </c>
      <c r="D2522">
        <f t="shared" si="79"/>
        <v>-12.077902401012295</v>
      </c>
    </row>
    <row r="2523" spans="1:4" x14ac:dyDescent="0.2">
      <c r="A2523">
        <v>2517</v>
      </c>
      <c r="B2523">
        <f>'Ejercicio 2 A'!N2520*(EXTRA!$C$1-1)/$C$2</f>
        <v>16.235755797931219</v>
      </c>
      <c r="C2523">
        <f t="shared" si="78"/>
        <v>2.9520535704857581E-5</v>
      </c>
      <c r="D2523">
        <f t="shared" si="79"/>
        <v>-10.430424411213139</v>
      </c>
    </row>
    <row r="2524" spans="1:4" x14ac:dyDescent="0.2">
      <c r="A2524">
        <v>2518</v>
      </c>
      <c r="B2524">
        <f>'Ejercicio 2 A'!N2521*(EXTRA!$C$1-1)/$C$2</f>
        <v>8.9730365409458077</v>
      </c>
      <c r="C2524">
        <f t="shared" si="78"/>
        <v>1.49958200357349E-3</v>
      </c>
      <c r="D2524">
        <f t="shared" si="79"/>
        <v>-6.502568873992419</v>
      </c>
    </row>
    <row r="2525" spans="1:4" x14ac:dyDescent="0.2">
      <c r="A2525">
        <v>2519</v>
      </c>
      <c r="B2525">
        <f>'Ejercicio 2 A'!N2522*(EXTRA!$C$1-1)/$C$2</f>
        <v>24.349304049383274</v>
      </c>
      <c r="C2525">
        <f t="shared" si="78"/>
        <v>4.1714072924003647E-7</v>
      </c>
      <c r="D2525">
        <f t="shared" si="79"/>
        <v>-14.689842191889307</v>
      </c>
    </row>
    <row r="2526" spans="1:4" x14ac:dyDescent="0.2">
      <c r="A2526">
        <v>2520</v>
      </c>
      <c r="B2526">
        <f>'Ejercicio 2 A'!N2523*(EXTRA!$C$1-1)/$C$2</f>
        <v>30.202965171804038</v>
      </c>
      <c r="C2526">
        <f t="shared" si="78"/>
        <v>2.0062946694941377E-8</v>
      </c>
      <c r="D2526">
        <f t="shared" si="79"/>
        <v>-17.724391171135625</v>
      </c>
    </row>
    <row r="2527" spans="1:4" x14ac:dyDescent="0.2">
      <c r="A2527">
        <v>2521</v>
      </c>
      <c r="B2527">
        <f>'Ejercicio 2 A'!N2524*(EXTRA!$C$1-1)/$C$2</f>
        <v>19.700054597752089</v>
      </c>
      <c r="C2527">
        <f t="shared" si="78"/>
        <v>4.740933334251378E-6</v>
      </c>
      <c r="D2527">
        <f t="shared" si="79"/>
        <v>-12.259276535680517</v>
      </c>
    </row>
    <row r="2528" spans="1:4" x14ac:dyDescent="0.2">
      <c r="A2528">
        <v>2522</v>
      </c>
      <c r="B2528">
        <f>'Ejercicio 2 A'!N2525*(EXTRA!$C$1-1)/$C$2</f>
        <v>17.557960139151788</v>
      </c>
      <c r="C2528">
        <f t="shared" si="78"/>
        <v>1.4655830564729175E-5</v>
      </c>
      <c r="D2528">
        <f t="shared" si="79"/>
        <v>-11.130672310912018</v>
      </c>
    </row>
    <row r="2529" spans="1:4" x14ac:dyDescent="0.2">
      <c r="A2529">
        <v>2523</v>
      </c>
      <c r="B2529">
        <f>'Ejercicio 2 A'!N2526*(EXTRA!$C$1-1)/$C$2</f>
        <v>19.60642180886423</v>
      </c>
      <c r="C2529">
        <f t="shared" si="78"/>
        <v>4.9800132037388273E-6</v>
      </c>
      <c r="D2529">
        <f t="shared" si="79"/>
        <v>-12.210078015578048</v>
      </c>
    </row>
    <row r="2530" spans="1:4" x14ac:dyDescent="0.2">
      <c r="A2530">
        <v>2524</v>
      </c>
      <c r="B2530">
        <f>'Ejercicio 2 A'!N2527*(EXTRA!$C$1-1)/$C$2</f>
        <v>12.728015524114483</v>
      </c>
      <c r="C2530">
        <f t="shared" si="78"/>
        <v>1.9260886134077064E-4</v>
      </c>
      <c r="D2530">
        <f t="shared" si="79"/>
        <v>-8.5548490506203638</v>
      </c>
    </row>
    <row r="2531" spans="1:4" x14ac:dyDescent="0.2">
      <c r="A2531">
        <v>2525</v>
      </c>
      <c r="B2531">
        <f>'Ejercicio 2 A'!N2528*(EXTRA!$C$1-1)/$C$2</f>
        <v>21.502687254489928</v>
      </c>
      <c r="C2531">
        <f t="shared" si="78"/>
        <v>1.8425296543202857E-6</v>
      </c>
      <c r="D2531">
        <f t="shared" si="79"/>
        <v>-13.204371118401697</v>
      </c>
    </row>
    <row r="2532" spans="1:4" x14ac:dyDescent="0.2">
      <c r="A2532">
        <v>2526</v>
      </c>
      <c r="B2532">
        <f>'Ejercicio 2 A'!N2529*(EXTRA!$C$1-1)/$C$2</f>
        <v>14.401355507663299</v>
      </c>
      <c r="C2532">
        <f t="shared" si="78"/>
        <v>7.843208598254324E-5</v>
      </c>
      <c r="D2532">
        <f t="shared" si="79"/>
        <v>-9.4532774543505163</v>
      </c>
    </row>
    <row r="2533" spans="1:4" x14ac:dyDescent="0.2">
      <c r="A2533">
        <v>2527</v>
      </c>
      <c r="B2533">
        <f>'Ejercicio 2 A'!N2530*(EXTRA!$C$1-1)/$C$2</f>
        <v>21.88387237207662</v>
      </c>
      <c r="C2533">
        <f t="shared" si="78"/>
        <v>1.5094734277116817E-6</v>
      </c>
      <c r="D2533">
        <f t="shared" si="79"/>
        <v>-13.403749691325322</v>
      </c>
    </row>
    <row r="2534" spans="1:4" x14ac:dyDescent="0.2">
      <c r="A2534">
        <v>2528</v>
      </c>
      <c r="B2534">
        <f>'Ejercicio 2 A'!N2531*(EXTRA!$C$1-1)/$C$2</f>
        <v>25.134564333586223</v>
      </c>
      <c r="C2534">
        <f t="shared" si="78"/>
        <v>2.7725097834766645E-7</v>
      </c>
      <c r="D2534">
        <f t="shared" si="79"/>
        <v>-15.098342681965924</v>
      </c>
    </row>
    <row r="2535" spans="1:4" x14ac:dyDescent="0.2">
      <c r="A2535">
        <v>2529</v>
      </c>
      <c r="B2535">
        <f>'Ejercicio 2 A'!N2532*(EXTRA!$C$1-1)/$C$2</f>
        <v>21.999116865339037</v>
      </c>
      <c r="C2535">
        <f t="shared" si="78"/>
        <v>1.4212154227916703E-6</v>
      </c>
      <c r="D2535">
        <f t="shared" si="79"/>
        <v>-13.463998120908188</v>
      </c>
    </row>
    <row r="2536" spans="1:4" x14ac:dyDescent="0.2">
      <c r="A2536">
        <v>2530</v>
      </c>
      <c r="B2536">
        <f>'Ejercicio 2 A'!N2533*(EXTRA!$C$1-1)/$C$2</f>
        <v>18.158110440389549</v>
      </c>
      <c r="C2536">
        <f t="shared" si="78"/>
        <v>1.0675572055378562E-5</v>
      </c>
      <c r="D2536">
        <f t="shared" si="79"/>
        <v>-11.447552411959528</v>
      </c>
    </row>
    <row r="2537" spans="1:4" x14ac:dyDescent="0.2">
      <c r="A2537">
        <v>2531</v>
      </c>
      <c r="B2537">
        <f>'Ejercicio 2 A'!N2534*(EXTRA!$C$1-1)/$C$2</f>
        <v>28.152800221227015</v>
      </c>
      <c r="C2537">
        <f t="shared" si="78"/>
        <v>5.7922376664596676E-8</v>
      </c>
      <c r="D2537">
        <f t="shared" si="79"/>
        <v>-16.664162056136966</v>
      </c>
    </row>
    <row r="2538" spans="1:4" x14ac:dyDescent="0.2">
      <c r="A2538">
        <v>2532</v>
      </c>
      <c r="B2538">
        <f>'Ejercicio 2 A'!N2535*(EXTRA!$C$1-1)/$C$2</f>
        <v>28.149957862633606</v>
      </c>
      <c r="C2538">
        <f t="shared" si="78"/>
        <v>5.8007681624360572E-8</v>
      </c>
      <c r="D2538">
        <f t="shared" si="79"/>
        <v>-16.662690393370312</v>
      </c>
    </row>
    <row r="2539" spans="1:4" x14ac:dyDescent="0.2">
      <c r="A2539">
        <v>2533</v>
      </c>
      <c r="B2539">
        <f>'Ejercicio 2 A'!N2536*(EXTRA!$C$1-1)/$C$2</f>
        <v>23.793988313422375</v>
      </c>
      <c r="C2539">
        <f t="shared" si="78"/>
        <v>5.5702864649712392E-7</v>
      </c>
      <c r="D2539">
        <f t="shared" si="79"/>
        <v>-14.400649168364719</v>
      </c>
    </row>
    <row r="2540" spans="1:4" x14ac:dyDescent="0.2">
      <c r="A2540">
        <v>2534</v>
      </c>
      <c r="B2540">
        <f>'Ejercicio 2 A'!N2537*(EXTRA!$C$1-1)/$C$2</f>
        <v>9.7948934034856467</v>
      </c>
      <c r="C2540">
        <f t="shared" si="78"/>
        <v>9.5164754340265395E-4</v>
      </c>
      <c r="D2540">
        <f t="shared" si="79"/>
        <v>-6.9573158192422575</v>
      </c>
    </row>
    <row r="2541" spans="1:4" x14ac:dyDescent="0.2">
      <c r="A2541">
        <v>2535</v>
      </c>
      <c r="B2541">
        <f>'Ejercicio 2 A'!N2538*(EXTRA!$C$1-1)/$C$2</f>
        <v>17.129467517938703</v>
      </c>
      <c r="C2541">
        <f t="shared" si="78"/>
        <v>1.8383217430752463E-5</v>
      </c>
      <c r="D2541">
        <f t="shared" si="79"/>
        <v>-10.904072405716892</v>
      </c>
    </row>
    <row r="2542" spans="1:4" x14ac:dyDescent="0.2">
      <c r="A2542">
        <v>2536</v>
      </c>
      <c r="B2542">
        <f>'Ejercicio 2 A'!N2539*(EXTRA!$C$1-1)/$C$2</f>
        <v>16.180678588243751</v>
      </c>
      <c r="C2542">
        <f t="shared" si="78"/>
        <v>3.0396388599668566E-5</v>
      </c>
      <c r="D2542">
        <f t="shared" si="79"/>
        <v>-10.401186752672443</v>
      </c>
    </row>
    <row r="2543" spans="1:4" x14ac:dyDescent="0.2">
      <c r="A2543">
        <v>2537</v>
      </c>
      <c r="B2543">
        <f>'Ejercicio 2 A'!N2540*(EXTRA!$C$1-1)/$C$2</f>
        <v>18.863894387685669</v>
      </c>
      <c r="C2543">
        <f t="shared" si="78"/>
        <v>7.3595586016148763E-6</v>
      </c>
      <c r="D2543">
        <f t="shared" si="79"/>
        <v>-11.819510599628593</v>
      </c>
    </row>
    <row r="2544" spans="1:4" x14ac:dyDescent="0.2">
      <c r="A2544">
        <v>2538</v>
      </c>
      <c r="B2544">
        <f>'Ejercicio 2 A'!N2541*(EXTRA!$C$1-1)/$C$2</f>
        <v>22.882344101046968</v>
      </c>
      <c r="C2544">
        <f t="shared" si="78"/>
        <v>8.9602870258953992E-7</v>
      </c>
      <c r="D2544">
        <f t="shared" si="79"/>
        <v>-13.925293390344452</v>
      </c>
    </row>
    <row r="2545" spans="1:4" x14ac:dyDescent="0.2">
      <c r="A2545">
        <v>2539</v>
      </c>
      <c r="B2545">
        <f>'Ejercicio 2 A'!N2542*(EXTRA!$C$1-1)/$C$2</f>
        <v>22.441127892628728</v>
      </c>
      <c r="C2545">
        <f t="shared" si="78"/>
        <v>1.1281288862991839E-6</v>
      </c>
      <c r="D2545">
        <f t="shared" si="79"/>
        <v>-13.694950150512154</v>
      </c>
    </row>
    <row r="2546" spans="1:4" x14ac:dyDescent="0.2">
      <c r="A2546">
        <v>2540</v>
      </c>
      <c r="B2546">
        <f>'Ejercicio 2 A'!N2543*(EXTRA!$C$1-1)/$C$2</f>
        <v>18.00277902072958</v>
      </c>
      <c r="C2546">
        <f t="shared" si="78"/>
        <v>1.1587413273599076E-5</v>
      </c>
      <c r="D2546">
        <f t="shared" si="79"/>
        <v>-11.365591111579354</v>
      </c>
    </row>
    <row r="2547" spans="1:4" x14ac:dyDescent="0.2">
      <c r="A2547">
        <v>2541</v>
      </c>
      <c r="B2547">
        <f>'Ejercicio 2 A'!N2544*(EXTRA!$C$1-1)/$C$2</f>
        <v>31.603482803327267</v>
      </c>
      <c r="C2547">
        <f t="shared" si="78"/>
        <v>9.7371867104602958E-9</v>
      </c>
      <c r="D2547">
        <f t="shared" si="79"/>
        <v>-18.447313599775693</v>
      </c>
    </row>
    <row r="2548" spans="1:4" x14ac:dyDescent="0.2">
      <c r="A2548">
        <v>2542</v>
      </c>
      <c r="B2548">
        <f>'Ejercicio 2 A'!N2545*(EXTRA!$C$1-1)/$C$2</f>
        <v>9.2931497345445617</v>
      </c>
      <c r="C2548">
        <f t="shared" si="78"/>
        <v>1.2555868941012925E-3</v>
      </c>
      <c r="D2548">
        <f t="shared" si="79"/>
        <v>-6.6801521710078706</v>
      </c>
    </row>
    <row r="2549" spans="1:4" x14ac:dyDescent="0.2">
      <c r="A2549">
        <v>2543</v>
      </c>
      <c r="B2549">
        <f>'Ejercicio 2 A'!N2546*(EXTRA!$C$1-1)/$C$2</f>
        <v>12.385805605844475</v>
      </c>
      <c r="C2549">
        <f t="shared" si="78"/>
        <v>2.316884700924135E-4</v>
      </c>
      <c r="D2549">
        <f t="shared" si="79"/>
        <v>-8.3701168899893581</v>
      </c>
    </row>
    <row r="2550" spans="1:4" x14ac:dyDescent="0.2">
      <c r="A2550">
        <v>2544</v>
      </c>
      <c r="B2550">
        <f>'Ejercicio 2 A'!N2547*(EXTRA!$C$1-1)/$C$2</f>
        <v>26.430908147571088</v>
      </c>
      <c r="C2550">
        <f t="shared" si="78"/>
        <v>1.4140189933137542E-7</v>
      </c>
      <c r="D2550">
        <f t="shared" si="79"/>
        <v>-15.771659651244764</v>
      </c>
    </row>
    <row r="2551" spans="1:4" x14ac:dyDescent="0.2">
      <c r="A2551">
        <v>2545</v>
      </c>
      <c r="B2551">
        <f>'Ejercicio 2 A'!N2548*(EXTRA!$C$1-1)/$C$2</f>
        <v>17.352994584605643</v>
      </c>
      <c r="C2551">
        <f t="shared" si="78"/>
        <v>1.6333074909318306E-5</v>
      </c>
      <c r="D2551">
        <f t="shared" si="79"/>
        <v>-11.022318370525396</v>
      </c>
    </row>
    <row r="2552" spans="1:4" x14ac:dyDescent="0.2">
      <c r="A2552">
        <v>2546</v>
      </c>
      <c r="B2552">
        <f>'Ejercicio 2 A'!N2549*(EXTRA!$C$1-1)/$C$2</f>
        <v>13.141831947738078</v>
      </c>
      <c r="C2552">
        <f t="shared" si="78"/>
        <v>1.5412374834341931E-4</v>
      </c>
      <c r="D2552">
        <f t="shared" si="79"/>
        <v>-8.7777547175611161</v>
      </c>
    </row>
    <row r="2553" spans="1:4" x14ac:dyDescent="0.2">
      <c r="A2553">
        <v>2547</v>
      </c>
      <c r="B2553">
        <f>'Ejercicio 2 A'!N2550*(EXTRA!$C$1-1)/$C$2</f>
        <v>8.1908586580275617</v>
      </c>
      <c r="C2553">
        <f t="shared" si="78"/>
        <v>2.3207213160694596E-3</v>
      </c>
      <c r="D2553">
        <f t="shared" si="79"/>
        <v>-6.065877229528164</v>
      </c>
    </row>
    <row r="2554" spans="1:4" x14ac:dyDescent="0.2">
      <c r="A2554">
        <v>2548</v>
      </c>
      <c r="B2554">
        <f>'Ejercicio 2 A'!N2551*(EXTRA!$C$1-1)/$C$2</f>
        <v>16.289134178564211</v>
      </c>
      <c r="C2554">
        <f t="shared" si="78"/>
        <v>2.8695944326668476E-5</v>
      </c>
      <c r="D2554">
        <f t="shared" si="79"/>
        <v>-10.458754757843908</v>
      </c>
    </row>
    <row r="2555" spans="1:4" x14ac:dyDescent="0.2">
      <c r="A2555">
        <v>2549</v>
      </c>
      <c r="B2555">
        <f>'Ejercicio 2 A'!N2552*(EXTRA!$C$1-1)/$C$2</f>
        <v>22.476790986537402</v>
      </c>
      <c r="C2555">
        <f t="shared" si="78"/>
        <v>1.107311382222949E-6</v>
      </c>
      <c r="D2555">
        <f t="shared" si="79"/>
        <v>-13.713575659036669</v>
      </c>
    </row>
    <row r="2556" spans="1:4" x14ac:dyDescent="0.2">
      <c r="A2556">
        <v>2550</v>
      </c>
      <c r="B2556">
        <f>'Ejercicio 2 A'!N2553*(EXTRA!$C$1-1)/$C$2</f>
        <v>25.444306343067122</v>
      </c>
      <c r="C2556">
        <f t="shared" si="78"/>
        <v>2.3602273447073709E-7</v>
      </c>
      <c r="D2556">
        <f t="shared" si="79"/>
        <v>-15.259337704057355</v>
      </c>
    </row>
    <row r="2557" spans="1:4" x14ac:dyDescent="0.2">
      <c r="A2557">
        <v>2551</v>
      </c>
      <c r="B2557">
        <f>'Ejercicio 2 A'!N2554*(EXTRA!$C$1-1)/$C$2</f>
        <v>27.299397881150551</v>
      </c>
      <c r="C2557">
        <f t="shared" si="78"/>
        <v>9.0124859802133358E-8</v>
      </c>
      <c r="D2557">
        <f t="shared" si="79"/>
        <v>-16.222069796936037</v>
      </c>
    </row>
    <row r="2558" spans="1:4" x14ac:dyDescent="0.2">
      <c r="A2558">
        <v>2552</v>
      </c>
      <c r="B2558">
        <f>'Ejercicio 2 A'!N2555*(EXTRA!$C$1-1)/$C$2</f>
        <v>9.5260070112406972</v>
      </c>
      <c r="C2558">
        <f t="shared" si="78"/>
        <v>1.1038459730564E-3</v>
      </c>
      <c r="D2558">
        <f t="shared" si="79"/>
        <v>-6.8089548580197157</v>
      </c>
    </row>
    <row r="2559" spans="1:4" x14ac:dyDescent="0.2">
      <c r="A2559">
        <v>2553</v>
      </c>
      <c r="B2559">
        <f>'Ejercicio 2 A'!N2556*(EXTRA!$C$1-1)/$C$2</f>
        <v>26.616802093004829</v>
      </c>
      <c r="C2559">
        <f t="shared" si="78"/>
        <v>1.2840058152229913E-7</v>
      </c>
      <c r="D2559">
        <f t="shared" si="79"/>
        <v>-15.868110916710938</v>
      </c>
    </row>
    <row r="2560" spans="1:4" x14ac:dyDescent="0.2">
      <c r="A2560">
        <v>2554</v>
      </c>
      <c r="B2560">
        <f>'Ejercicio 2 A'!N2557*(EXTRA!$C$1-1)/$C$2</f>
        <v>20.111372781975838</v>
      </c>
      <c r="C2560">
        <f t="shared" si="78"/>
        <v>3.8199712683657228E-6</v>
      </c>
      <c r="D2560">
        <f t="shared" si="79"/>
        <v>-12.475267656744306</v>
      </c>
    </row>
    <row r="2561" spans="1:4" x14ac:dyDescent="0.2">
      <c r="A2561">
        <v>2555</v>
      </c>
      <c r="B2561">
        <f>'Ejercicio 2 A'!N2558*(EXTRA!$C$1-1)/$C$2</f>
        <v>17.972030140639269</v>
      </c>
      <c r="C2561">
        <f t="shared" si="78"/>
        <v>1.1777001689209615E-5</v>
      </c>
      <c r="D2561">
        <f t="shared" si="79"/>
        <v>-11.349361937671944</v>
      </c>
    </row>
    <row r="2562" spans="1:4" x14ac:dyDescent="0.2">
      <c r="A2562">
        <v>2556</v>
      </c>
      <c r="B2562">
        <f>'Ejercicio 2 A'!N2559*(EXTRA!$C$1-1)/$C$2</f>
        <v>25.189042264252105</v>
      </c>
      <c r="C2562">
        <f t="shared" si="78"/>
        <v>2.6950896012999565E-7</v>
      </c>
      <c r="D2562">
        <f t="shared" si="79"/>
        <v>-15.126664199914432</v>
      </c>
    </row>
    <row r="2563" spans="1:4" x14ac:dyDescent="0.2">
      <c r="A2563">
        <v>2557</v>
      </c>
      <c r="B2563">
        <f>'Ejercicio 2 A'!N2560*(EXTRA!$C$1-1)/$C$2</f>
        <v>24.444754400397269</v>
      </c>
      <c r="C2563">
        <f t="shared" si="78"/>
        <v>3.9692298882721261E-7</v>
      </c>
      <c r="D2563">
        <f t="shared" si="79"/>
        <v>-14.739523557879309</v>
      </c>
    </row>
    <row r="2564" spans="1:4" x14ac:dyDescent="0.2">
      <c r="A2564">
        <v>2558</v>
      </c>
      <c r="B2564">
        <f>'Ejercicio 2 A'!N2561*(EXTRA!$C$1-1)/$C$2</f>
        <v>28.100368798360353</v>
      </c>
      <c r="C2564">
        <f t="shared" si="78"/>
        <v>5.9516379131275767E-8</v>
      </c>
      <c r="D2564">
        <f t="shared" si="79"/>
        <v>-16.637014282760042</v>
      </c>
    </row>
    <row r="2565" spans="1:4" x14ac:dyDescent="0.2">
      <c r="A2565">
        <v>2559</v>
      </c>
      <c r="B2565">
        <f>'Ejercicio 2 A'!N2562*(EXTRA!$C$1-1)/$C$2</f>
        <v>12.927224288811002</v>
      </c>
      <c r="C2565">
        <f t="shared" si="78"/>
        <v>1.7300009291370885E-4</v>
      </c>
      <c r="D2565">
        <f t="shared" si="79"/>
        <v>-8.6622184263931779</v>
      </c>
    </row>
    <row r="2566" spans="1:4" x14ac:dyDescent="0.2">
      <c r="A2566">
        <v>2560</v>
      </c>
      <c r="B2566">
        <f>'Ejercicio 2 A'!N2563*(EXTRA!$C$1-1)/$C$2</f>
        <v>15.391786162956297</v>
      </c>
      <c r="C2566">
        <f t="shared" si="78"/>
        <v>4.6236149217945836E-5</v>
      </c>
      <c r="D2566">
        <f t="shared" si="79"/>
        <v>-9.9817486152265804</v>
      </c>
    </row>
    <row r="2567" spans="1:4" x14ac:dyDescent="0.2">
      <c r="A2567">
        <v>2561</v>
      </c>
      <c r="B2567">
        <f>'Ejercicio 2 A'!N2564*(EXTRA!$C$1-1)/$C$2</f>
        <v>13.932074813151626</v>
      </c>
      <c r="C2567">
        <f t="shared" si="78"/>
        <v>1.0083018417570065E-4</v>
      </c>
      <c r="D2567">
        <f t="shared" si="79"/>
        <v>-9.2020728009645616</v>
      </c>
    </row>
    <row r="2568" spans="1:4" x14ac:dyDescent="0.2">
      <c r="A2568">
        <v>2562</v>
      </c>
      <c r="B2568">
        <f>'Ejercicio 2 A'!N2565*(EXTRA!$C$1-1)/$C$2</f>
        <v>15.014407632449364</v>
      </c>
      <c r="C2568">
        <f t="shared" ref="C2568:C2631" si="80">_xlfn.CHISQ.DIST(B2568,$C$3,FALSE)</f>
        <v>5.6535179141514102E-5</v>
      </c>
      <c r="D2568">
        <f t="shared" ref="D2568:D2631" si="81">LN(C2568)</f>
        <v>-9.7806474738987195</v>
      </c>
    </row>
    <row r="2569" spans="1:4" x14ac:dyDescent="0.2">
      <c r="A2569">
        <v>2563</v>
      </c>
      <c r="B2569">
        <f>'Ejercicio 2 A'!N2566*(EXTRA!$C$1-1)/$C$2</f>
        <v>15.351782379749473</v>
      </c>
      <c r="C2569">
        <f t="shared" si="80"/>
        <v>4.7231688944695207E-5</v>
      </c>
      <c r="D2569">
        <f t="shared" si="81"/>
        <v>-9.9604455146978399</v>
      </c>
    </row>
    <row r="2570" spans="1:4" x14ac:dyDescent="0.2">
      <c r="A2570">
        <v>2564</v>
      </c>
      <c r="B2570">
        <f>'Ejercicio 2 A'!N2567*(EXTRA!$C$1-1)/$C$2</f>
        <v>28.331980204240345</v>
      </c>
      <c r="C2570">
        <f t="shared" si="80"/>
        <v>5.2791046212820344E-8</v>
      </c>
      <c r="D2570">
        <f t="shared" si="81"/>
        <v>-16.756924239917037</v>
      </c>
    </row>
    <row r="2571" spans="1:4" x14ac:dyDescent="0.2">
      <c r="A2571">
        <v>2565</v>
      </c>
      <c r="B2571">
        <f>'Ejercicio 2 A'!N2568*(EXTRA!$C$1-1)/$C$2</f>
        <v>24.584116456916274</v>
      </c>
      <c r="C2571">
        <f t="shared" si="80"/>
        <v>3.6915580633917167E-7</v>
      </c>
      <c r="D2571">
        <f t="shared" si="81"/>
        <v>-14.812047042622305</v>
      </c>
    </row>
    <row r="2572" spans="1:4" x14ac:dyDescent="0.2">
      <c r="A2572">
        <v>2566</v>
      </c>
      <c r="B2572">
        <f>'Ejercicio 2 A'!N2569*(EXTRA!$C$1-1)/$C$2</f>
        <v>21.139857760497705</v>
      </c>
      <c r="C2572">
        <f t="shared" si="80"/>
        <v>2.2279079776191611E-6</v>
      </c>
      <c r="D2572">
        <f t="shared" si="81"/>
        <v>-13.014447539436613</v>
      </c>
    </row>
    <row r="2573" spans="1:4" x14ac:dyDescent="0.2">
      <c r="A2573">
        <v>2567</v>
      </c>
      <c r="B2573">
        <f>'Ejercicio 2 A'!N2570*(EXTRA!$C$1-1)/$C$2</f>
        <v>24.260939232319725</v>
      </c>
      <c r="C2573">
        <f t="shared" si="80"/>
        <v>4.3677748534671505E-7</v>
      </c>
      <c r="D2573">
        <f t="shared" si="81"/>
        <v>-14.64384195838009</v>
      </c>
    </row>
    <row r="2574" spans="1:4" x14ac:dyDescent="0.2">
      <c r="A2574">
        <v>2568</v>
      </c>
      <c r="B2574">
        <f>'Ejercicio 2 A'!N2571*(EXTRA!$C$1-1)/$C$2</f>
        <v>19.265833234512332</v>
      </c>
      <c r="C2574">
        <f t="shared" si="80"/>
        <v>5.9565341491353209E-6</v>
      </c>
      <c r="D2574">
        <f t="shared" si="81"/>
        <v>-12.031021764635993</v>
      </c>
    </row>
    <row r="2575" spans="1:4" x14ac:dyDescent="0.2">
      <c r="A2575">
        <v>2569</v>
      </c>
      <c r="B2575">
        <f>'Ejercicio 2 A'!N2572*(EXTRA!$C$1-1)/$C$2</f>
        <v>23.786452466340631</v>
      </c>
      <c r="C2575">
        <f t="shared" si="80"/>
        <v>5.5922000987582585E-7</v>
      </c>
      <c r="D2575">
        <f t="shared" si="81"/>
        <v>-14.396722863627263</v>
      </c>
    </row>
    <row r="2576" spans="1:4" x14ac:dyDescent="0.2">
      <c r="A2576">
        <v>2570</v>
      </c>
      <c r="B2576">
        <f>'Ejercicio 2 A'!N2573*(EXTRA!$C$1-1)/$C$2</f>
        <v>20.78739803424568</v>
      </c>
      <c r="C2576">
        <f t="shared" si="80"/>
        <v>2.679685770826878E-6</v>
      </c>
      <c r="D2576">
        <f t="shared" si="81"/>
        <v>-12.829811020007254</v>
      </c>
    </row>
    <row r="2577" spans="1:4" x14ac:dyDescent="0.2">
      <c r="A2577">
        <v>2571</v>
      </c>
      <c r="B2577">
        <f>'Ejercicio 2 A'!N2574*(EXTRA!$C$1-1)/$C$2</f>
        <v>18.07487521115937</v>
      </c>
      <c r="C2577">
        <f t="shared" si="80"/>
        <v>1.1154834452755702E-5</v>
      </c>
      <c r="D2577">
        <f t="shared" si="81"/>
        <v>-11.403637570821394</v>
      </c>
    </row>
    <row r="2578" spans="1:4" x14ac:dyDescent="0.2">
      <c r="A2578">
        <v>2572</v>
      </c>
      <c r="B2578">
        <f>'Ejercicio 2 A'!N2575*(EXTRA!$C$1-1)/$C$2</f>
        <v>13.221664346476423</v>
      </c>
      <c r="C2578">
        <f t="shared" si="80"/>
        <v>1.4764511021277525E-4</v>
      </c>
      <c r="D2578">
        <f t="shared" si="81"/>
        <v>-8.8206990677438313</v>
      </c>
    </row>
    <row r="2579" spans="1:4" x14ac:dyDescent="0.2">
      <c r="A2579">
        <v>2573</v>
      </c>
      <c r="B2579">
        <f>'Ejercicio 2 A'!N2576*(EXTRA!$C$1-1)/$C$2</f>
        <v>13.269740032016095</v>
      </c>
      <c r="C2579">
        <f t="shared" si="80"/>
        <v>1.4387701612883218E-4</v>
      </c>
      <c r="D2579">
        <f t="shared" si="81"/>
        <v>-8.846551677961628</v>
      </c>
    </row>
    <row r="2580" spans="1:4" x14ac:dyDescent="0.2">
      <c r="A2580">
        <v>2574</v>
      </c>
      <c r="B2580">
        <f>'Ejercicio 2 A'!N2577*(EXTRA!$C$1-1)/$C$2</f>
        <v>28.545495800741037</v>
      </c>
      <c r="C2580">
        <f t="shared" si="80"/>
        <v>4.7267824655689184E-8</v>
      </c>
      <c r="D2580">
        <f t="shared" si="81"/>
        <v>-16.867436012754055</v>
      </c>
    </row>
    <row r="2581" spans="1:4" x14ac:dyDescent="0.2">
      <c r="A2581">
        <v>2575</v>
      </c>
      <c r="B2581">
        <f>'Ejercicio 2 A'!N2578*(EXTRA!$C$1-1)/$C$2</f>
        <v>17.201071560118777</v>
      </c>
      <c r="C2581">
        <f t="shared" si="80"/>
        <v>1.769974802773625E-5</v>
      </c>
      <c r="D2581">
        <f t="shared" si="81"/>
        <v>-10.941960154206935</v>
      </c>
    </row>
    <row r="2582" spans="1:4" x14ac:dyDescent="0.2">
      <c r="A2582">
        <v>2576</v>
      </c>
      <c r="B2582">
        <f>'Ejercicio 2 A'!N2579*(EXTRA!$C$1-1)/$C$2</f>
        <v>22.224251962508895</v>
      </c>
      <c r="C2582">
        <f t="shared" si="80"/>
        <v>1.2634599906200177E-6</v>
      </c>
      <c r="D2582">
        <f t="shared" si="81"/>
        <v>-13.581656576135934</v>
      </c>
    </row>
    <row r="2583" spans="1:4" x14ac:dyDescent="0.2">
      <c r="A2583">
        <v>2577</v>
      </c>
      <c r="B2583">
        <f>'Ejercicio 2 A'!N2580*(EXTRA!$C$1-1)/$C$2</f>
        <v>17.585789542994831</v>
      </c>
      <c r="C2583">
        <f t="shared" si="80"/>
        <v>1.4441870649975998E-5</v>
      </c>
      <c r="D2583">
        <f t="shared" si="81"/>
        <v>-11.145378886492773</v>
      </c>
    </row>
    <row r="2584" spans="1:4" x14ac:dyDescent="0.2">
      <c r="A2584">
        <v>2578</v>
      </c>
      <c r="B2584">
        <f>'Ejercicio 2 A'!N2581*(EXTRA!$C$1-1)/$C$2</f>
        <v>13.036384374918811</v>
      </c>
      <c r="C2584">
        <f t="shared" si="80"/>
        <v>1.6312352146266004E-4</v>
      </c>
      <c r="D2584">
        <f t="shared" si="81"/>
        <v>-8.7210028437588303</v>
      </c>
    </row>
    <row r="2585" spans="1:4" x14ac:dyDescent="0.2">
      <c r="A2585">
        <v>2579</v>
      </c>
      <c r="B2585">
        <f>'Ejercicio 2 A'!N2582*(EXTRA!$C$1-1)/$C$2</f>
        <v>10.555586219462437</v>
      </c>
      <c r="C2585">
        <f t="shared" si="80"/>
        <v>6.2668956438305097E-4</v>
      </c>
      <c r="D2585">
        <f t="shared" si="81"/>
        <v>-7.3750592525667944</v>
      </c>
    </row>
    <row r="2586" spans="1:4" x14ac:dyDescent="0.2">
      <c r="A2586">
        <v>2580</v>
      </c>
      <c r="B2586">
        <f>'Ejercicio 2 A'!N2583*(EXTRA!$C$1-1)/$C$2</f>
        <v>18.381640269769367</v>
      </c>
      <c r="C2586">
        <f t="shared" si="80"/>
        <v>9.4884542023561235E-6</v>
      </c>
      <c r="D2586">
        <f t="shared" si="81"/>
        <v>-11.565434845611428</v>
      </c>
    </row>
    <row r="2587" spans="1:4" x14ac:dyDescent="0.2">
      <c r="A2587">
        <v>2581</v>
      </c>
      <c r="B2587">
        <f>'Ejercicio 2 A'!N2584*(EXTRA!$C$1-1)/$C$2</f>
        <v>28.113295328829729</v>
      </c>
      <c r="C2587">
        <f t="shared" si="80"/>
        <v>5.9119353158507715E-8</v>
      </c>
      <c r="D2587">
        <f t="shared" si="81"/>
        <v>-16.643707501528233</v>
      </c>
    </row>
    <row r="2588" spans="1:4" x14ac:dyDescent="0.2">
      <c r="A2588">
        <v>2582</v>
      </c>
      <c r="B2588">
        <f>'Ejercicio 2 A'!N2585*(EXTRA!$C$1-1)/$C$2</f>
        <v>12.163103498831029</v>
      </c>
      <c r="C2588">
        <f t="shared" si="80"/>
        <v>2.6133856284934679E-4</v>
      </c>
      <c r="D2588">
        <f t="shared" si="81"/>
        <v>-8.2496938155790787</v>
      </c>
    </row>
    <row r="2589" spans="1:4" x14ac:dyDescent="0.2">
      <c r="A2589">
        <v>2583</v>
      </c>
      <c r="B2589">
        <f>'Ejercicio 2 A'!N2586*(EXTRA!$C$1-1)/$C$2</f>
        <v>14.033742164926281</v>
      </c>
      <c r="C2589">
        <f t="shared" si="80"/>
        <v>9.5484950630910818E-5</v>
      </c>
      <c r="D2589">
        <f t="shared" si="81"/>
        <v>-9.2565419079120534</v>
      </c>
    </row>
    <row r="2590" spans="1:4" x14ac:dyDescent="0.2">
      <c r="A2590">
        <v>2584</v>
      </c>
      <c r="B2590">
        <f>'Ejercicio 2 A'!N2587*(EXTRA!$C$1-1)/$C$2</f>
        <v>23.24603647417549</v>
      </c>
      <c r="C2590">
        <f t="shared" si="80"/>
        <v>7.4117869125607065E-7</v>
      </c>
      <c r="D2590">
        <f t="shared" si="81"/>
        <v>-14.115024091928403</v>
      </c>
    </row>
    <row r="2591" spans="1:4" x14ac:dyDescent="0.2">
      <c r="A2591">
        <v>2585</v>
      </c>
      <c r="B2591">
        <f>'Ejercicio 2 A'!N2588*(EXTRA!$C$1-1)/$C$2</f>
        <v>16.115672334658349</v>
      </c>
      <c r="C2591">
        <f t="shared" si="80"/>
        <v>3.1463864849173457E-5</v>
      </c>
      <c r="D2591">
        <f t="shared" si="81"/>
        <v>-10.366670818255463</v>
      </c>
    </row>
    <row r="2592" spans="1:4" x14ac:dyDescent="0.2">
      <c r="A2592">
        <v>2586</v>
      </c>
      <c r="B2592">
        <f>'Ejercicio 2 A'!N2589*(EXTRA!$C$1-1)/$C$2</f>
        <v>14.078356631693154</v>
      </c>
      <c r="C2592">
        <f t="shared" si="80"/>
        <v>9.3230450944807401E-5</v>
      </c>
      <c r="D2592">
        <f t="shared" si="81"/>
        <v>-9.280436162760715</v>
      </c>
    </row>
    <row r="2593" spans="1:4" x14ac:dyDescent="0.2">
      <c r="A2593">
        <v>2587</v>
      </c>
      <c r="B2593">
        <f>'Ejercicio 2 A'!N2590*(EXTRA!$C$1-1)/$C$2</f>
        <v>22.476705627389467</v>
      </c>
      <c r="C2593">
        <f t="shared" si="80"/>
        <v>1.1073607454997854E-6</v>
      </c>
      <c r="D2593">
        <f t="shared" si="81"/>
        <v>-13.713531080630478</v>
      </c>
    </row>
    <row r="2594" spans="1:4" x14ac:dyDescent="0.2">
      <c r="A2594">
        <v>2588</v>
      </c>
      <c r="B2594">
        <f>'Ejercicio 2 A'!N2591*(EXTRA!$C$1-1)/$C$2</f>
        <v>28.654066866959532</v>
      </c>
      <c r="C2594">
        <f t="shared" si="80"/>
        <v>4.4685371061072957E-8</v>
      </c>
      <c r="D2594">
        <f t="shared" si="81"/>
        <v>-16.923619658218406</v>
      </c>
    </row>
    <row r="2595" spans="1:4" x14ac:dyDescent="0.2">
      <c r="A2595">
        <v>2589</v>
      </c>
      <c r="B2595">
        <f>'Ejercicio 2 A'!N2592*(EXTRA!$C$1-1)/$C$2</f>
        <v>19.815923234293624</v>
      </c>
      <c r="C2595">
        <f t="shared" si="80"/>
        <v>4.4609756534433953E-6</v>
      </c>
      <c r="D2595">
        <f t="shared" si="81"/>
        <v>-12.320143059478546</v>
      </c>
    </row>
    <row r="2596" spans="1:4" x14ac:dyDescent="0.2">
      <c r="A2596">
        <v>2590</v>
      </c>
      <c r="B2596">
        <f>'Ejercicio 2 A'!N2593*(EXTRA!$C$1-1)/$C$2</f>
        <v>25.513956555035126</v>
      </c>
      <c r="C2596">
        <f t="shared" si="80"/>
        <v>2.276333492136137E-7</v>
      </c>
      <c r="D2596">
        <f t="shared" si="81"/>
        <v>-15.295529619884936</v>
      </c>
    </row>
    <row r="2597" spans="1:4" x14ac:dyDescent="0.2">
      <c r="A2597">
        <v>2591</v>
      </c>
      <c r="B2597">
        <f>'Ejercicio 2 A'!N2594*(EXTRA!$C$1-1)/$C$2</f>
        <v>21.069572520302163</v>
      </c>
      <c r="C2597">
        <f t="shared" si="80"/>
        <v>2.3114402037270828E-6</v>
      </c>
      <c r="D2597">
        <f t="shared" si="81"/>
        <v>-12.977639762887097</v>
      </c>
    </row>
    <row r="2598" spans="1:4" x14ac:dyDescent="0.2">
      <c r="A2598">
        <v>2592</v>
      </c>
      <c r="B2598">
        <f>'Ejercicio 2 A'!N2595*(EXTRA!$C$1-1)/$C$2</f>
        <v>16.606346089005882</v>
      </c>
      <c r="C2598">
        <f t="shared" si="80"/>
        <v>2.4252180281178313E-5</v>
      </c>
      <c r="D2598">
        <f t="shared" si="81"/>
        <v>-10.627004036120111</v>
      </c>
    </row>
    <row r="2599" spans="1:4" x14ac:dyDescent="0.2">
      <c r="A2599">
        <v>2593</v>
      </c>
      <c r="B2599">
        <f>'Ejercicio 2 A'!N2596*(EXTRA!$C$1-1)/$C$2</f>
        <v>21.836753865331424</v>
      </c>
      <c r="C2599">
        <f t="shared" si="80"/>
        <v>1.547124177812861E-6</v>
      </c>
      <c r="D2599">
        <f t="shared" si="81"/>
        <v>-13.379112719515396</v>
      </c>
    </row>
    <row r="2600" spans="1:4" x14ac:dyDescent="0.2">
      <c r="A2600">
        <v>2594</v>
      </c>
      <c r="B2600">
        <f>'Ejercicio 2 A'!N2597*(EXTRA!$C$1-1)/$C$2</f>
        <v>13.757654779469497</v>
      </c>
      <c r="C2600">
        <f t="shared" si="80"/>
        <v>1.1071362857231947E-4</v>
      </c>
      <c r="D2600">
        <f t="shared" si="81"/>
        <v>-9.1085636131596797</v>
      </c>
    </row>
    <row r="2601" spans="1:4" x14ac:dyDescent="0.2">
      <c r="A2601">
        <v>2595</v>
      </c>
      <c r="B2601">
        <f>'Ejercicio 2 A'!N2598*(EXTRA!$C$1-1)/$C$2</f>
        <v>13.972565692955667</v>
      </c>
      <c r="C2601">
        <f t="shared" si="80"/>
        <v>9.8666085102959246E-5</v>
      </c>
      <c r="D2601">
        <f t="shared" si="81"/>
        <v>-9.223769286552459</v>
      </c>
    </row>
    <row r="2602" spans="1:4" x14ac:dyDescent="0.2">
      <c r="A2602">
        <v>2596</v>
      </c>
      <c r="B2602">
        <f>'Ejercicio 2 A'!N2599*(EXTRA!$C$1-1)/$C$2</f>
        <v>20.044329057264555</v>
      </c>
      <c r="C2602">
        <f t="shared" si="80"/>
        <v>3.9567950203218777E-6</v>
      </c>
      <c r="D2602">
        <f t="shared" si="81"/>
        <v>-12.440076198691505</v>
      </c>
    </row>
    <row r="2603" spans="1:4" x14ac:dyDescent="0.2">
      <c r="A2603">
        <v>2597</v>
      </c>
      <c r="B2603">
        <f>'Ejercicio 2 A'!N2600*(EXTRA!$C$1-1)/$C$2</f>
        <v>25.097635664097325</v>
      </c>
      <c r="C2603">
        <f t="shared" si="80"/>
        <v>2.8262548571104283E-7</v>
      </c>
      <c r="D2603">
        <f t="shared" si="81"/>
        <v>-15.079143187779058</v>
      </c>
    </row>
    <row r="2604" spans="1:4" x14ac:dyDescent="0.2">
      <c r="A2604">
        <v>2598</v>
      </c>
      <c r="B2604">
        <f>'Ejercicio 2 A'!N2601*(EXTRA!$C$1-1)/$C$2</f>
        <v>19.27314215139711</v>
      </c>
      <c r="C2604">
        <f t="shared" si="80"/>
        <v>5.9336805398991783E-6</v>
      </c>
      <c r="D2604">
        <f t="shared" si="81"/>
        <v>-12.034865873085918</v>
      </c>
    </row>
    <row r="2605" spans="1:4" x14ac:dyDescent="0.2">
      <c r="A2605">
        <v>2599</v>
      </c>
      <c r="B2605">
        <f>'Ejercicio 2 A'!N2602*(EXTRA!$C$1-1)/$C$2</f>
        <v>25.163450034697739</v>
      </c>
      <c r="C2605">
        <f t="shared" si="80"/>
        <v>2.7311856727990594E-7</v>
      </c>
      <c r="D2605">
        <f t="shared" si="81"/>
        <v>-15.113359823667167</v>
      </c>
    </row>
    <row r="2606" spans="1:4" x14ac:dyDescent="0.2">
      <c r="A2606">
        <v>2600</v>
      </c>
      <c r="B2606">
        <f>'Ejercicio 2 A'!N2603*(EXTRA!$C$1-1)/$C$2</f>
        <v>14.341258646638707</v>
      </c>
      <c r="C2606">
        <f t="shared" si="80"/>
        <v>8.0993783103182305E-5</v>
      </c>
      <c r="D2606">
        <f t="shared" si="81"/>
        <v>-9.4211381580499705</v>
      </c>
    </row>
    <row r="2607" spans="1:4" x14ac:dyDescent="0.2">
      <c r="A2607">
        <v>2601</v>
      </c>
      <c r="B2607">
        <f>'Ejercicio 2 A'!N2604*(EXTRA!$C$1-1)/$C$2</f>
        <v>18.562751741479541</v>
      </c>
      <c r="C2607">
        <f t="shared" si="80"/>
        <v>8.6245920639803848E-6</v>
      </c>
      <c r="D2607">
        <f t="shared" si="81"/>
        <v>-11.660892893095196</v>
      </c>
    </row>
    <row r="2608" spans="1:4" x14ac:dyDescent="0.2">
      <c r="A2608">
        <v>2602</v>
      </c>
      <c r="B2608">
        <f>'Ejercicio 2 A'!N2605*(EXTRA!$C$1-1)/$C$2</f>
        <v>11.365612283679081</v>
      </c>
      <c r="C2608">
        <f t="shared" si="80"/>
        <v>4.0281190569509774E-4</v>
      </c>
      <c r="D2608">
        <f t="shared" si="81"/>
        <v>-7.8170408402202867</v>
      </c>
    </row>
    <row r="2609" spans="1:4" x14ac:dyDescent="0.2">
      <c r="A2609">
        <v>2603</v>
      </c>
      <c r="B2609">
        <f>'Ejercicio 2 A'!N2606*(EXTRA!$C$1-1)/$C$2</f>
        <v>15.799204659852826</v>
      </c>
      <c r="C2609">
        <f t="shared" si="80"/>
        <v>3.7225346784956217E-5</v>
      </c>
      <c r="D2609">
        <f t="shared" si="81"/>
        <v>-10.198520663522048</v>
      </c>
    </row>
    <row r="2610" spans="1:4" x14ac:dyDescent="0.2">
      <c r="A2610">
        <v>2604</v>
      </c>
      <c r="B2610">
        <f>'Ejercicio 2 A'!N2607*(EXTRA!$C$1-1)/$C$2</f>
        <v>32.361462928556364</v>
      </c>
      <c r="C2610">
        <f t="shared" si="80"/>
        <v>6.5870901124671424E-9</v>
      </c>
      <c r="D2610">
        <f t="shared" si="81"/>
        <v>-18.838154147031172</v>
      </c>
    </row>
    <row r="2611" spans="1:4" x14ac:dyDescent="0.2">
      <c r="A2611">
        <v>2605</v>
      </c>
      <c r="B2611">
        <f>'Ejercicio 2 A'!N2608*(EXTRA!$C$1-1)/$C$2</f>
        <v>16.956249111035532</v>
      </c>
      <c r="C2611">
        <f t="shared" si="80"/>
        <v>2.0148487967487253E-5</v>
      </c>
      <c r="D2611">
        <f t="shared" si="81"/>
        <v>-10.812381311221516</v>
      </c>
    </row>
    <row r="2612" spans="1:4" x14ac:dyDescent="0.2">
      <c r="A2612">
        <v>2606</v>
      </c>
      <c r="B2612">
        <f>'Ejercicio 2 A'!N2609*(EXTRA!$C$1-1)/$C$2</f>
        <v>25.827748512698246</v>
      </c>
      <c r="C2612">
        <f t="shared" si="80"/>
        <v>1.9339376208345069E-7</v>
      </c>
      <c r="D2612">
        <f t="shared" si="81"/>
        <v>-15.458537508410931</v>
      </c>
    </row>
    <row r="2613" spans="1:4" x14ac:dyDescent="0.2">
      <c r="A2613">
        <v>2607</v>
      </c>
      <c r="B2613">
        <f>'Ejercicio 2 A'!N2610*(EXTRA!$C$1-1)/$C$2</f>
        <v>19.359615952861766</v>
      </c>
      <c r="C2613">
        <f t="shared" si="80"/>
        <v>5.6698883493644534E-6</v>
      </c>
      <c r="D2613">
        <f t="shared" si="81"/>
        <v>-12.080341131888607</v>
      </c>
    </row>
    <row r="2614" spans="1:4" x14ac:dyDescent="0.2">
      <c r="A2614">
        <v>2608</v>
      </c>
      <c r="B2614">
        <f>'Ejercicio 2 A'!N2611*(EXTRA!$C$1-1)/$C$2</f>
        <v>13.96975250814698</v>
      </c>
      <c r="C2614">
        <f t="shared" si="80"/>
        <v>9.8814913735913328E-5</v>
      </c>
      <c r="D2614">
        <f t="shared" si="81"/>
        <v>-9.2222620158580053</v>
      </c>
    </row>
    <row r="2615" spans="1:4" x14ac:dyDescent="0.2">
      <c r="A2615">
        <v>2609</v>
      </c>
      <c r="B2615">
        <f>'Ejercicio 2 A'!N2612*(EXTRA!$C$1-1)/$C$2</f>
        <v>14.945466848487508</v>
      </c>
      <c r="C2615">
        <f t="shared" si="80"/>
        <v>5.8652757137191844E-5</v>
      </c>
      <c r="D2615">
        <f t="shared" si="81"/>
        <v>-9.7438759739579286</v>
      </c>
    </row>
    <row r="2616" spans="1:4" x14ac:dyDescent="0.2">
      <c r="A2616">
        <v>2610</v>
      </c>
      <c r="B2616">
        <f>'Ejercicio 2 A'!N2613*(EXTRA!$C$1-1)/$C$2</f>
        <v>18.771446126562914</v>
      </c>
      <c r="C2616">
        <f t="shared" si="80"/>
        <v>7.7266895850352009E-6</v>
      </c>
      <c r="D2616">
        <f t="shared" si="81"/>
        <v>-11.770830042586022</v>
      </c>
    </row>
    <row r="2617" spans="1:4" x14ac:dyDescent="0.2">
      <c r="A2617">
        <v>2611</v>
      </c>
      <c r="B2617">
        <f>'Ejercicio 2 A'!N2614*(EXTRA!$C$1-1)/$C$2</f>
        <v>16.991728689947486</v>
      </c>
      <c r="C2617">
        <f t="shared" si="80"/>
        <v>1.9773533285900799E-5</v>
      </c>
      <c r="D2617">
        <f t="shared" si="81"/>
        <v>-10.831166217180092</v>
      </c>
    </row>
    <row r="2618" spans="1:4" x14ac:dyDescent="0.2">
      <c r="A2618">
        <v>2612</v>
      </c>
      <c r="B2618">
        <f>'Ejercicio 2 A'!N2615*(EXTRA!$C$1-1)/$C$2</f>
        <v>27.806101182043324</v>
      </c>
      <c r="C2618">
        <f t="shared" si="80"/>
        <v>6.9314143821634106E-8</v>
      </c>
      <c r="D2618">
        <f t="shared" si="81"/>
        <v>-16.484616856024942</v>
      </c>
    </row>
    <row r="2619" spans="1:4" x14ac:dyDescent="0.2">
      <c r="A2619">
        <v>2613</v>
      </c>
      <c r="B2619">
        <f>'Ejercicio 2 A'!N2616*(EXTRA!$C$1-1)/$C$2</f>
        <v>14.819583919082014</v>
      </c>
      <c r="C2619">
        <f t="shared" si="80"/>
        <v>6.2727835299748584E-5</v>
      </c>
      <c r="D2619">
        <f t="shared" si="81"/>
        <v>-9.6767052646648395</v>
      </c>
    </row>
    <row r="2620" spans="1:4" x14ac:dyDescent="0.2">
      <c r="A2620">
        <v>2614</v>
      </c>
      <c r="B2620">
        <f>'Ejercicio 2 A'!N2617*(EXTRA!$C$1-1)/$C$2</f>
        <v>18.875124620993439</v>
      </c>
      <c r="C2620">
        <f t="shared" si="80"/>
        <v>7.3161721837880108E-6</v>
      </c>
      <c r="D2620">
        <f t="shared" si="81"/>
        <v>-11.825423292476408</v>
      </c>
    </row>
    <row r="2621" spans="1:4" x14ac:dyDescent="0.2">
      <c r="A2621">
        <v>2615</v>
      </c>
      <c r="B2621">
        <f>'Ejercicio 2 A'!N2618*(EXTRA!$C$1-1)/$C$2</f>
        <v>20.042122975113632</v>
      </c>
      <c r="C2621">
        <f t="shared" si="80"/>
        <v>3.9613799368192367E-6</v>
      </c>
      <c r="D2621">
        <f t="shared" si="81"/>
        <v>-12.438918124505323</v>
      </c>
    </row>
    <row r="2622" spans="1:4" x14ac:dyDescent="0.2">
      <c r="A2622">
        <v>2616</v>
      </c>
      <c r="B2622">
        <f>'Ejercicio 2 A'!N2619*(EXTRA!$C$1-1)/$C$2</f>
        <v>18.822483267086589</v>
      </c>
      <c r="C2622">
        <f t="shared" si="80"/>
        <v>7.5217916005333865E-6</v>
      </c>
      <c r="D2622">
        <f t="shared" si="81"/>
        <v>-11.79770620362652</v>
      </c>
    </row>
    <row r="2623" spans="1:4" x14ac:dyDescent="0.2">
      <c r="A2623">
        <v>2617</v>
      </c>
      <c r="B2623">
        <f>'Ejercicio 2 A'!N2620*(EXTRA!$C$1-1)/$C$2</f>
        <v>21.479808335882534</v>
      </c>
      <c r="C2623">
        <f t="shared" si="80"/>
        <v>1.8647205140975532E-6</v>
      </c>
      <c r="D2623">
        <f t="shared" si="81"/>
        <v>-13.192399374491119</v>
      </c>
    </row>
    <row r="2624" spans="1:4" x14ac:dyDescent="0.2">
      <c r="A2624">
        <v>2618</v>
      </c>
      <c r="B2624">
        <f>'Ejercicio 2 A'!N2621*(EXTRA!$C$1-1)/$C$2</f>
        <v>16.96854619497163</v>
      </c>
      <c r="C2624">
        <f t="shared" si="80"/>
        <v>2.0017726861270413E-5</v>
      </c>
      <c r="D2624">
        <f t="shared" si="81"/>
        <v>-10.818892333916825</v>
      </c>
    </row>
    <row r="2625" spans="1:4" x14ac:dyDescent="0.2">
      <c r="A2625">
        <v>2619</v>
      </c>
      <c r="B2625">
        <f>'Ejercicio 2 A'!N2622*(EXTRA!$C$1-1)/$C$2</f>
        <v>23.364977428599126</v>
      </c>
      <c r="C2625">
        <f t="shared" si="80"/>
        <v>6.9660566090923187E-7</v>
      </c>
      <c r="D2625">
        <f t="shared" si="81"/>
        <v>-14.177046352562845</v>
      </c>
    </row>
    <row r="2626" spans="1:4" x14ac:dyDescent="0.2">
      <c r="A2626">
        <v>2620</v>
      </c>
      <c r="B2626">
        <f>'Ejercicio 2 A'!N2623*(EXTRA!$C$1-1)/$C$2</f>
        <v>29.381433086265012</v>
      </c>
      <c r="C2626">
        <f t="shared" si="80"/>
        <v>3.067442627328723E-8</v>
      </c>
      <c r="D2626">
        <f t="shared" si="81"/>
        <v>-17.299836549921665</v>
      </c>
    </row>
    <row r="2627" spans="1:4" x14ac:dyDescent="0.2">
      <c r="A2627">
        <v>2621</v>
      </c>
      <c r="B2627">
        <f>'Ejercicio 2 A'!N2624*(EXTRA!$C$1-1)/$C$2</f>
        <v>21.458744017109719</v>
      </c>
      <c r="C2627">
        <f t="shared" si="80"/>
        <v>1.8853885213950623E-6</v>
      </c>
      <c r="D2627">
        <f t="shared" si="81"/>
        <v>-13.181376646156568</v>
      </c>
    </row>
    <row r="2628" spans="1:4" x14ac:dyDescent="0.2">
      <c r="A2628">
        <v>2622</v>
      </c>
      <c r="B2628">
        <f>'Ejercicio 2 A'!N2625*(EXTRA!$C$1-1)/$C$2</f>
        <v>12.647034212340229</v>
      </c>
      <c r="C2628">
        <f t="shared" si="80"/>
        <v>2.012088753952726E-4</v>
      </c>
      <c r="D2628">
        <f t="shared" si="81"/>
        <v>-8.5111670084090605</v>
      </c>
    </row>
    <row r="2629" spans="1:4" x14ac:dyDescent="0.2">
      <c r="A2629">
        <v>2623</v>
      </c>
      <c r="B2629">
        <f>'Ejercicio 2 A'!N2626*(EXTRA!$C$1-1)/$C$2</f>
        <v>17.645890958400926</v>
      </c>
      <c r="C2629">
        <f t="shared" si="80"/>
        <v>1.3990451635109673E-5</v>
      </c>
      <c r="D2629">
        <f t="shared" si="81"/>
        <v>-11.177135487098191</v>
      </c>
    </row>
    <row r="2630" spans="1:4" x14ac:dyDescent="0.2">
      <c r="A2630">
        <v>2624</v>
      </c>
      <c r="B2630">
        <f>'Ejercicio 2 A'!N2627*(EXTRA!$C$1-1)/$C$2</f>
        <v>17.39011548708196</v>
      </c>
      <c r="C2630">
        <f t="shared" si="80"/>
        <v>1.6015600789695599E-5</v>
      </c>
      <c r="D2630">
        <f t="shared" si="81"/>
        <v>-11.041947261420367</v>
      </c>
    </row>
    <row r="2631" spans="1:4" x14ac:dyDescent="0.2">
      <c r="A2631">
        <v>2625</v>
      </c>
      <c r="B2631">
        <f>'Ejercicio 2 A'!N2628*(EXTRA!$C$1-1)/$C$2</f>
        <v>16.006389329462873</v>
      </c>
      <c r="C2631">
        <f t="shared" si="80"/>
        <v>3.3344184262379949E-5</v>
      </c>
      <c r="D2631">
        <f t="shared" si="81"/>
        <v>-10.308627185745596</v>
      </c>
    </row>
    <row r="2632" spans="1:4" x14ac:dyDescent="0.2">
      <c r="A2632">
        <v>2626</v>
      </c>
      <c r="B2632">
        <f>'Ejercicio 2 A'!N2629*(EXTRA!$C$1-1)/$C$2</f>
        <v>18.457632409506783</v>
      </c>
      <c r="C2632">
        <f t="shared" ref="C2632:C2695" si="82">_xlfn.CHISQ.DIST(B2632,$C$3,FALSE)</f>
        <v>9.1158698771811932E-6</v>
      </c>
      <c r="D2632">
        <f t="shared" ref="D2632:D2695" si="83">LN(C2632)</f>
        <v>-11.605493720796227</v>
      </c>
    </row>
    <row r="2633" spans="1:4" x14ac:dyDescent="0.2">
      <c r="A2633">
        <v>2627</v>
      </c>
      <c r="B2633">
        <f>'Ejercicio 2 A'!N2630*(EXTRA!$C$1-1)/$C$2</f>
        <v>14.657965897074618</v>
      </c>
      <c r="C2633">
        <f t="shared" si="82"/>
        <v>6.8381143634141048E-5</v>
      </c>
      <c r="D2633">
        <f t="shared" si="83"/>
        <v>-9.5904134492053323</v>
      </c>
    </row>
    <row r="2634" spans="1:4" x14ac:dyDescent="0.2">
      <c r="A2634">
        <v>2628</v>
      </c>
      <c r="B2634">
        <f>'Ejercicio 2 A'!N2631*(EXTRA!$C$1-1)/$C$2</f>
        <v>30.145819987594848</v>
      </c>
      <c r="C2634">
        <f t="shared" si="82"/>
        <v>2.0664023094966799E-8</v>
      </c>
      <c r="D2634">
        <f t="shared" si="83"/>
        <v>-17.694871663510892</v>
      </c>
    </row>
    <row r="2635" spans="1:4" x14ac:dyDescent="0.2">
      <c r="A2635">
        <v>2629</v>
      </c>
      <c r="B2635">
        <f>'Ejercicio 2 A'!N2632*(EXTRA!$C$1-1)/$C$2</f>
        <v>23.283726110883411</v>
      </c>
      <c r="C2635">
        <f t="shared" si="82"/>
        <v>7.2675318003133563E-7</v>
      </c>
      <c r="D2635">
        <f t="shared" si="83"/>
        <v>-14.134678921828886</v>
      </c>
    </row>
    <row r="2636" spans="1:4" x14ac:dyDescent="0.2">
      <c r="A2636">
        <v>2630</v>
      </c>
      <c r="B2636">
        <f>'Ejercicio 2 A'!N2633*(EXTRA!$C$1-1)/$C$2</f>
        <v>18.554247581106775</v>
      </c>
      <c r="C2636">
        <f t="shared" si="82"/>
        <v>8.6633272927689924E-6</v>
      </c>
      <c r="D2636">
        <f t="shared" si="83"/>
        <v>-11.656411695235597</v>
      </c>
    </row>
    <row r="2637" spans="1:4" x14ac:dyDescent="0.2">
      <c r="A2637">
        <v>2631</v>
      </c>
      <c r="B2637">
        <f>'Ejercicio 2 A'!N2634*(EXTRA!$C$1-1)/$C$2</f>
        <v>16.465662537652779</v>
      </c>
      <c r="C2637">
        <f t="shared" si="82"/>
        <v>2.6130472939377082E-5</v>
      </c>
      <c r="D2637">
        <f t="shared" si="83"/>
        <v>-10.552408379116898</v>
      </c>
    </row>
    <row r="2638" spans="1:4" x14ac:dyDescent="0.2">
      <c r="A2638">
        <v>2632</v>
      </c>
      <c r="B2638">
        <f>'Ejercicio 2 A'!N2635*(EXTRA!$C$1-1)/$C$2</f>
        <v>14.71129344916436</v>
      </c>
      <c r="C2638">
        <f t="shared" si="82"/>
        <v>6.6461150227571186E-5</v>
      </c>
      <c r="D2638">
        <f t="shared" si="83"/>
        <v>-9.6188929881221199</v>
      </c>
    </row>
    <row r="2639" spans="1:4" x14ac:dyDescent="0.2">
      <c r="A2639">
        <v>2633</v>
      </c>
      <c r="B2639">
        <f>'Ejercicio 2 A'!N2636*(EXTRA!$C$1-1)/$C$2</f>
        <v>7.432501140521933</v>
      </c>
      <c r="C2639">
        <f t="shared" si="82"/>
        <v>3.5595529489683927E-3</v>
      </c>
      <c r="D2639">
        <f t="shared" si="83"/>
        <v>-5.6381203181360142</v>
      </c>
    </row>
    <row r="2640" spans="1:4" x14ac:dyDescent="0.2">
      <c r="A2640">
        <v>2634</v>
      </c>
      <c r="B2640">
        <f>'Ejercicio 2 A'!N2637*(EXTRA!$C$1-1)/$C$2</f>
        <v>17.663590238827833</v>
      </c>
      <c r="C2640">
        <f t="shared" si="82"/>
        <v>1.3860238053589815E-5</v>
      </c>
      <c r="D2640">
        <f t="shared" si="83"/>
        <v>-11.186486388766335</v>
      </c>
    </row>
    <row r="2641" spans="1:4" x14ac:dyDescent="0.2">
      <c r="A2641">
        <v>2635</v>
      </c>
      <c r="B2641">
        <f>'Ejercicio 2 A'!N2638*(EXTRA!$C$1-1)/$C$2</f>
        <v>17.775260439310248</v>
      </c>
      <c r="C2641">
        <f t="shared" si="82"/>
        <v>1.3066320838192529E-5</v>
      </c>
      <c r="D2641">
        <f t="shared" si="83"/>
        <v>-11.245472566651067</v>
      </c>
    </row>
    <row r="2642" spans="1:4" x14ac:dyDescent="0.2">
      <c r="A2642">
        <v>2636</v>
      </c>
      <c r="B2642">
        <f>'Ejercicio 2 A'!N2639*(EXTRA!$C$1-1)/$C$2</f>
        <v>28.016367059970396</v>
      </c>
      <c r="C2642">
        <f t="shared" si="82"/>
        <v>6.2162339066959407E-8</v>
      </c>
      <c r="D2642">
        <f t="shared" si="83"/>
        <v>-16.59351650181766</v>
      </c>
    </row>
    <row r="2643" spans="1:4" x14ac:dyDescent="0.2">
      <c r="A2643">
        <v>2637</v>
      </c>
      <c r="B2643">
        <f>'Ejercicio 2 A'!N2640*(EXTRA!$C$1-1)/$C$2</f>
        <v>18.843999578804951</v>
      </c>
      <c r="C2643">
        <f t="shared" si="82"/>
        <v>7.4370552154150074E-6</v>
      </c>
      <c r="D2643">
        <f t="shared" si="83"/>
        <v>-11.809035591850206</v>
      </c>
    </row>
    <row r="2644" spans="1:4" x14ac:dyDescent="0.2">
      <c r="A2644">
        <v>2638</v>
      </c>
      <c r="B2644">
        <f>'Ejercicio 2 A'!N2641*(EXTRA!$C$1-1)/$C$2</f>
        <v>13.185369002405499</v>
      </c>
      <c r="C2644">
        <f t="shared" si="82"/>
        <v>1.505557760604632E-4</v>
      </c>
      <c r="D2644">
        <f t="shared" si="83"/>
        <v>-8.8011769373795214</v>
      </c>
    </row>
    <row r="2645" spans="1:4" x14ac:dyDescent="0.2">
      <c r="A2645">
        <v>2639</v>
      </c>
      <c r="B2645">
        <f>'Ejercicio 2 A'!N2642*(EXTRA!$C$1-1)/$C$2</f>
        <v>21.249226335455369</v>
      </c>
      <c r="C2645">
        <f t="shared" si="82"/>
        <v>2.1039123043183087E-6</v>
      </c>
      <c r="D2645">
        <f t="shared" si="83"/>
        <v>-13.071711944414544</v>
      </c>
    </row>
    <row r="2646" spans="1:4" x14ac:dyDescent="0.2">
      <c r="A2646">
        <v>2640</v>
      </c>
      <c r="B2646">
        <f>'Ejercicio 2 A'!N2643*(EXTRA!$C$1-1)/$C$2</f>
        <v>28.655628085177199</v>
      </c>
      <c r="C2646">
        <f t="shared" si="82"/>
        <v>4.4649286521678847E-8</v>
      </c>
      <c r="D2646">
        <f t="shared" si="83"/>
        <v>-16.924427509109272</v>
      </c>
    </row>
    <row r="2647" spans="1:4" x14ac:dyDescent="0.2">
      <c r="A2647">
        <v>2641</v>
      </c>
      <c r="B2647">
        <f>'Ejercicio 2 A'!N2644*(EXTRA!$C$1-1)/$C$2</f>
        <v>21.037145275998121</v>
      </c>
      <c r="C2647">
        <f t="shared" si="82"/>
        <v>2.3510323694253092E-6</v>
      </c>
      <c r="D2647">
        <f t="shared" si="83"/>
        <v>-12.960656020136467</v>
      </c>
    </row>
    <row r="2648" spans="1:4" x14ac:dyDescent="0.2">
      <c r="A2648">
        <v>2642</v>
      </c>
      <c r="B2648">
        <f>'Ejercicio 2 A'!N2645*(EXTRA!$C$1-1)/$C$2</f>
        <v>18.879982093463489</v>
      </c>
      <c r="C2648">
        <f t="shared" si="82"/>
        <v>7.2974857563373584E-6</v>
      </c>
      <c r="D2648">
        <f t="shared" si="83"/>
        <v>-11.827980686075152</v>
      </c>
    </row>
    <row r="2649" spans="1:4" x14ac:dyDescent="0.2">
      <c r="A2649">
        <v>2643</v>
      </c>
      <c r="B2649">
        <f>'Ejercicio 2 A'!N2646*(EXTRA!$C$1-1)/$C$2</f>
        <v>16.348459749183707</v>
      </c>
      <c r="C2649">
        <f t="shared" si="82"/>
        <v>2.7806652932558523E-5</v>
      </c>
      <c r="D2649">
        <f t="shared" si="83"/>
        <v>-10.490235251777928</v>
      </c>
    </row>
    <row r="2650" spans="1:4" x14ac:dyDescent="0.2">
      <c r="A2650">
        <v>2644</v>
      </c>
      <c r="B2650">
        <f>'Ejercicio 2 A'!N2647*(EXTRA!$C$1-1)/$C$2</f>
        <v>11.868555227052452</v>
      </c>
      <c r="C2650">
        <f t="shared" si="82"/>
        <v>3.0653997431976434E-4</v>
      </c>
      <c r="D2650">
        <f t="shared" si="83"/>
        <v>-8.0901623891680181</v>
      </c>
    </row>
    <row r="2651" spans="1:4" x14ac:dyDescent="0.2">
      <c r="A2651">
        <v>2645</v>
      </c>
      <c r="B2651">
        <f>'Ejercicio 2 A'!N2648*(EXTRA!$C$1-1)/$C$2</f>
        <v>13.373921735755191</v>
      </c>
      <c r="C2651">
        <f t="shared" si="82"/>
        <v>1.3604120544497982E-4</v>
      </c>
      <c r="D2651">
        <f t="shared" si="83"/>
        <v>-8.9025527369046742</v>
      </c>
    </row>
    <row r="2652" spans="1:4" x14ac:dyDescent="0.2">
      <c r="A2652">
        <v>2646</v>
      </c>
      <c r="B2652">
        <f>'Ejercicio 2 A'!N2649*(EXTRA!$C$1-1)/$C$2</f>
        <v>21.112548313010866</v>
      </c>
      <c r="C2652">
        <f t="shared" si="82"/>
        <v>2.2599983495770202E-6</v>
      </c>
      <c r="D2652">
        <f t="shared" si="83"/>
        <v>-13.000146474956001</v>
      </c>
    </row>
    <row r="2653" spans="1:4" x14ac:dyDescent="0.2">
      <c r="A2653">
        <v>2647</v>
      </c>
      <c r="B2653">
        <f>'Ejercicio 2 A'!N2650*(EXTRA!$C$1-1)/$C$2</f>
        <v>15.448608848247739</v>
      </c>
      <c r="C2653">
        <f t="shared" si="82"/>
        <v>4.4858277094667629E-5</v>
      </c>
      <c r="D2653">
        <f t="shared" si="83"/>
        <v>-10.012002435881094</v>
      </c>
    </row>
    <row r="2654" spans="1:4" x14ac:dyDescent="0.2">
      <c r="A2654">
        <v>2648</v>
      </c>
      <c r="B2654">
        <f>'Ejercicio 2 A'!N2651*(EXTRA!$C$1-1)/$C$2</f>
        <v>22.421022591360398</v>
      </c>
      <c r="C2654">
        <f t="shared" si="82"/>
        <v>1.1400375670765448E-6</v>
      </c>
      <c r="D2654">
        <f t="shared" si="83"/>
        <v>-13.684449342524911</v>
      </c>
    </row>
    <row r="2655" spans="1:4" x14ac:dyDescent="0.2">
      <c r="A2655">
        <v>2649</v>
      </c>
      <c r="B2655">
        <f>'Ejercicio 2 A'!N2652*(EXTRA!$C$1-1)/$C$2</f>
        <v>22.724140999083289</v>
      </c>
      <c r="C2655">
        <f t="shared" si="82"/>
        <v>9.7315452685823163E-7</v>
      </c>
      <c r="D2655">
        <f t="shared" si="83"/>
        <v>-13.842722952510714</v>
      </c>
    </row>
    <row r="2656" spans="1:4" x14ac:dyDescent="0.2">
      <c r="A2656">
        <v>2650</v>
      </c>
      <c r="B2656">
        <f>'Ejercicio 2 A'!N2653*(EXTRA!$C$1-1)/$C$2</f>
        <v>9.8299643825547776</v>
      </c>
      <c r="C2656">
        <f t="shared" si="82"/>
        <v>9.3343579149934852E-4</v>
      </c>
      <c r="D2656">
        <f t="shared" si="83"/>
        <v>-6.9766383798876541</v>
      </c>
    </row>
    <row r="2657" spans="1:4" x14ac:dyDescent="0.2">
      <c r="A2657">
        <v>2651</v>
      </c>
      <c r="B2657">
        <f>'Ejercicio 2 A'!N2654*(EXTRA!$C$1-1)/$C$2</f>
        <v>28.17275621618252</v>
      </c>
      <c r="C2657">
        <f t="shared" si="82"/>
        <v>5.732698676016542E-8</v>
      </c>
      <c r="D2657">
        <f t="shared" si="83"/>
        <v>-16.674494350971955</v>
      </c>
    </row>
    <row r="2658" spans="1:4" x14ac:dyDescent="0.2">
      <c r="A2658">
        <v>2652</v>
      </c>
      <c r="B2658">
        <f>'Ejercicio 2 A'!N2655*(EXTRA!$C$1-1)/$C$2</f>
        <v>15.21606612356061</v>
      </c>
      <c r="C2658">
        <f t="shared" si="82"/>
        <v>5.0772914702712121E-5</v>
      </c>
      <c r="D2658">
        <f t="shared" si="83"/>
        <v>-9.8881475207117102</v>
      </c>
    </row>
    <row r="2659" spans="1:4" x14ac:dyDescent="0.2">
      <c r="A2659">
        <v>2653</v>
      </c>
      <c r="B2659">
        <f>'Ejercicio 2 A'!N2656*(EXTRA!$C$1-1)/$C$2</f>
        <v>21.875714259698544</v>
      </c>
      <c r="C2659">
        <f t="shared" si="82"/>
        <v>1.5159258177177299E-6</v>
      </c>
      <c r="D2659">
        <f t="shared" si="83"/>
        <v>-13.399484204845219</v>
      </c>
    </row>
    <row r="2660" spans="1:4" x14ac:dyDescent="0.2">
      <c r="A2660">
        <v>2654</v>
      </c>
      <c r="B2660">
        <f>'Ejercicio 2 A'!N2657*(EXTRA!$C$1-1)/$C$2</f>
        <v>21.902110616427326</v>
      </c>
      <c r="C2660">
        <f t="shared" si="82"/>
        <v>1.4951480213336962E-6</v>
      </c>
      <c r="D2660">
        <f t="shared" si="83"/>
        <v>-13.413285345097334</v>
      </c>
    </row>
    <row r="2661" spans="1:4" x14ac:dyDescent="0.2">
      <c r="A2661">
        <v>2655</v>
      </c>
      <c r="B2661">
        <f>'Ejercicio 2 A'!N2658*(EXTRA!$C$1-1)/$C$2</f>
        <v>21.533758207743428</v>
      </c>
      <c r="C2661">
        <f t="shared" si="82"/>
        <v>1.812817009815161E-6</v>
      </c>
      <c r="D2661">
        <f t="shared" si="83"/>
        <v>-13.220628563544162</v>
      </c>
    </row>
    <row r="2662" spans="1:4" x14ac:dyDescent="0.2">
      <c r="A2662">
        <v>2656</v>
      </c>
      <c r="B2662">
        <f>'Ejercicio 2 A'!N2659*(EXTRA!$C$1-1)/$C$2</f>
        <v>20.517174756900278</v>
      </c>
      <c r="C2662">
        <f t="shared" si="82"/>
        <v>3.0874746213166961E-6</v>
      </c>
      <c r="D2662">
        <f t="shared" si="83"/>
        <v>-12.688157075860417</v>
      </c>
    </row>
    <row r="2663" spans="1:4" x14ac:dyDescent="0.2">
      <c r="A2663">
        <v>2657</v>
      </c>
      <c r="B2663">
        <f>'Ejercicio 2 A'!N2660*(EXTRA!$C$1-1)/$C$2</f>
        <v>20.655618513633009</v>
      </c>
      <c r="C2663">
        <f t="shared" si="82"/>
        <v>2.8713120490433659E-6</v>
      </c>
      <c r="D2663">
        <f t="shared" si="83"/>
        <v>-12.760741472713091</v>
      </c>
    </row>
    <row r="2664" spans="1:4" x14ac:dyDescent="0.2">
      <c r="A2664">
        <v>2658</v>
      </c>
      <c r="B2664">
        <f>'Ejercicio 2 A'!N2661*(EXTRA!$C$1-1)/$C$2</f>
        <v>16.536759373358713</v>
      </c>
      <c r="C2664">
        <f t="shared" si="82"/>
        <v>2.5163624165714264E-5</v>
      </c>
      <c r="D2664">
        <f t="shared" si="83"/>
        <v>-10.590111091763262</v>
      </c>
    </row>
    <row r="2665" spans="1:4" x14ac:dyDescent="0.2">
      <c r="A2665">
        <v>2659</v>
      </c>
      <c r="B2665">
        <f>'Ejercicio 2 A'!N2662*(EXTRA!$C$1-1)/$C$2</f>
        <v>17.005423252862055</v>
      </c>
      <c r="C2665">
        <f t="shared" si="82"/>
        <v>1.9630691695105493E-5</v>
      </c>
      <c r="D2665">
        <f t="shared" si="83"/>
        <v>-10.838416313663716</v>
      </c>
    </row>
    <row r="2666" spans="1:4" x14ac:dyDescent="0.2">
      <c r="A2666">
        <v>2660</v>
      </c>
      <c r="B2666">
        <f>'Ejercicio 2 A'!N2663*(EXTRA!$C$1-1)/$C$2</f>
        <v>29.132397746040233</v>
      </c>
      <c r="C2666">
        <f t="shared" si="82"/>
        <v>3.4890095451293712E-8</v>
      </c>
      <c r="D2666">
        <f t="shared" si="83"/>
        <v>-17.171062845973491</v>
      </c>
    </row>
    <row r="2667" spans="1:4" x14ac:dyDescent="0.2">
      <c r="A2667">
        <v>2661</v>
      </c>
      <c r="B2667">
        <f>'Ejercicio 2 A'!N2664*(EXTRA!$C$1-1)/$C$2</f>
        <v>9.9256444197207578</v>
      </c>
      <c r="C2667">
        <f t="shared" si="82"/>
        <v>8.8553230449176174E-4</v>
      </c>
      <c r="D2667">
        <f t="shared" si="83"/>
        <v>-7.0293216197673418</v>
      </c>
    </row>
    <row r="2668" spans="1:4" x14ac:dyDescent="0.2">
      <c r="A2668">
        <v>2662</v>
      </c>
      <c r="B2668">
        <f>'Ejercicio 2 A'!N2665*(EXTRA!$C$1-1)/$C$2</f>
        <v>27.062786063817818</v>
      </c>
      <c r="C2668">
        <f t="shared" si="82"/>
        <v>1.0188599414598136E-7</v>
      </c>
      <c r="D2668">
        <f t="shared" si="83"/>
        <v>-16.099411353210751</v>
      </c>
    </row>
    <row r="2669" spans="1:4" x14ac:dyDescent="0.2">
      <c r="A2669">
        <v>2663</v>
      </c>
      <c r="B2669">
        <f>'Ejercicio 2 A'!N2666*(EXTRA!$C$1-1)/$C$2</f>
        <v>24.492131848670176</v>
      </c>
      <c r="C2669">
        <f t="shared" si="82"/>
        <v>3.8725578619369081E-7</v>
      </c>
      <c r="D2669">
        <f t="shared" si="83"/>
        <v>-14.76418041600847</v>
      </c>
    </row>
    <row r="2670" spans="1:4" x14ac:dyDescent="0.2">
      <c r="A2670">
        <v>2664</v>
      </c>
      <c r="B2670">
        <f>'Ejercicio 2 A'!N2667*(EXTRA!$C$1-1)/$C$2</f>
        <v>22.643687619352526</v>
      </c>
      <c r="C2670">
        <f t="shared" si="82"/>
        <v>1.0148975330026489E-6</v>
      </c>
      <c r="D2670">
        <f t="shared" si="83"/>
        <v>-13.800722903273341</v>
      </c>
    </row>
    <row r="2671" spans="1:4" x14ac:dyDescent="0.2">
      <c r="A2671">
        <v>2665</v>
      </c>
      <c r="B2671">
        <f>'Ejercicio 2 A'!N2668*(EXTRA!$C$1-1)/$C$2</f>
        <v>21.097093897719382</v>
      </c>
      <c r="C2671">
        <f t="shared" si="82"/>
        <v>2.2783635074992822E-6</v>
      </c>
      <c r="D2671">
        <f t="shared" si="83"/>
        <v>-12.992053132579599</v>
      </c>
    </row>
    <row r="2672" spans="1:4" x14ac:dyDescent="0.2">
      <c r="A2672">
        <v>2666</v>
      </c>
      <c r="B2672">
        <f>'Ejercicio 2 A'!N2669*(EXTRA!$C$1-1)/$C$2</f>
        <v>17.675577333963115</v>
      </c>
      <c r="C2672">
        <f t="shared" si="82"/>
        <v>1.3772741982912402E-5</v>
      </c>
      <c r="D2672">
        <f t="shared" si="83"/>
        <v>-11.192819137747545</v>
      </c>
    </row>
    <row r="2673" spans="1:4" x14ac:dyDescent="0.2">
      <c r="A2673">
        <v>2667</v>
      </c>
      <c r="B2673">
        <f>'Ejercicio 2 A'!N2670*(EXTRA!$C$1-1)/$C$2</f>
        <v>19.497574378354354</v>
      </c>
      <c r="C2673">
        <f t="shared" si="82"/>
        <v>5.2732127252557134E-6</v>
      </c>
      <c r="D2673">
        <f t="shared" si="83"/>
        <v>-12.152870755871296</v>
      </c>
    </row>
    <row r="2674" spans="1:4" x14ac:dyDescent="0.2">
      <c r="A2674">
        <v>2668</v>
      </c>
      <c r="B2674">
        <f>'Ejercicio 2 A'!N2671*(EXTRA!$C$1-1)/$C$2</f>
        <v>22.779886136610688</v>
      </c>
      <c r="C2674">
        <f t="shared" si="82"/>
        <v>9.4524604211279177E-7</v>
      </c>
      <c r="D2674">
        <f t="shared" si="83"/>
        <v>-13.871820581316859</v>
      </c>
    </row>
    <row r="2675" spans="1:4" x14ac:dyDescent="0.2">
      <c r="A2675">
        <v>2669</v>
      </c>
      <c r="B2675">
        <f>'Ejercicio 2 A'!N2672*(EXTRA!$C$1-1)/$C$2</f>
        <v>21.839508819365481</v>
      </c>
      <c r="C2675">
        <f t="shared" si="82"/>
        <v>1.5448970668664427E-6</v>
      </c>
      <c r="D2675">
        <f t="shared" si="83"/>
        <v>-13.380553273221418</v>
      </c>
    </row>
    <row r="2676" spans="1:4" x14ac:dyDescent="0.2">
      <c r="A2676">
        <v>2670</v>
      </c>
      <c r="B2676">
        <f>'Ejercicio 2 A'!N2673*(EXTRA!$C$1-1)/$C$2</f>
        <v>19.733956371022966</v>
      </c>
      <c r="C2676">
        <f t="shared" si="82"/>
        <v>4.6572419954551795E-6</v>
      </c>
      <c r="D2676">
        <f t="shared" si="83"/>
        <v>-12.277087131505821</v>
      </c>
    </row>
    <row r="2677" spans="1:4" x14ac:dyDescent="0.2">
      <c r="A2677">
        <v>2671</v>
      </c>
      <c r="B2677">
        <f>'Ejercicio 2 A'!N2674*(EXTRA!$C$1-1)/$C$2</f>
        <v>25.455660686286627</v>
      </c>
      <c r="C2677">
        <f t="shared" si="82"/>
        <v>2.34634243151448E-7</v>
      </c>
      <c r="D2677">
        <f t="shared" si="83"/>
        <v>-15.265237947391325</v>
      </c>
    </row>
    <row r="2678" spans="1:4" x14ac:dyDescent="0.2">
      <c r="A2678">
        <v>2672</v>
      </c>
      <c r="B2678">
        <f>'Ejercicio 2 A'!N2675*(EXTRA!$C$1-1)/$C$2</f>
        <v>14.662191832751875</v>
      </c>
      <c r="C2678">
        <f t="shared" si="82"/>
        <v>6.8226974705480126E-5</v>
      </c>
      <c r="D2678">
        <f t="shared" si="83"/>
        <v>-9.5926705477729097</v>
      </c>
    </row>
    <row r="2679" spans="1:4" x14ac:dyDescent="0.2">
      <c r="A2679">
        <v>2673</v>
      </c>
      <c r="B2679">
        <f>'Ejercicio 2 A'!N2676*(EXTRA!$C$1-1)/$C$2</f>
        <v>13.522613743359024</v>
      </c>
      <c r="C2679">
        <f t="shared" si="82"/>
        <v>1.2559764012056316E-4</v>
      </c>
      <c r="D2679">
        <f t="shared" si="83"/>
        <v>-8.9824270929557084</v>
      </c>
    </row>
    <row r="2680" spans="1:4" x14ac:dyDescent="0.2">
      <c r="A2680">
        <v>2674</v>
      </c>
      <c r="B2680">
        <f>'Ejercicio 2 A'!N2677*(EXTRA!$C$1-1)/$C$2</f>
        <v>24.884821646823315</v>
      </c>
      <c r="C2680">
        <f t="shared" si="82"/>
        <v>3.1569844113141394E-7</v>
      </c>
      <c r="D2680">
        <f t="shared" si="83"/>
        <v>-14.968478379210893</v>
      </c>
    </row>
    <row r="2681" spans="1:4" x14ac:dyDescent="0.2">
      <c r="A2681">
        <v>2675</v>
      </c>
      <c r="B2681">
        <f>'Ejercicio 2 A'!N2678*(EXTRA!$C$1-1)/$C$2</f>
        <v>20.47432474925483</v>
      </c>
      <c r="C2681">
        <f t="shared" si="82"/>
        <v>3.1576365646125629E-6</v>
      </c>
      <c r="D2681">
        <f t="shared" si="83"/>
        <v>-12.665686732790054</v>
      </c>
    </row>
    <row r="2682" spans="1:4" x14ac:dyDescent="0.2">
      <c r="A2682">
        <v>2676</v>
      </c>
      <c r="B2682">
        <f>'Ejercicio 2 A'!N2679*(EXTRA!$C$1-1)/$C$2</f>
        <v>22.219686203145898</v>
      </c>
      <c r="C2682">
        <f t="shared" si="82"/>
        <v>1.2664777120840573E-6</v>
      </c>
      <c r="D2682">
        <f t="shared" si="83"/>
        <v>-13.579270965698173</v>
      </c>
    </row>
    <row r="2683" spans="1:4" x14ac:dyDescent="0.2">
      <c r="A2683">
        <v>2677</v>
      </c>
      <c r="B2683">
        <f>'Ejercicio 2 A'!N2680*(EXTRA!$C$1-1)/$C$2</f>
        <v>13.989845612586024</v>
      </c>
      <c r="C2683">
        <f t="shared" si="82"/>
        <v>9.775685672559966E-5</v>
      </c>
      <c r="D2683">
        <f t="shared" si="83"/>
        <v>-9.2330272160284501</v>
      </c>
    </row>
    <row r="2684" spans="1:4" x14ac:dyDescent="0.2">
      <c r="A2684">
        <v>2678</v>
      </c>
      <c r="B2684">
        <f>'Ejercicio 2 A'!N2681*(EXTRA!$C$1-1)/$C$2</f>
        <v>17.015794118316485</v>
      </c>
      <c r="C2684">
        <f t="shared" si="82"/>
        <v>1.9523209261094465E-5</v>
      </c>
      <c r="D2684">
        <f t="shared" si="83"/>
        <v>-10.84390658162544</v>
      </c>
    </row>
    <row r="2685" spans="1:4" x14ac:dyDescent="0.2">
      <c r="A2685">
        <v>2679</v>
      </c>
      <c r="B2685">
        <f>'Ejercicio 2 A'!N2682*(EXTRA!$C$1-1)/$C$2</f>
        <v>24.397918849730477</v>
      </c>
      <c r="C2685">
        <f t="shared" si="82"/>
        <v>4.0671754873302552E-7</v>
      </c>
      <c r="D2685">
        <f t="shared" si="83"/>
        <v>-14.715146875878744</v>
      </c>
    </row>
    <row r="2686" spans="1:4" x14ac:dyDescent="0.2">
      <c r="A2686">
        <v>2680</v>
      </c>
      <c r="B2686">
        <f>'Ejercicio 2 A'!N2683*(EXTRA!$C$1-1)/$C$2</f>
        <v>28.613778106668555</v>
      </c>
      <c r="C2686">
        <f t="shared" si="82"/>
        <v>4.5626745719070532E-8</v>
      </c>
      <c r="D2686">
        <f t="shared" si="83"/>
        <v>-16.902771763439947</v>
      </c>
    </row>
    <row r="2687" spans="1:4" x14ac:dyDescent="0.2">
      <c r="A2687">
        <v>2681</v>
      </c>
      <c r="B2687">
        <f>'Ejercicio 2 A'!N2684*(EXTRA!$C$1-1)/$C$2</f>
        <v>17.146356496203207</v>
      </c>
      <c r="C2687">
        <f t="shared" si="82"/>
        <v>1.8219654441043637E-5</v>
      </c>
      <c r="D2687">
        <f t="shared" si="83"/>
        <v>-10.913009632226498</v>
      </c>
    </row>
    <row r="2688" spans="1:4" x14ac:dyDescent="0.2">
      <c r="A2688">
        <v>2682</v>
      </c>
      <c r="B2688">
        <f>'Ejercicio 2 A'!N2685*(EXTRA!$C$1-1)/$C$2</f>
        <v>18.13995354064134</v>
      </c>
      <c r="C2688">
        <f t="shared" si="82"/>
        <v>1.0778321115499302E-5</v>
      </c>
      <c r="D2688">
        <f t="shared" si="83"/>
        <v>-11.437973745289506</v>
      </c>
    </row>
    <row r="2689" spans="1:4" x14ac:dyDescent="0.2">
      <c r="A2689">
        <v>2683</v>
      </c>
      <c r="B2689">
        <f>'Ejercicio 2 A'!N2686*(EXTRA!$C$1-1)/$C$2</f>
        <v>33.745959067576123</v>
      </c>
      <c r="C2689">
        <f t="shared" si="82"/>
        <v>3.2281765123062034E-9</v>
      </c>
      <c r="D2689">
        <f t="shared" si="83"/>
        <v>-19.55134840640228</v>
      </c>
    </row>
    <row r="2690" spans="1:4" x14ac:dyDescent="0.2">
      <c r="A2690">
        <v>2684</v>
      </c>
      <c r="B2690">
        <f>'Ejercicio 2 A'!N2687*(EXTRA!$C$1-1)/$C$2</f>
        <v>10.02128500950073</v>
      </c>
      <c r="C2690">
        <f t="shared" si="82"/>
        <v>8.4014446068890589E-4</v>
      </c>
      <c r="D2690">
        <f t="shared" si="83"/>
        <v>-7.0819367039026631</v>
      </c>
    </row>
    <row r="2691" spans="1:4" x14ac:dyDescent="0.2">
      <c r="A2691">
        <v>2685</v>
      </c>
      <c r="B2691">
        <f>'Ejercicio 2 A'!N2688*(EXTRA!$C$1-1)/$C$2</f>
        <v>11.707443325406032</v>
      </c>
      <c r="C2691">
        <f t="shared" si="82"/>
        <v>3.3453381025782067E-4</v>
      </c>
      <c r="D2691">
        <f t="shared" si="83"/>
        <v>-8.0027726064999793</v>
      </c>
    </row>
    <row r="2692" spans="1:4" x14ac:dyDescent="0.2">
      <c r="A2692">
        <v>2686</v>
      </c>
      <c r="B2692">
        <f>'Ejercicio 2 A'!N2689*(EXTRA!$C$1-1)/$C$2</f>
        <v>13.775542872361463</v>
      </c>
      <c r="C2692">
        <f t="shared" si="82"/>
        <v>1.0965654976531768E-4</v>
      </c>
      <c r="D2692">
        <f t="shared" si="83"/>
        <v>-9.1181573515025143</v>
      </c>
    </row>
    <row r="2693" spans="1:4" x14ac:dyDescent="0.2">
      <c r="A2693">
        <v>2687</v>
      </c>
      <c r="B2693">
        <f>'Ejercicio 2 A'!N2690*(EXTRA!$C$1-1)/$C$2</f>
        <v>23.474860821027004</v>
      </c>
      <c r="C2693">
        <f t="shared" si="82"/>
        <v>6.5782033379587707E-7</v>
      </c>
      <c r="D2693">
        <f t="shared" si="83"/>
        <v>-14.23433399184818</v>
      </c>
    </row>
    <row r="2694" spans="1:4" x14ac:dyDescent="0.2">
      <c r="A2694">
        <v>2688</v>
      </c>
      <c r="B2694">
        <f>'Ejercicio 2 A'!N2691*(EXTRA!$C$1-1)/$C$2</f>
        <v>13.246995113188664</v>
      </c>
      <c r="C2694">
        <f t="shared" si="82"/>
        <v>1.4564746765768512E-4</v>
      </c>
      <c r="D2694">
        <f t="shared" si="83"/>
        <v>-8.8343214612002949</v>
      </c>
    </row>
    <row r="2695" spans="1:4" x14ac:dyDescent="0.2">
      <c r="A2695">
        <v>2689</v>
      </c>
      <c r="B2695">
        <f>'Ejercicio 2 A'!N2692*(EXTRA!$C$1-1)/$C$2</f>
        <v>23.461121387735652</v>
      </c>
      <c r="C2695">
        <f t="shared" si="82"/>
        <v>6.6254884857352798E-7</v>
      </c>
      <c r="D2695">
        <f t="shared" si="83"/>
        <v>-14.227171548108338</v>
      </c>
    </row>
    <row r="2696" spans="1:4" x14ac:dyDescent="0.2">
      <c r="A2696">
        <v>2690</v>
      </c>
      <c r="B2696">
        <f>'Ejercicio 2 A'!N2693*(EXTRA!$C$1-1)/$C$2</f>
        <v>22.80972355335652</v>
      </c>
      <c r="C2696">
        <f t="shared" ref="C2696:C2759" si="84">_xlfn.CHISQ.DIST(B2696,$C$3,FALSE)</f>
        <v>9.3063957861760055E-7</v>
      </c>
      <c r="D2696">
        <f t="shared" ref="D2696:D2759" si="85">LN(C2696)</f>
        <v>-13.887393768225762</v>
      </c>
    </row>
    <row r="2697" spans="1:4" x14ac:dyDescent="0.2">
      <c r="A2697">
        <v>2691</v>
      </c>
      <c r="B2697">
        <f>'Ejercicio 2 A'!N2694*(EXTRA!$C$1-1)/$C$2</f>
        <v>28.102216099023817</v>
      </c>
      <c r="C2697">
        <f t="shared" si="84"/>
        <v>5.9459477805420157E-8</v>
      </c>
      <c r="D2697">
        <f t="shared" si="85"/>
        <v>-16.637970801698572</v>
      </c>
    </row>
    <row r="2698" spans="1:4" x14ac:dyDescent="0.2">
      <c r="A2698">
        <v>2692</v>
      </c>
      <c r="B2698">
        <f>'Ejercicio 2 A'!N2695*(EXTRA!$C$1-1)/$C$2</f>
        <v>13.81433445338374</v>
      </c>
      <c r="C2698">
        <f t="shared" si="84"/>
        <v>1.0739905759178923E-4</v>
      </c>
      <c r="D2698">
        <f t="shared" si="85"/>
        <v>-9.1389591506785735</v>
      </c>
    </row>
    <row r="2699" spans="1:4" x14ac:dyDescent="0.2">
      <c r="A2699">
        <v>2693</v>
      </c>
      <c r="B2699">
        <f>'Ejercicio 2 A'!N2696*(EXTRA!$C$1-1)/$C$2</f>
        <v>18.911014762328509</v>
      </c>
      <c r="C2699">
        <f t="shared" si="84"/>
        <v>7.1792316989138336E-6</v>
      </c>
      <c r="D2699">
        <f t="shared" si="85"/>
        <v>-11.84431818635197</v>
      </c>
    </row>
    <row r="2700" spans="1:4" x14ac:dyDescent="0.2">
      <c r="A2700">
        <v>2694</v>
      </c>
      <c r="B2700">
        <f>'Ejercicio 2 A'!N2697*(EXTRA!$C$1-1)/$C$2</f>
        <v>16.395033606674946</v>
      </c>
      <c r="C2700">
        <f t="shared" si="84"/>
        <v>2.7127988783803641E-5</v>
      </c>
      <c r="D2700">
        <f t="shared" si="85"/>
        <v>-10.514944566595622</v>
      </c>
    </row>
    <row r="2701" spans="1:4" x14ac:dyDescent="0.2">
      <c r="A2701">
        <v>2695</v>
      </c>
      <c r="B2701">
        <f>'Ejercicio 2 A'!N2698*(EXTRA!$C$1-1)/$C$2</f>
        <v>14.976270405387352</v>
      </c>
      <c r="C2701">
        <f t="shared" si="84"/>
        <v>5.7696893562252895E-5</v>
      </c>
      <c r="D2701">
        <f t="shared" si="85"/>
        <v>-9.7603072236421085</v>
      </c>
    </row>
    <row r="2702" spans="1:4" x14ac:dyDescent="0.2">
      <c r="A2702">
        <v>2696</v>
      </c>
      <c r="B2702">
        <f>'Ejercicio 2 A'!N2699*(EXTRA!$C$1-1)/$C$2</f>
        <v>14.226959072000119</v>
      </c>
      <c r="C2702">
        <f t="shared" si="84"/>
        <v>8.6101182323433214E-5</v>
      </c>
      <c r="D2702">
        <f t="shared" si="85"/>
        <v>-9.3599874146453921</v>
      </c>
    </row>
    <row r="2703" spans="1:4" x14ac:dyDescent="0.2">
      <c r="A2703">
        <v>2697</v>
      </c>
      <c r="B2703">
        <f>'Ejercicio 2 A'!N2700*(EXTRA!$C$1-1)/$C$2</f>
        <v>13.931984745051551</v>
      </c>
      <c r="C2703">
        <f t="shared" si="84"/>
        <v>1.00835051009335E-4</v>
      </c>
      <c r="D2703">
        <f t="shared" si="85"/>
        <v>-9.2020245345032556</v>
      </c>
    </row>
    <row r="2704" spans="1:4" x14ac:dyDescent="0.2">
      <c r="A2704">
        <v>2698</v>
      </c>
      <c r="B2704">
        <f>'Ejercicio 2 A'!N2701*(EXTRA!$C$1-1)/$C$2</f>
        <v>22.221523809298521</v>
      </c>
      <c r="C2704">
        <f t="shared" si="84"/>
        <v>1.2652622842834545E-6</v>
      </c>
      <c r="D2704">
        <f t="shared" si="85"/>
        <v>-13.580231117922114</v>
      </c>
    </row>
    <row r="2705" spans="1:4" x14ac:dyDescent="0.2">
      <c r="A2705">
        <v>2699</v>
      </c>
      <c r="B2705">
        <f>'Ejercicio 2 A'!N2702*(EXTRA!$C$1-1)/$C$2</f>
        <v>43.342232856310417</v>
      </c>
      <c r="C2705">
        <f t="shared" si="84"/>
        <v>2.3485950643555747E-11</v>
      </c>
      <c r="D2705">
        <f t="shared" si="85"/>
        <v>-24.474618718514062</v>
      </c>
    </row>
    <row r="2706" spans="1:4" x14ac:dyDescent="0.2">
      <c r="A2706">
        <v>2700</v>
      </c>
      <c r="B2706">
        <f>'Ejercicio 2 A'!N2703*(EXTRA!$C$1-1)/$C$2</f>
        <v>8.2357959076365201</v>
      </c>
      <c r="C2706">
        <f t="shared" si="84"/>
        <v>2.2629602193863009E-3</v>
      </c>
      <c r="D2706">
        <f t="shared" si="85"/>
        <v>-6.0910814911921367</v>
      </c>
    </row>
    <row r="2707" spans="1:4" x14ac:dyDescent="0.2">
      <c r="A2707">
        <v>2701</v>
      </c>
      <c r="B2707">
        <f>'Ejercicio 2 A'!N2704*(EXTRA!$C$1-1)/$C$2</f>
        <v>14.808294064048763</v>
      </c>
      <c r="C2707">
        <f t="shared" si="84"/>
        <v>6.3106973340517508E-5</v>
      </c>
      <c r="D2707">
        <f t="shared" si="85"/>
        <v>-9.6706792819951541</v>
      </c>
    </row>
    <row r="2708" spans="1:4" x14ac:dyDescent="0.2">
      <c r="A2708">
        <v>2702</v>
      </c>
      <c r="B2708">
        <f>'Ejercicio 2 A'!N2705*(EXTRA!$C$1-1)/$C$2</f>
        <v>15.709965508826739</v>
      </c>
      <c r="C2708">
        <f t="shared" si="84"/>
        <v>3.9034334942450829E-5</v>
      </c>
      <c r="D2708">
        <f t="shared" si="85"/>
        <v>-10.151068916004796</v>
      </c>
    </row>
    <row r="2709" spans="1:4" x14ac:dyDescent="0.2">
      <c r="A2709">
        <v>2703</v>
      </c>
      <c r="B2709">
        <f>'Ejercicio 2 A'!N2706*(EXTRA!$C$1-1)/$C$2</f>
        <v>19.941766647583876</v>
      </c>
      <c r="C2709">
        <f t="shared" si="84"/>
        <v>4.1756937893061422E-6</v>
      </c>
      <c r="D2709">
        <f t="shared" si="85"/>
        <v>-12.386230036388021</v>
      </c>
    </row>
    <row r="2710" spans="1:4" x14ac:dyDescent="0.2">
      <c r="A2710">
        <v>2704</v>
      </c>
      <c r="B2710">
        <f>'Ejercicio 2 A'!N2707*(EXTRA!$C$1-1)/$C$2</f>
        <v>18.610768990098219</v>
      </c>
      <c r="C2710">
        <f t="shared" si="84"/>
        <v>8.4091242295179168E-6</v>
      </c>
      <c r="D2710">
        <f t="shared" si="85"/>
        <v>-11.686193223822958</v>
      </c>
    </row>
    <row r="2711" spans="1:4" x14ac:dyDescent="0.2">
      <c r="A2711">
        <v>2705</v>
      </c>
      <c r="B2711">
        <f>'Ejercicio 2 A'!N2708*(EXTRA!$C$1-1)/$C$2</f>
        <v>12.524936852797037</v>
      </c>
      <c r="C2711">
        <f t="shared" si="84"/>
        <v>2.1491504182437601E-4</v>
      </c>
      <c r="D2711">
        <f t="shared" si="85"/>
        <v>-8.4452677622358756</v>
      </c>
    </row>
    <row r="2712" spans="1:4" x14ac:dyDescent="0.2">
      <c r="A2712">
        <v>2706</v>
      </c>
      <c r="B2712">
        <f>'Ejercicio 2 A'!N2709*(EXTRA!$C$1-1)/$C$2</f>
        <v>13.080241606438346</v>
      </c>
      <c r="C2712">
        <f t="shared" si="84"/>
        <v>1.5931761891310216E-4</v>
      </c>
      <c r="D2712">
        <f t="shared" si="85"/>
        <v>-8.744610745073194</v>
      </c>
    </row>
    <row r="2713" spans="1:4" x14ac:dyDescent="0.2">
      <c r="A2713">
        <v>2707</v>
      </c>
      <c r="B2713">
        <f>'Ejercicio 2 A'!N2710*(EXTRA!$C$1-1)/$C$2</f>
        <v>34.266125752857242</v>
      </c>
      <c r="C2713">
        <f t="shared" si="84"/>
        <v>2.4699200653510413E-9</v>
      </c>
      <c r="D2713">
        <f t="shared" si="85"/>
        <v>-19.819080049036248</v>
      </c>
    </row>
    <row r="2714" spans="1:4" x14ac:dyDescent="0.2">
      <c r="A2714">
        <v>2708</v>
      </c>
      <c r="B2714">
        <f>'Ejercicio 2 A'!N2711*(EXTRA!$C$1-1)/$C$2</f>
        <v>12.138992669413396</v>
      </c>
      <c r="C2714">
        <f t="shared" si="84"/>
        <v>2.6477073141368022E-4</v>
      </c>
      <c r="D2714">
        <f t="shared" si="85"/>
        <v>-8.236646270925517</v>
      </c>
    </row>
    <row r="2715" spans="1:4" x14ac:dyDescent="0.2">
      <c r="A2715">
        <v>2709</v>
      </c>
      <c r="B2715">
        <f>'Ejercicio 2 A'!N2712*(EXTRA!$C$1-1)/$C$2</f>
        <v>11.879262476140232</v>
      </c>
      <c r="C2715">
        <f t="shared" si="84"/>
        <v>3.0476581781649354E-4</v>
      </c>
      <c r="D2715">
        <f t="shared" si="85"/>
        <v>-8.0959668867119934</v>
      </c>
    </row>
    <row r="2716" spans="1:4" x14ac:dyDescent="0.2">
      <c r="A2716">
        <v>2710</v>
      </c>
      <c r="B2716">
        <f>'Ejercicio 2 A'!N2713*(EXTRA!$C$1-1)/$C$2</f>
        <v>16.657994658739053</v>
      </c>
      <c r="C2716">
        <f t="shared" si="84"/>
        <v>2.3597235490916756E-5</v>
      </c>
      <c r="D2716">
        <f t="shared" si="85"/>
        <v>-10.654380993009552</v>
      </c>
    </row>
    <row r="2717" spans="1:4" x14ac:dyDescent="0.2">
      <c r="A2717">
        <v>2711</v>
      </c>
      <c r="B2717">
        <f>'Ejercicio 2 A'!N2714*(EXTRA!$C$1-1)/$C$2</f>
        <v>25.191913120687641</v>
      </c>
      <c r="C2717">
        <f t="shared" si="84"/>
        <v>2.6910704193106509E-7</v>
      </c>
      <c r="D2717">
        <f t="shared" si="85"/>
        <v>-15.128156611101591</v>
      </c>
    </row>
    <row r="2718" spans="1:4" x14ac:dyDescent="0.2">
      <c r="A2718">
        <v>2712</v>
      </c>
      <c r="B2718">
        <f>'Ejercicio 2 A'!N2715*(EXTRA!$C$1-1)/$C$2</f>
        <v>24.254084394232123</v>
      </c>
      <c r="C2718">
        <f t="shared" si="84"/>
        <v>4.3833900310969699E-7</v>
      </c>
      <c r="D2718">
        <f t="shared" si="85"/>
        <v>-14.64027324623529</v>
      </c>
    </row>
    <row r="2719" spans="1:4" x14ac:dyDescent="0.2">
      <c r="A2719">
        <v>2713</v>
      </c>
      <c r="B2719">
        <f>'Ejercicio 2 A'!N2716*(EXTRA!$C$1-1)/$C$2</f>
        <v>19.172562308334602</v>
      </c>
      <c r="C2719">
        <f t="shared" si="84"/>
        <v>6.2560610718907416E-6</v>
      </c>
      <c r="D2719">
        <f t="shared" si="85"/>
        <v>-11.98195979263804</v>
      </c>
    </row>
    <row r="2720" spans="1:4" x14ac:dyDescent="0.2">
      <c r="A2720">
        <v>2714</v>
      </c>
      <c r="B2720">
        <f>'Ejercicio 2 A'!N2717*(EXTRA!$C$1-1)/$C$2</f>
        <v>28.812593525354693</v>
      </c>
      <c r="C2720">
        <f t="shared" si="84"/>
        <v>4.116647690066882E-8</v>
      </c>
      <c r="D2720">
        <f t="shared" si="85"/>
        <v>-17.005641579257468</v>
      </c>
    </row>
    <row r="2721" spans="1:4" x14ac:dyDescent="0.2">
      <c r="A2721">
        <v>2715</v>
      </c>
      <c r="B2721">
        <f>'Ejercicio 2 A'!N2718*(EXTRA!$C$1-1)/$C$2</f>
        <v>15.48504243244856</v>
      </c>
      <c r="C2721">
        <f t="shared" si="84"/>
        <v>4.3996651630248814E-5</v>
      </c>
      <c r="D2721">
        <f t="shared" si="85"/>
        <v>-10.03139702625424</v>
      </c>
    </row>
    <row r="2722" spans="1:4" x14ac:dyDescent="0.2">
      <c r="A2722">
        <v>2716</v>
      </c>
      <c r="B2722">
        <f>'Ejercicio 2 A'!N2719*(EXTRA!$C$1-1)/$C$2</f>
        <v>23.543194069829834</v>
      </c>
      <c r="C2722">
        <f t="shared" si="84"/>
        <v>6.3480120003117447E-7</v>
      </c>
      <c r="D2722">
        <f t="shared" si="85"/>
        <v>-14.269953957887667</v>
      </c>
    </row>
    <row r="2723" spans="1:4" x14ac:dyDescent="0.2">
      <c r="A2723">
        <v>2717</v>
      </c>
      <c r="B2723">
        <f>'Ejercicio 2 A'!N2720*(EXTRA!$C$1-1)/$C$2</f>
        <v>16.986112799585438</v>
      </c>
      <c r="C2723">
        <f t="shared" si="84"/>
        <v>1.9832411958485986E-5</v>
      </c>
      <c r="D2723">
        <f t="shared" si="85"/>
        <v>-10.828192991034564</v>
      </c>
    </row>
    <row r="2724" spans="1:4" x14ac:dyDescent="0.2">
      <c r="A2724">
        <v>2718</v>
      </c>
      <c r="B2724">
        <f>'Ejercicio 2 A'!N2721*(EXTRA!$C$1-1)/$C$2</f>
        <v>20.691511529550205</v>
      </c>
      <c r="C2724">
        <f t="shared" si="84"/>
        <v>2.8177945018603786E-6</v>
      </c>
      <c r="D2724">
        <f t="shared" si="85"/>
        <v>-12.779556070546265</v>
      </c>
    </row>
    <row r="2725" spans="1:4" x14ac:dyDescent="0.2">
      <c r="A2725">
        <v>2719</v>
      </c>
      <c r="B2725">
        <f>'Ejercicio 2 A'!N2722*(EXTRA!$C$1-1)/$C$2</f>
        <v>19.915618176567204</v>
      </c>
      <c r="C2725">
        <f t="shared" si="84"/>
        <v>4.2334226712739294E-6</v>
      </c>
      <c r="D2725">
        <f t="shared" si="85"/>
        <v>-12.372499749939978</v>
      </c>
    </row>
    <row r="2726" spans="1:4" x14ac:dyDescent="0.2">
      <c r="A2726">
        <v>2720</v>
      </c>
      <c r="B2726">
        <f>'Ejercicio 2 A'!N2723*(EXTRA!$C$1-1)/$C$2</f>
        <v>19.462022257695043</v>
      </c>
      <c r="C2726">
        <f t="shared" si="84"/>
        <v>5.3726883166971748E-6</v>
      </c>
      <c r="D2726">
        <f t="shared" si="85"/>
        <v>-12.13418215707622</v>
      </c>
    </row>
    <row r="2727" spans="1:4" x14ac:dyDescent="0.2">
      <c r="A2727">
        <v>2721</v>
      </c>
      <c r="B2727">
        <f>'Ejercicio 2 A'!N2724*(EXTRA!$C$1-1)/$C$2</f>
        <v>22.289464025476963</v>
      </c>
      <c r="C2727">
        <f t="shared" si="84"/>
        <v>1.2211376951662191E-6</v>
      </c>
      <c r="D2727">
        <f t="shared" si="85"/>
        <v>-13.615727596740136</v>
      </c>
    </row>
    <row r="2728" spans="1:4" x14ac:dyDescent="0.2">
      <c r="A2728">
        <v>2722</v>
      </c>
      <c r="B2728">
        <f>'Ejercicio 2 A'!N2725*(EXTRA!$C$1-1)/$C$2</f>
        <v>19.709286375225648</v>
      </c>
      <c r="C2728">
        <f t="shared" si="84"/>
        <v>4.7179948055850195E-6</v>
      </c>
      <c r="D2728">
        <f t="shared" si="85"/>
        <v>-12.264126677957561</v>
      </c>
    </row>
    <row r="2729" spans="1:4" x14ac:dyDescent="0.2">
      <c r="A2729">
        <v>2723</v>
      </c>
      <c r="B2729">
        <f>'Ejercicio 2 A'!N2726*(EXTRA!$C$1-1)/$C$2</f>
        <v>19.802854218751484</v>
      </c>
      <c r="C2729">
        <f t="shared" si="84"/>
        <v>4.4917028129159113E-6</v>
      </c>
      <c r="D2729">
        <f t="shared" si="85"/>
        <v>-12.313278682467274</v>
      </c>
    </row>
    <row r="2730" spans="1:4" x14ac:dyDescent="0.2">
      <c r="A2730">
        <v>2724</v>
      </c>
      <c r="B2730">
        <f>'Ejercicio 2 A'!N2727*(EXTRA!$C$1-1)/$C$2</f>
        <v>19.177547793956048</v>
      </c>
      <c r="C2730">
        <f t="shared" si="84"/>
        <v>6.2396745355892107E-6</v>
      </c>
      <c r="D2730">
        <f t="shared" si="85"/>
        <v>-11.984582534701341</v>
      </c>
    </row>
    <row r="2731" spans="1:4" x14ac:dyDescent="0.2">
      <c r="A2731">
        <v>2725</v>
      </c>
      <c r="B2731">
        <f>'Ejercicio 2 A'!N2728*(EXTRA!$C$1-1)/$C$2</f>
        <v>19.245263332166971</v>
      </c>
      <c r="C2731">
        <f t="shared" si="84"/>
        <v>6.0213282455634863E-6</v>
      </c>
      <c r="D2731">
        <f t="shared" si="85"/>
        <v>-12.020202684182783</v>
      </c>
    </row>
    <row r="2732" spans="1:4" x14ac:dyDescent="0.2">
      <c r="A2732">
        <v>2726</v>
      </c>
      <c r="B2732">
        <f>'Ejercicio 2 A'!N2729*(EXTRA!$C$1-1)/$C$2</f>
        <v>20.962817796011961</v>
      </c>
      <c r="C2732">
        <f t="shared" si="84"/>
        <v>2.4443713740196329E-6</v>
      </c>
      <c r="D2732">
        <f t="shared" si="85"/>
        <v>-12.92172257483548</v>
      </c>
    </row>
    <row r="2733" spans="1:4" x14ac:dyDescent="0.2">
      <c r="A2733">
        <v>2727</v>
      </c>
      <c r="B2733">
        <f>'Ejercicio 2 A'!N2730*(EXTRA!$C$1-1)/$C$2</f>
        <v>26.56613879798936</v>
      </c>
      <c r="C2733">
        <f t="shared" si="84"/>
        <v>1.3182024194928449E-7</v>
      </c>
      <c r="D2733">
        <f t="shared" si="85"/>
        <v>-15.841826645871508</v>
      </c>
    </row>
    <row r="2734" spans="1:4" x14ac:dyDescent="0.2">
      <c r="A2734">
        <v>2728</v>
      </c>
      <c r="B2734">
        <f>'Ejercicio 2 A'!N2731*(EXTRA!$C$1-1)/$C$2</f>
        <v>9.5535355258241932</v>
      </c>
      <c r="C2734">
        <f t="shared" si="84"/>
        <v>1.0871866818336919E-3</v>
      </c>
      <c r="D2734">
        <f t="shared" si="85"/>
        <v>-6.8241619451713822</v>
      </c>
    </row>
    <row r="2735" spans="1:4" x14ac:dyDescent="0.2">
      <c r="A2735">
        <v>2729</v>
      </c>
      <c r="B2735">
        <f>'Ejercicio 2 A'!N2732*(EXTRA!$C$1-1)/$C$2</f>
        <v>24.8729020432061</v>
      </c>
      <c r="C2735">
        <f t="shared" si="84"/>
        <v>3.1766164674531127E-7</v>
      </c>
      <c r="D2735">
        <f t="shared" si="85"/>
        <v>-14.962279024565836</v>
      </c>
    </row>
    <row r="2736" spans="1:4" x14ac:dyDescent="0.2">
      <c r="A2736">
        <v>2730</v>
      </c>
      <c r="B2736">
        <f>'Ejercicio 2 A'!N2733*(EXTRA!$C$1-1)/$C$2</f>
        <v>17.166188893923195</v>
      </c>
      <c r="C2736">
        <f t="shared" si="84"/>
        <v>1.8029453644946775E-5</v>
      </c>
      <c r="D2736">
        <f t="shared" si="85"/>
        <v>-10.923503823762434</v>
      </c>
    </row>
    <row r="2737" spans="1:4" x14ac:dyDescent="0.2">
      <c r="A2737">
        <v>2731</v>
      </c>
      <c r="B2737">
        <f>'Ejercicio 2 A'!N2734*(EXTRA!$C$1-1)/$C$2</f>
        <v>31.183512977424765</v>
      </c>
      <c r="C2737">
        <f t="shared" si="84"/>
        <v>1.2092991290117792E-8</v>
      </c>
      <c r="D2737">
        <f t="shared" si="85"/>
        <v>-18.230639784385176</v>
      </c>
    </row>
    <row r="2738" spans="1:4" x14ac:dyDescent="0.2">
      <c r="A2738">
        <v>2732</v>
      </c>
      <c r="B2738">
        <f>'Ejercicio 2 A'!N2735*(EXTRA!$C$1-1)/$C$2</f>
        <v>18.395264904769668</v>
      </c>
      <c r="C2738">
        <f t="shared" si="84"/>
        <v>9.4205448601180641E-6</v>
      </c>
      <c r="D2738">
        <f t="shared" si="85"/>
        <v>-11.572617630271852</v>
      </c>
    </row>
    <row r="2739" spans="1:4" x14ac:dyDescent="0.2">
      <c r="A2739">
        <v>2733</v>
      </c>
      <c r="B2739">
        <f>'Ejercicio 2 A'!N2736*(EXTRA!$C$1-1)/$C$2</f>
        <v>18.184041349909517</v>
      </c>
      <c r="C2739">
        <f t="shared" si="84"/>
        <v>1.0530535394602597E-5</v>
      </c>
      <c r="D2739">
        <f t="shared" si="85"/>
        <v>-11.461231388419334</v>
      </c>
    </row>
    <row r="2740" spans="1:4" x14ac:dyDescent="0.2">
      <c r="A2740">
        <v>2734</v>
      </c>
      <c r="B2740">
        <f>'Ejercicio 2 A'!N2737*(EXTRA!$C$1-1)/$C$2</f>
        <v>10.446777242117278</v>
      </c>
      <c r="C2740">
        <f t="shared" si="84"/>
        <v>6.6516600243078921E-4</v>
      </c>
      <c r="D2740">
        <f t="shared" si="85"/>
        <v>-7.3154739207447612</v>
      </c>
    </row>
    <row r="2741" spans="1:4" x14ac:dyDescent="0.2">
      <c r="A2741">
        <v>2735</v>
      </c>
      <c r="B2741">
        <f>'Ejercicio 2 A'!N2738*(EXTRA!$C$1-1)/$C$2</f>
        <v>30.636054973656236</v>
      </c>
      <c r="C2741">
        <f t="shared" si="84"/>
        <v>1.604201191502666E-8</v>
      </c>
      <c r="D2741">
        <f t="shared" si="85"/>
        <v>-17.94805481126248</v>
      </c>
    </row>
    <row r="2742" spans="1:4" x14ac:dyDescent="0.2">
      <c r="A2742">
        <v>2736</v>
      </c>
      <c r="B2742">
        <f>'Ejercicio 2 A'!N2739*(EXTRA!$C$1-1)/$C$2</f>
        <v>9.0295779124293585</v>
      </c>
      <c r="C2742">
        <f t="shared" si="84"/>
        <v>1.4532101091257266E-3</v>
      </c>
      <c r="D2742">
        <f t="shared" si="85"/>
        <v>-6.533980301182762</v>
      </c>
    </row>
    <row r="2743" spans="1:4" x14ac:dyDescent="0.2">
      <c r="A2743">
        <v>2737</v>
      </c>
      <c r="B2743">
        <f>'Ejercicio 2 A'!N2740*(EXTRA!$C$1-1)/$C$2</f>
        <v>12.627741997778447</v>
      </c>
      <c r="C2743">
        <f t="shared" si="84"/>
        <v>2.0331427937349752E-4</v>
      </c>
      <c r="D2743">
        <f t="shared" si="85"/>
        <v>-8.5007576018550886</v>
      </c>
    </row>
    <row r="2744" spans="1:4" x14ac:dyDescent="0.2">
      <c r="A2744">
        <v>2738</v>
      </c>
      <c r="B2744">
        <f>'Ejercicio 2 A'!N2741*(EXTRA!$C$1-1)/$C$2</f>
        <v>22.53815845383124</v>
      </c>
      <c r="C2744">
        <f t="shared" si="84"/>
        <v>1.0723879553558063E-6</v>
      </c>
      <c r="D2744">
        <f t="shared" si="85"/>
        <v>-13.745622662132382</v>
      </c>
    </row>
    <row r="2745" spans="1:4" x14ac:dyDescent="0.2">
      <c r="A2745">
        <v>2739</v>
      </c>
      <c r="B2745">
        <f>'Ejercicio 2 A'!N2742*(EXTRA!$C$1-1)/$C$2</f>
        <v>13.307119288150357</v>
      </c>
      <c r="C2745">
        <f t="shared" si="84"/>
        <v>1.410145099126933E-4</v>
      </c>
      <c r="D2745">
        <f t="shared" si="85"/>
        <v>-8.866647765698465</v>
      </c>
    </row>
    <row r="2746" spans="1:4" x14ac:dyDescent="0.2">
      <c r="A2746">
        <v>2740</v>
      </c>
      <c r="B2746">
        <f>'Ejercicio 2 A'!N2743*(EXTRA!$C$1-1)/$C$2</f>
        <v>15.613643350380242</v>
      </c>
      <c r="C2746">
        <f t="shared" si="84"/>
        <v>4.10864258918213E-5</v>
      </c>
      <c r="D2746">
        <f t="shared" si="85"/>
        <v>-10.099832761285311</v>
      </c>
    </row>
    <row r="2747" spans="1:4" x14ac:dyDescent="0.2">
      <c r="A2747">
        <v>2741</v>
      </c>
      <c r="B2747">
        <f>'Ejercicio 2 A'!N2744*(EXTRA!$C$1-1)/$C$2</f>
        <v>26.835269334105678</v>
      </c>
      <c r="C2747">
        <f t="shared" si="84"/>
        <v>1.1464427982535781E-7</v>
      </c>
      <c r="D2747">
        <f t="shared" si="85"/>
        <v>-15.981431721382959</v>
      </c>
    </row>
    <row r="2748" spans="1:4" x14ac:dyDescent="0.2">
      <c r="A2748">
        <v>2742</v>
      </c>
      <c r="B2748">
        <f>'Ejercicio 2 A'!N2745*(EXTRA!$C$1-1)/$C$2</f>
        <v>22.660432878975847</v>
      </c>
      <c r="C2748">
        <f t="shared" si="84"/>
        <v>1.00606371629854E-6</v>
      </c>
      <c r="D2748">
        <f t="shared" si="85"/>
        <v>-13.80946515201153</v>
      </c>
    </row>
    <row r="2749" spans="1:4" x14ac:dyDescent="0.2">
      <c r="A2749">
        <v>2743</v>
      </c>
      <c r="B2749">
        <f>'Ejercicio 2 A'!N2746*(EXTRA!$C$1-1)/$C$2</f>
        <v>27.030882131515153</v>
      </c>
      <c r="C2749">
        <f t="shared" si="84"/>
        <v>1.0358538417368404E-7</v>
      </c>
      <c r="D2749">
        <f t="shared" si="85"/>
        <v>-16.082869596478258</v>
      </c>
    </row>
    <row r="2750" spans="1:4" x14ac:dyDescent="0.2">
      <c r="A2750">
        <v>2744</v>
      </c>
      <c r="B2750">
        <f>'Ejercicio 2 A'!N2747*(EXTRA!$C$1-1)/$C$2</f>
        <v>15.987670617994057</v>
      </c>
      <c r="C2750">
        <f t="shared" si="84"/>
        <v>3.3677427181474482E-5</v>
      </c>
      <c r="D2750">
        <f t="shared" si="85"/>
        <v>-10.298682761606759</v>
      </c>
    </row>
    <row r="2751" spans="1:4" x14ac:dyDescent="0.2">
      <c r="A2751">
        <v>2745</v>
      </c>
      <c r="B2751">
        <f>'Ejercicio 2 A'!N2748*(EXTRA!$C$1-1)/$C$2</f>
        <v>17.885508605246688</v>
      </c>
      <c r="C2751">
        <f t="shared" si="84"/>
        <v>1.2327373990186072E-5</v>
      </c>
      <c r="D2751">
        <f t="shared" si="85"/>
        <v>-11.30368824074697</v>
      </c>
    </row>
    <row r="2752" spans="1:4" x14ac:dyDescent="0.2">
      <c r="A2752">
        <v>2746</v>
      </c>
      <c r="B2752">
        <f>'Ejercicio 2 A'!N2749*(EXTRA!$C$1-1)/$C$2</f>
        <v>15.119502426004594</v>
      </c>
      <c r="C2752">
        <f t="shared" si="84"/>
        <v>5.3454353324213054E-5</v>
      </c>
      <c r="D2752">
        <f t="shared" si="85"/>
        <v>-9.8366824771454038</v>
      </c>
    </row>
    <row r="2753" spans="1:4" x14ac:dyDescent="0.2">
      <c r="A2753">
        <v>2747</v>
      </c>
      <c r="B2753">
        <f>'Ejercicio 2 A'!N2750*(EXTRA!$C$1-1)/$C$2</f>
        <v>10.935882523838661</v>
      </c>
      <c r="C2753">
        <f t="shared" si="84"/>
        <v>5.0908046280985671E-4</v>
      </c>
      <c r="D2753">
        <f t="shared" si="85"/>
        <v>-7.5829044737305704</v>
      </c>
    </row>
    <row r="2754" spans="1:4" x14ac:dyDescent="0.2">
      <c r="A2754">
        <v>2748</v>
      </c>
      <c r="B2754">
        <f>'Ejercicio 2 A'!N2751*(EXTRA!$C$1-1)/$C$2</f>
        <v>12.688905889653435</v>
      </c>
      <c r="C2754">
        <f t="shared" si="84"/>
        <v>1.9671481692415068E-4</v>
      </c>
      <c r="D2754">
        <f t="shared" si="85"/>
        <v>-8.5337555078813221</v>
      </c>
    </row>
    <row r="2755" spans="1:4" x14ac:dyDescent="0.2">
      <c r="A2755">
        <v>2749</v>
      </c>
      <c r="B2755">
        <f>'Ejercicio 2 A'!N2752*(EXTRA!$C$1-1)/$C$2</f>
        <v>16.116151614749484</v>
      </c>
      <c r="C2755">
        <f t="shared" si="84"/>
        <v>3.1455858005411446E-5</v>
      </c>
      <c r="D2755">
        <f t="shared" si="85"/>
        <v>-10.366925328079791</v>
      </c>
    </row>
    <row r="2756" spans="1:4" x14ac:dyDescent="0.2">
      <c r="A2756">
        <v>2750</v>
      </c>
      <c r="B2756">
        <f>'Ejercicio 2 A'!N2753*(EXTRA!$C$1-1)/$C$2</f>
        <v>12.045355608055964</v>
      </c>
      <c r="C2756">
        <f t="shared" si="84"/>
        <v>2.7853804065764955E-4</v>
      </c>
      <c r="D2756">
        <f t="shared" si="85"/>
        <v>-8.1859559166943292</v>
      </c>
    </row>
    <row r="2757" spans="1:4" x14ac:dyDescent="0.2">
      <c r="A2757">
        <v>2751</v>
      </c>
      <c r="B2757">
        <f>'Ejercicio 2 A'!N2754*(EXTRA!$C$1-1)/$C$2</f>
        <v>22.413040361736197</v>
      </c>
      <c r="C2757">
        <f t="shared" si="84"/>
        <v>1.1448004812651717E-6</v>
      </c>
      <c r="D2757">
        <f t="shared" si="85"/>
        <v>-13.680280188311901</v>
      </c>
    </row>
    <row r="2758" spans="1:4" x14ac:dyDescent="0.2">
      <c r="A2758">
        <v>2752</v>
      </c>
      <c r="B2758">
        <f>'Ejercicio 2 A'!N2755*(EXTRA!$C$1-1)/$C$2</f>
        <v>14.810381846460999</v>
      </c>
      <c r="C2758">
        <f t="shared" si="84"/>
        <v>6.3036687366434195E-5</v>
      </c>
      <c r="D2758">
        <f t="shared" si="85"/>
        <v>-9.6717936619166363</v>
      </c>
    </row>
    <row r="2759" spans="1:4" x14ac:dyDescent="0.2">
      <c r="A2759">
        <v>2753</v>
      </c>
      <c r="B2759">
        <f>'Ejercicio 2 A'!N2756*(EXTRA!$C$1-1)/$C$2</f>
        <v>16.843275003706012</v>
      </c>
      <c r="C2759">
        <f t="shared" si="84"/>
        <v>2.1390754353725488E-5</v>
      </c>
      <c r="D2759">
        <f t="shared" si="85"/>
        <v>-10.75255176883798</v>
      </c>
    </row>
    <row r="2760" spans="1:4" x14ac:dyDescent="0.2">
      <c r="A2760">
        <v>2754</v>
      </c>
      <c r="B2760">
        <f>'Ejercicio 2 A'!N2757*(EXTRA!$C$1-1)/$C$2</f>
        <v>32.004298345424097</v>
      </c>
      <c r="C2760">
        <f t="shared" ref="C2760:C2823" si="86">_xlfn.CHISQ.DIST(B2760,$C$3,FALSE)</f>
        <v>7.9188264749494412E-9</v>
      </c>
      <c r="D2760">
        <f t="shared" ref="D2760:D2823" si="87">LN(C2760)</f>
        <v>-18.654022814453555</v>
      </c>
    </row>
    <row r="2761" spans="1:4" x14ac:dyDescent="0.2">
      <c r="A2761">
        <v>2755</v>
      </c>
      <c r="B2761">
        <f>'Ejercicio 2 A'!N2758*(EXTRA!$C$1-1)/$C$2</f>
        <v>18.020418785398942</v>
      </c>
      <c r="C2761">
        <f t="shared" si="86"/>
        <v>1.1480040124931891E-5</v>
      </c>
      <c r="D2761">
        <f t="shared" si="87"/>
        <v>-11.374900671875835</v>
      </c>
    </row>
    <row r="2762" spans="1:4" x14ac:dyDescent="0.2">
      <c r="A2762">
        <v>2756</v>
      </c>
      <c r="B2762">
        <f>'Ejercicio 2 A'!N2759*(EXTRA!$C$1-1)/$C$2</f>
        <v>17.162098552622592</v>
      </c>
      <c r="C2762">
        <f t="shared" si="86"/>
        <v>1.8068517488056239E-5</v>
      </c>
      <c r="D2762">
        <f t="shared" si="87"/>
        <v>-10.921339499445457</v>
      </c>
    </row>
    <row r="2763" spans="1:4" x14ac:dyDescent="0.2">
      <c r="A2763">
        <v>2757</v>
      </c>
      <c r="B2763">
        <f>'Ejercicio 2 A'!N2760*(EXTRA!$C$1-1)/$C$2</f>
        <v>15.447081401111944</v>
      </c>
      <c r="C2763">
        <f t="shared" si="86"/>
        <v>4.4894768994266506E-5</v>
      </c>
      <c r="D2763">
        <f t="shared" si="87"/>
        <v>-10.011189273471574</v>
      </c>
    </row>
    <row r="2764" spans="1:4" x14ac:dyDescent="0.2">
      <c r="A2764">
        <v>2758</v>
      </c>
      <c r="B2764">
        <f>'Ejercicio 2 A'!N2761*(EXTRA!$C$1-1)/$C$2</f>
        <v>10.240042956715342</v>
      </c>
      <c r="C2764">
        <f t="shared" si="86"/>
        <v>7.4500999850738456E-4</v>
      </c>
      <c r="D2764">
        <f t="shared" si="87"/>
        <v>-7.2021129188594912</v>
      </c>
    </row>
    <row r="2765" spans="1:4" x14ac:dyDescent="0.2">
      <c r="A2765">
        <v>2759</v>
      </c>
      <c r="B2765">
        <f>'Ejercicio 2 A'!N2762*(EXTRA!$C$1-1)/$C$2</f>
        <v>22.352600368144039</v>
      </c>
      <c r="C2765">
        <f t="shared" si="86"/>
        <v>1.1815185403768735E-6</v>
      </c>
      <c r="D2765">
        <f t="shared" si="87"/>
        <v>-13.648710048206537</v>
      </c>
    </row>
    <row r="2766" spans="1:4" x14ac:dyDescent="0.2">
      <c r="A2766">
        <v>2760</v>
      </c>
      <c r="B2766">
        <f>'Ejercicio 2 A'!N2763*(EXTRA!$C$1-1)/$C$2</f>
        <v>12.385648066676094</v>
      </c>
      <c r="C2766">
        <f t="shared" si="86"/>
        <v>2.317081944070189E-4</v>
      </c>
      <c r="D2766">
        <f t="shared" si="87"/>
        <v>-8.3700317606989305</v>
      </c>
    </row>
    <row r="2767" spans="1:4" x14ac:dyDescent="0.2">
      <c r="A2767">
        <v>2761</v>
      </c>
      <c r="B2767">
        <f>'Ejercicio 2 A'!N2764*(EXTRA!$C$1-1)/$C$2</f>
        <v>14.840504694283929</v>
      </c>
      <c r="C2767">
        <f t="shared" si="86"/>
        <v>6.2031328419410661E-5</v>
      </c>
      <c r="D2767">
        <f t="shared" si="87"/>
        <v>-9.6878710034514981</v>
      </c>
    </row>
    <row r="2768" spans="1:4" x14ac:dyDescent="0.2">
      <c r="A2768">
        <v>2762</v>
      </c>
      <c r="B2768">
        <f>'Ejercicio 2 A'!N2765*(EXTRA!$C$1-1)/$C$2</f>
        <v>20.796801847925099</v>
      </c>
      <c r="C2768">
        <f t="shared" si="86"/>
        <v>2.666512641777078E-6</v>
      </c>
      <c r="D2768">
        <f t="shared" si="87"/>
        <v>-12.834739065954277</v>
      </c>
    </row>
    <row r="2769" spans="1:4" x14ac:dyDescent="0.2">
      <c r="A2769">
        <v>2763</v>
      </c>
      <c r="B2769">
        <f>'Ejercicio 2 A'!N2766*(EXTRA!$C$1-1)/$C$2</f>
        <v>14.773053501742508</v>
      </c>
      <c r="C2769">
        <f t="shared" si="86"/>
        <v>6.4305352341504065E-5</v>
      </c>
      <c r="D2769">
        <f t="shared" si="87"/>
        <v>-9.6518676900371609</v>
      </c>
    </row>
    <row r="2770" spans="1:4" x14ac:dyDescent="0.2">
      <c r="A2770">
        <v>2764</v>
      </c>
      <c r="B2770">
        <f>'Ejercicio 2 A'!N2767*(EXTRA!$C$1-1)/$C$2</f>
        <v>22.881833840126479</v>
      </c>
      <c r="C2770">
        <f t="shared" si="86"/>
        <v>8.9626732910500706E-7</v>
      </c>
      <c r="D2770">
        <f t="shared" si="87"/>
        <v>-13.925027110095366</v>
      </c>
    </row>
    <row r="2771" spans="1:4" x14ac:dyDescent="0.2">
      <c r="A2771">
        <v>2765</v>
      </c>
      <c r="B2771">
        <f>'Ejercicio 2 A'!N2768*(EXTRA!$C$1-1)/$C$2</f>
        <v>21.89503602909058</v>
      </c>
      <c r="C2771">
        <f t="shared" si="86"/>
        <v>1.5006885518016616E-6</v>
      </c>
      <c r="D2771">
        <f t="shared" si="87"/>
        <v>-13.40958652064579</v>
      </c>
    </row>
    <row r="2772" spans="1:4" x14ac:dyDescent="0.2">
      <c r="A2772">
        <v>2766</v>
      </c>
      <c r="B2772">
        <f>'Ejercicio 2 A'!N2769*(EXTRA!$C$1-1)/$C$2</f>
        <v>22.941035436166224</v>
      </c>
      <c r="C2772">
        <f t="shared" si="86"/>
        <v>8.6900246509239944E-7</v>
      </c>
      <c r="D2772">
        <f t="shared" si="87"/>
        <v>-13.955919874984929</v>
      </c>
    </row>
    <row r="2773" spans="1:4" x14ac:dyDescent="0.2">
      <c r="A2773">
        <v>2767</v>
      </c>
      <c r="B2773">
        <f>'Ejercicio 2 A'!N2770*(EXTRA!$C$1-1)/$C$2</f>
        <v>18.62424497188189</v>
      </c>
      <c r="C2773">
        <f t="shared" si="86"/>
        <v>8.3496316682911487E-6</v>
      </c>
      <c r="D2773">
        <f t="shared" si="87"/>
        <v>-11.693293131656352</v>
      </c>
    </row>
    <row r="2774" spans="1:4" x14ac:dyDescent="0.2">
      <c r="A2774">
        <v>2768</v>
      </c>
      <c r="B2774">
        <f>'Ejercicio 2 A'!N2771*(EXTRA!$C$1-1)/$C$2</f>
        <v>17.734084442827047</v>
      </c>
      <c r="C2774">
        <f t="shared" si="86"/>
        <v>1.3353594132969852E-5</v>
      </c>
      <c r="D2774">
        <f t="shared" si="87"/>
        <v>-11.223724985908708</v>
      </c>
    </row>
    <row r="2775" spans="1:4" x14ac:dyDescent="0.2">
      <c r="A2775">
        <v>2769</v>
      </c>
      <c r="B2775">
        <f>'Ejercicio 2 A'!N2772*(EXTRA!$C$1-1)/$C$2</f>
        <v>26.324148390918783</v>
      </c>
      <c r="C2775">
        <f t="shared" si="86"/>
        <v>1.4945715370236447E-7</v>
      </c>
      <c r="D2775">
        <f t="shared" si="87"/>
        <v>-15.716256082501125</v>
      </c>
    </row>
    <row r="2776" spans="1:4" x14ac:dyDescent="0.2">
      <c r="A2776">
        <v>2770</v>
      </c>
      <c r="B2776">
        <f>'Ejercicio 2 A'!N2773*(EXTRA!$C$1-1)/$C$2</f>
        <v>19.566627419941433</v>
      </c>
      <c r="C2776">
        <f t="shared" si="86"/>
        <v>5.0852571503955915E-6</v>
      </c>
      <c r="D2776">
        <f t="shared" si="87"/>
        <v>-12.189164959359776</v>
      </c>
    </row>
    <row r="2777" spans="1:4" x14ac:dyDescent="0.2">
      <c r="A2777">
        <v>2771</v>
      </c>
      <c r="B2777">
        <f>'Ejercicio 2 A'!N2774*(EXTRA!$C$1-1)/$C$2</f>
        <v>20.956320496955335</v>
      </c>
      <c r="C2777">
        <f t="shared" si="86"/>
        <v>2.4527053225945895E-6</v>
      </c>
      <c r="D2777">
        <f t="shared" si="87"/>
        <v>-12.918318929298822</v>
      </c>
    </row>
    <row r="2778" spans="1:4" x14ac:dyDescent="0.2">
      <c r="A2778">
        <v>2772</v>
      </c>
      <c r="B2778">
        <f>'Ejercicio 2 A'!N2775*(EXTRA!$C$1-1)/$C$2</f>
        <v>24.970568726030198</v>
      </c>
      <c r="C2778">
        <f t="shared" si="86"/>
        <v>3.0192963710924339E-7</v>
      </c>
      <c r="D2778">
        <f t="shared" si="87"/>
        <v>-15.013071836422352</v>
      </c>
    </row>
    <row r="2779" spans="1:4" x14ac:dyDescent="0.2">
      <c r="A2779">
        <v>2773</v>
      </c>
      <c r="B2779">
        <f>'Ejercicio 2 A'!N2776*(EXTRA!$C$1-1)/$C$2</f>
        <v>17.206333272098135</v>
      </c>
      <c r="C2779">
        <f t="shared" si="86"/>
        <v>1.7650544344303697E-5</v>
      </c>
      <c r="D2779">
        <f t="shared" si="87"/>
        <v>-10.944743934023506</v>
      </c>
    </row>
    <row r="2780" spans="1:4" x14ac:dyDescent="0.2">
      <c r="A2780">
        <v>2774</v>
      </c>
      <c r="B2780">
        <f>'Ejercicio 2 A'!N2777*(EXTRA!$C$1-1)/$C$2</f>
        <v>11.942021715187401</v>
      </c>
      <c r="C2780">
        <f t="shared" si="86"/>
        <v>2.9457376847611511E-4</v>
      </c>
      <c r="D2780">
        <f t="shared" si="87"/>
        <v>-8.1299810990538592</v>
      </c>
    </row>
    <row r="2781" spans="1:4" x14ac:dyDescent="0.2">
      <c r="A2781">
        <v>2775</v>
      </c>
      <c r="B2781">
        <f>'Ejercicio 2 A'!N2778*(EXTRA!$C$1-1)/$C$2</f>
        <v>20.055801686133353</v>
      </c>
      <c r="C2781">
        <f t="shared" si="86"/>
        <v>3.9330371742748137E-6</v>
      </c>
      <c r="D2781">
        <f t="shared" si="87"/>
        <v>-12.446098612671445</v>
      </c>
    </row>
    <row r="2782" spans="1:4" x14ac:dyDescent="0.2">
      <c r="A2782">
        <v>2776</v>
      </c>
      <c r="B2782">
        <f>'Ejercicio 2 A'!N2779*(EXTRA!$C$1-1)/$C$2</f>
        <v>21.262807631122364</v>
      </c>
      <c r="C2782">
        <f t="shared" si="86"/>
        <v>2.0890062956107166E-6</v>
      </c>
      <c r="D2782">
        <f t="shared" si="87"/>
        <v>-13.078822061698496</v>
      </c>
    </row>
    <row r="2783" spans="1:4" x14ac:dyDescent="0.2">
      <c r="A2783">
        <v>2777</v>
      </c>
      <c r="B2783">
        <f>'Ejercicio 2 A'!N2780*(EXTRA!$C$1-1)/$C$2</f>
        <v>10.405778155314025</v>
      </c>
      <c r="C2783">
        <f t="shared" si="86"/>
        <v>6.8027853543911859E-4</v>
      </c>
      <c r="D2783">
        <f t="shared" si="87"/>
        <v>-7.2930082327219008</v>
      </c>
    </row>
    <row r="2784" spans="1:4" x14ac:dyDescent="0.2">
      <c r="A2784">
        <v>2778</v>
      </c>
      <c r="B2784">
        <f>'Ejercicio 2 A'!N2781*(EXTRA!$C$1-1)/$C$2</f>
        <v>13.873901488266361</v>
      </c>
      <c r="C2784">
        <f t="shared" si="86"/>
        <v>1.0402346912909144E-4</v>
      </c>
      <c r="D2784">
        <f t="shared" si="87"/>
        <v>-9.1708940195785473</v>
      </c>
    </row>
    <row r="2785" spans="1:4" x14ac:dyDescent="0.2">
      <c r="A2785">
        <v>2779</v>
      </c>
      <c r="B2785">
        <f>'Ejercicio 2 A'!N2782*(EXTRA!$C$1-1)/$C$2</f>
        <v>13.033937103618713</v>
      </c>
      <c r="C2785">
        <f t="shared" si="86"/>
        <v>1.6333857957737471E-4</v>
      </c>
      <c r="D2785">
        <f t="shared" si="87"/>
        <v>-8.7196853361820654</v>
      </c>
    </row>
    <row r="2786" spans="1:4" x14ac:dyDescent="0.2">
      <c r="A2786">
        <v>2780</v>
      </c>
      <c r="B2786">
        <f>'Ejercicio 2 A'!N2783*(EXTRA!$C$1-1)/$C$2</f>
        <v>13.657304065842485</v>
      </c>
      <c r="C2786">
        <f t="shared" si="86"/>
        <v>1.1683734505854401E-4</v>
      </c>
      <c r="D2786">
        <f t="shared" si="87"/>
        <v>-9.0547278035842442</v>
      </c>
    </row>
    <row r="2787" spans="1:4" x14ac:dyDescent="0.2">
      <c r="A2787">
        <v>2781</v>
      </c>
      <c r="B2787">
        <f>'Ejercicio 2 A'!N2784*(EXTRA!$C$1-1)/$C$2</f>
        <v>17.327933472846667</v>
      </c>
      <c r="C2787">
        <f t="shared" si="86"/>
        <v>1.6550980799119766E-5</v>
      </c>
      <c r="D2787">
        <f t="shared" si="87"/>
        <v>-11.009065195110479</v>
      </c>
    </row>
    <row r="2788" spans="1:4" x14ac:dyDescent="0.2">
      <c r="A2788">
        <v>2782</v>
      </c>
      <c r="B2788">
        <f>'Ejercicio 2 A'!N2785*(EXTRA!$C$1-1)/$C$2</f>
        <v>19.722140887460586</v>
      </c>
      <c r="C2788">
        <f t="shared" si="86"/>
        <v>4.6862403378246901E-6</v>
      </c>
      <c r="D2788">
        <f t="shared" si="87"/>
        <v>-12.270879930712297</v>
      </c>
    </row>
    <row r="2789" spans="1:4" x14ac:dyDescent="0.2">
      <c r="A2789">
        <v>2783</v>
      </c>
      <c r="B2789">
        <f>'Ejercicio 2 A'!N2786*(EXTRA!$C$1-1)/$C$2</f>
        <v>7.6407498001800729</v>
      </c>
      <c r="C2789">
        <f t="shared" si="86"/>
        <v>3.1635473459557485E-3</v>
      </c>
      <c r="D2789">
        <f t="shared" si="87"/>
        <v>-5.7560613031685621</v>
      </c>
    </row>
    <row r="2790" spans="1:4" x14ac:dyDescent="0.2">
      <c r="A2790">
        <v>2784</v>
      </c>
      <c r="B2790">
        <f>'Ejercicio 2 A'!N2787*(EXTRA!$C$1-1)/$C$2</f>
        <v>16.295882874826887</v>
      </c>
      <c r="C2790">
        <f t="shared" si="86"/>
        <v>2.8593354811361006E-5</v>
      </c>
      <c r="D2790">
        <f t="shared" si="87"/>
        <v>-10.462336216388849</v>
      </c>
    </row>
    <row r="2791" spans="1:4" x14ac:dyDescent="0.2">
      <c r="A2791">
        <v>2785</v>
      </c>
      <c r="B2791">
        <f>'Ejercicio 2 A'!N2788*(EXTRA!$C$1-1)/$C$2</f>
        <v>22.747971234133516</v>
      </c>
      <c r="C2791">
        <f t="shared" si="86"/>
        <v>9.6112426077327789E-7</v>
      </c>
      <c r="D2791">
        <f t="shared" si="87"/>
        <v>-13.855162132720878</v>
      </c>
    </row>
    <row r="2792" spans="1:4" x14ac:dyDescent="0.2">
      <c r="A2792">
        <v>2786</v>
      </c>
      <c r="B2792">
        <f>'Ejercicio 2 A'!N2789*(EXTRA!$C$1-1)/$C$2</f>
        <v>14.01497079325569</v>
      </c>
      <c r="C2792">
        <f t="shared" si="86"/>
        <v>9.6449887968985191E-5</v>
      </c>
      <c r="D2792">
        <f t="shared" si="87"/>
        <v>-9.2464869801582061</v>
      </c>
    </row>
    <row r="2793" spans="1:4" x14ac:dyDescent="0.2">
      <c r="A2793">
        <v>2787</v>
      </c>
      <c r="B2793">
        <f>'Ejercicio 2 A'!N2790*(EXTRA!$C$1-1)/$C$2</f>
        <v>26.840854205012732</v>
      </c>
      <c r="C2793">
        <f t="shared" si="86"/>
        <v>1.1431269506023743E-7</v>
      </c>
      <c r="D2793">
        <f t="shared" si="87"/>
        <v>-15.984328204419636</v>
      </c>
    </row>
    <row r="2794" spans="1:4" x14ac:dyDescent="0.2">
      <c r="A2794">
        <v>2788</v>
      </c>
      <c r="B2794">
        <f>'Ejercicio 2 A'!N2791*(EXTRA!$C$1-1)/$C$2</f>
        <v>16.105506294858202</v>
      </c>
      <c r="C2794">
        <f t="shared" si="86"/>
        <v>3.1634182721150922E-5</v>
      </c>
      <c r="D2794">
        <f t="shared" si="87"/>
        <v>-10.361272290339548</v>
      </c>
    </row>
    <row r="2795" spans="1:4" x14ac:dyDescent="0.2">
      <c r="A2795">
        <v>2789</v>
      </c>
      <c r="B2795">
        <f>'Ejercicio 2 A'!N2792*(EXTRA!$C$1-1)/$C$2</f>
        <v>14.742332008827995</v>
      </c>
      <c r="C2795">
        <f t="shared" si="86"/>
        <v>6.5368760650165482E-5</v>
      </c>
      <c r="D2795">
        <f t="shared" si="87"/>
        <v>-9.6354660795194285</v>
      </c>
    </row>
    <row r="2796" spans="1:4" x14ac:dyDescent="0.2">
      <c r="A2796">
        <v>2790</v>
      </c>
      <c r="B2796">
        <f>'Ejercicio 2 A'!N2793*(EXTRA!$C$1-1)/$C$2</f>
        <v>15.848236793948134</v>
      </c>
      <c r="C2796">
        <f t="shared" si="86"/>
        <v>3.6267589904668242E-5</v>
      </c>
      <c r="D2796">
        <f t="shared" si="87"/>
        <v>-10.224586055604373</v>
      </c>
    </row>
    <row r="2797" spans="1:4" x14ac:dyDescent="0.2">
      <c r="A2797">
        <v>2791</v>
      </c>
      <c r="B2797">
        <f>'Ejercicio 2 A'!N2794*(EXTRA!$C$1-1)/$C$2</f>
        <v>21.164276317710637</v>
      </c>
      <c r="C2797">
        <f t="shared" si="86"/>
        <v>2.1996021990775731E-6</v>
      </c>
      <c r="D2797">
        <f t="shared" si="87"/>
        <v>-13.027234032550762</v>
      </c>
    </row>
    <row r="2798" spans="1:4" x14ac:dyDescent="0.2">
      <c r="A2798">
        <v>2792</v>
      </c>
      <c r="B2798">
        <f>'Ejercicio 2 A'!N2795*(EXTRA!$C$1-1)/$C$2</f>
        <v>21.821151580652511</v>
      </c>
      <c r="C2798">
        <f t="shared" si="86"/>
        <v>1.559798048413772E-6</v>
      </c>
      <c r="D2798">
        <f t="shared" si="87"/>
        <v>-13.370954201228017</v>
      </c>
    </row>
    <row r="2799" spans="1:4" x14ac:dyDescent="0.2">
      <c r="A2799">
        <v>2793</v>
      </c>
      <c r="B2799">
        <f>'Ejercicio 2 A'!N2796*(EXTRA!$C$1-1)/$C$2</f>
        <v>23.826210866269928</v>
      </c>
      <c r="C2799">
        <f t="shared" si="86"/>
        <v>5.4775534405731467E-7</v>
      </c>
      <c r="D2799">
        <f t="shared" si="87"/>
        <v>-14.417437102138118</v>
      </c>
    </row>
    <row r="2800" spans="1:4" x14ac:dyDescent="0.2">
      <c r="A2800">
        <v>2794</v>
      </c>
      <c r="B2800">
        <f>'Ejercicio 2 A'!N2797*(EXTRA!$C$1-1)/$C$2</f>
        <v>15.767870792906438</v>
      </c>
      <c r="C2800">
        <f t="shared" si="86"/>
        <v>3.7850698741846235E-5</v>
      </c>
      <c r="D2800">
        <f t="shared" si="87"/>
        <v>-10.181861117436256</v>
      </c>
    </row>
    <row r="2801" spans="1:4" x14ac:dyDescent="0.2">
      <c r="A2801">
        <v>2795</v>
      </c>
      <c r="B2801">
        <f>'Ejercicio 2 A'!N2798*(EXTRA!$C$1-1)/$C$2</f>
        <v>19.63255351945358</v>
      </c>
      <c r="C2801">
        <f t="shared" si="86"/>
        <v>4.9120959471525656E-6</v>
      </c>
      <c r="D2801">
        <f t="shared" si="87"/>
        <v>-12.223809834095105</v>
      </c>
    </row>
    <row r="2802" spans="1:4" x14ac:dyDescent="0.2">
      <c r="A2802">
        <v>2796</v>
      </c>
      <c r="B2802">
        <f>'Ejercicio 2 A'!N2799*(EXTRA!$C$1-1)/$C$2</f>
        <v>17.559457609249094</v>
      </c>
      <c r="C2802">
        <f t="shared" si="86"/>
        <v>1.4644236867738278E-5</v>
      </c>
      <c r="D2802">
        <f t="shared" si="87"/>
        <v>-11.131463687766198</v>
      </c>
    </row>
    <row r="2803" spans="1:4" x14ac:dyDescent="0.2">
      <c r="A2803">
        <v>2797</v>
      </c>
      <c r="B2803">
        <f>'Ejercicio 2 A'!N2800*(EXTRA!$C$1-1)/$C$2</f>
        <v>18.499673346176973</v>
      </c>
      <c r="C2803">
        <f t="shared" si="86"/>
        <v>8.9161016310763631E-6</v>
      </c>
      <c r="D2803">
        <f t="shared" si="87"/>
        <v>-11.627651743775653</v>
      </c>
    </row>
    <row r="2804" spans="1:4" x14ac:dyDescent="0.2">
      <c r="A2804">
        <v>2798</v>
      </c>
      <c r="B2804">
        <f>'Ejercicio 2 A'!N2801*(EXTRA!$C$1-1)/$C$2</f>
        <v>14.996519122639736</v>
      </c>
      <c r="C2804">
        <f t="shared" si="86"/>
        <v>5.7077123981938427E-5</v>
      </c>
      <c r="D2804">
        <f t="shared" si="87"/>
        <v>-9.7711071523654347</v>
      </c>
    </row>
    <row r="2805" spans="1:4" x14ac:dyDescent="0.2">
      <c r="A2805">
        <v>2799</v>
      </c>
      <c r="B2805">
        <f>'Ejercicio 2 A'!N2802*(EXTRA!$C$1-1)/$C$2</f>
        <v>20.775316775827601</v>
      </c>
      <c r="C2805">
        <f t="shared" si="86"/>
        <v>2.6967054993882715E-6</v>
      </c>
      <c r="D2805">
        <f t="shared" si="87"/>
        <v>-12.823479715398076</v>
      </c>
    </row>
    <row r="2806" spans="1:4" x14ac:dyDescent="0.2">
      <c r="A2806">
        <v>2800</v>
      </c>
      <c r="B2806">
        <f>'Ejercicio 2 A'!N2803*(EXTRA!$C$1-1)/$C$2</f>
        <v>12.379114930817716</v>
      </c>
      <c r="C2806">
        <f t="shared" si="86"/>
        <v>2.3252765703185579E-4</v>
      </c>
      <c r="D2806">
        <f t="shared" si="87"/>
        <v>-8.3665013850357219</v>
      </c>
    </row>
    <row r="2807" spans="1:4" x14ac:dyDescent="0.2">
      <c r="A2807">
        <v>2801</v>
      </c>
      <c r="B2807">
        <f>'Ejercicio 2 A'!N2804*(EXTRA!$C$1-1)/$C$2</f>
        <v>24.174030318161915</v>
      </c>
      <c r="C2807">
        <f t="shared" si="86"/>
        <v>4.5699510508381783E-7</v>
      </c>
      <c r="D2807">
        <f t="shared" si="87"/>
        <v>-14.598593157085897</v>
      </c>
    </row>
    <row r="2808" spans="1:4" x14ac:dyDescent="0.2">
      <c r="A2808">
        <v>2802</v>
      </c>
      <c r="B2808">
        <f>'Ejercicio 2 A'!N2805*(EXTRA!$C$1-1)/$C$2</f>
        <v>13.757807968866565</v>
      </c>
      <c r="C2808">
        <f t="shared" si="86"/>
        <v>1.1070453248270714E-4</v>
      </c>
      <c r="D2808">
        <f t="shared" si="87"/>
        <v>-9.1086457752512988</v>
      </c>
    </row>
    <row r="2809" spans="1:4" x14ac:dyDescent="0.2">
      <c r="A2809">
        <v>2803</v>
      </c>
      <c r="B2809">
        <f>'Ejercicio 2 A'!N2806*(EXTRA!$C$1-1)/$C$2</f>
        <v>15.110342668557974</v>
      </c>
      <c r="C2809">
        <f t="shared" si="86"/>
        <v>5.3716002933769329E-5</v>
      </c>
      <c r="D2809">
        <f t="shared" si="87"/>
        <v>-9.8317995946290431</v>
      </c>
    </row>
    <row r="2810" spans="1:4" x14ac:dyDescent="0.2">
      <c r="A2810">
        <v>2804</v>
      </c>
      <c r="B2810">
        <f>'Ejercicio 2 A'!N2807*(EXTRA!$C$1-1)/$C$2</f>
        <v>5.2232862738924197</v>
      </c>
      <c r="C2810">
        <f t="shared" si="86"/>
        <v>1.2814921443243799E-2</v>
      </c>
      <c r="D2810">
        <f t="shared" si="87"/>
        <v>-4.3571450492478023</v>
      </c>
    </row>
    <row r="2811" spans="1:4" x14ac:dyDescent="0.2">
      <c r="A2811">
        <v>2805</v>
      </c>
      <c r="B2811">
        <f>'Ejercicio 2 A'!N2808*(EXTRA!$C$1-1)/$C$2</f>
        <v>19.559732221000086</v>
      </c>
      <c r="C2811">
        <f t="shared" si="86"/>
        <v>5.1037186805151518E-6</v>
      </c>
      <c r="D2811">
        <f t="shared" si="87"/>
        <v>-12.185541130894736</v>
      </c>
    </row>
    <row r="2812" spans="1:4" x14ac:dyDescent="0.2">
      <c r="A2812">
        <v>2806</v>
      </c>
      <c r="B2812">
        <f>'Ejercicio 2 A'!N2809*(EXTRA!$C$1-1)/$C$2</f>
        <v>11.678522885956257</v>
      </c>
      <c r="C2812">
        <f t="shared" si="86"/>
        <v>3.3982637645734327E-4</v>
      </c>
      <c r="D2812">
        <f t="shared" si="87"/>
        <v>-7.987075728262405</v>
      </c>
    </row>
    <row r="2813" spans="1:4" x14ac:dyDescent="0.2">
      <c r="A2813">
        <v>2807</v>
      </c>
      <c r="B2813">
        <f>'Ejercicio 2 A'!N2810*(EXTRA!$C$1-1)/$C$2</f>
        <v>19.196652722087265</v>
      </c>
      <c r="C2813">
        <f t="shared" si="86"/>
        <v>6.1772778710603892E-6</v>
      </c>
      <c r="D2813">
        <f t="shared" si="87"/>
        <v>-11.994632857470265</v>
      </c>
    </row>
    <row r="2814" spans="1:4" x14ac:dyDescent="0.2">
      <c r="A2814">
        <v>2808</v>
      </c>
      <c r="B2814">
        <f>'Ejercicio 2 A'!N2811*(EXTRA!$C$1-1)/$C$2</f>
        <v>24.745987687621842</v>
      </c>
      <c r="C2814">
        <f t="shared" si="86"/>
        <v>3.3933973673853937E-7</v>
      </c>
      <c r="D2814">
        <f t="shared" si="87"/>
        <v>-14.896264058136305</v>
      </c>
    </row>
    <row r="2815" spans="1:4" x14ac:dyDescent="0.2">
      <c r="A2815">
        <v>2809</v>
      </c>
      <c r="B2815">
        <f>'Ejercicio 2 A'!N2812*(EXTRA!$C$1-1)/$C$2</f>
        <v>12.460015073903932</v>
      </c>
      <c r="C2815">
        <f t="shared" si="86"/>
        <v>2.2258345862877127E-4</v>
      </c>
      <c r="D2815">
        <f t="shared" si="87"/>
        <v>-8.410208431727737</v>
      </c>
    </row>
    <row r="2816" spans="1:4" x14ac:dyDescent="0.2">
      <c r="A2816">
        <v>2810</v>
      </c>
      <c r="B2816">
        <f>'Ejercicio 2 A'!N2813*(EXTRA!$C$1-1)/$C$2</f>
        <v>24.617491450196226</v>
      </c>
      <c r="C2816">
        <f t="shared" si="86"/>
        <v>3.6280045276950523E-7</v>
      </c>
      <c r="D2816">
        <f t="shared" si="87"/>
        <v>-14.8294128707197</v>
      </c>
    </row>
    <row r="2817" spans="1:4" x14ac:dyDescent="0.2">
      <c r="A2817">
        <v>2811</v>
      </c>
      <c r="B2817">
        <f>'Ejercicio 2 A'!N2814*(EXTRA!$C$1-1)/$C$2</f>
        <v>13.102818775159495</v>
      </c>
      <c r="C2817">
        <f t="shared" si="86"/>
        <v>1.5739348547916186E-4</v>
      </c>
      <c r="D2817">
        <f t="shared" si="87"/>
        <v>-8.7567616111528537</v>
      </c>
    </row>
    <row r="2818" spans="1:4" x14ac:dyDescent="0.2">
      <c r="A2818">
        <v>2812</v>
      </c>
      <c r="B2818">
        <f>'Ejercicio 2 A'!N2815*(EXTRA!$C$1-1)/$C$2</f>
        <v>15.739343773754022</v>
      </c>
      <c r="C2818">
        <f t="shared" si="86"/>
        <v>3.8429229795981093E-5</v>
      </c>
      <c r="D2818">
        <f t="shared" si="87"/>
        <v>-10.166692195327077</v>
      </c>
    </row>
    <row r="2819" spans="1:4" x14ac:dyDescent="0.2">
      <c r="A2819">
        <v>2813</v>
      </c>
      <c r="B2819">
        <f>'Ejercicio 2 A'!N2816*(EXTRA!$C$1-1)/$C$2</f>
        <v>10.434807657978029</v>
      </c>
      <c r="C2819">
        <f t="shared" si="86"/>
        <v>6.6954249897020182E-4</v>
      </c>
      <c r="D2819">
        <f t="shared" si="87"/>
        <v>-7.3089159161767814</v>
      </c>
    </row>
    <row r="2820" spans="1:4" x14ac:dyDescent="0.2">
      <c r="A2820">
        <v>2814</v>
      </c>
      <c r="B2820">
        <f>'Ejercicio 2 A'!N2817*(EXTRA!$C$1-1)/$C$2</f>
        <v>9.3020637803648736</v>
      </c>
      <c r="C2820">
        <f t="shared" si="86"/>
        <v>1.2494040928085813E-3</v>
      </c>
      <c r="D2820">
        <f t="shared" si="87"/>
        <v>-6.6850885670909115</v>
      </c>
    </row>
    <row r="2821" spans="1:4" x14ac:dyDescent="0.2">
      <c r="A2821">
        <v>2815</v>
      </c>
      <c r="B2821">
        <f>'Ejercicio 2 A'!N2818*(EXTRA!$C$1-1)/$C$2</f>
        <v>16.372987094721886</v>
      </c>
      <c r="C2821">
        <f t="shared" si="86"/>
        <v>2.7447142197979635E-5</v>
      </c>
      <c r="D2821">
        <f t="shared" si="87"/>
        <v>-10.50324850479171</v>
      </c>
    </row>
    <row r="2822" spans="1:4" x14ac:dyDescent="0.2">
      <c r="A2822">
        <v>2816</v>
      </c>
      <c r="B2822">
        <f>'Ejercicio 2 A'!N2819*(EXTRA!$C$1-1)/$C$2</f>
        <v>22.546073722856175</v>
      </c>
      <c r="C2822">
        <f t="shared" si="86"/>
        <v>1.067964708033842E-6</v>
      </c>
      <c r="D2822">
        <f t="shared" si="87"/>
        <v>-13.749755862884399</v>
      </c>
    </row>
    <row r="2823" spans="1:4" x14ac:dyDescent="0.2">
      <c r="A2823">
        <v>2817</v>
      </c>
      <c r="B2823">
        <f>'Ejercicio 2 A'!N2820*(EXTRA!$C$1-1)/$C$2</f>
        <v>17.956969038009198</v>
      </c>
      <c r="C2823">
        <f t="shared" si="86"/>
        <v>1.1870998946677486E-5</v>
      </c>
      <c r="D2823">
        <f t="shared" si="87"/>
        <v>-11.341412195623613</v>
      </c>
    </row>
    <row r="2824" spans="1:4" x14ac:dyDescent="0.2">
      <c r="A2824">
        <v>2818</v>
      </c>
      <c r="B2824">
        <f>'Ejercicio 2 A'!N2821*(EXTRA!$C$1-1)/$C$2</f>
        <v>8.237863414493301</v>
      </c>
      <c r="C2824">
        <f t="shared" ref="C2824:C2887" si="88">_xlfn.CHISQ.DIST(B2824,$C$3,FALSE)</f>
        <v>2.2603383863743407E-3</v>
      </c>
      <c r="D2824">
        <f t="shared" ref="D2824:D2887" si="89">LN(C2824)</f>
        <v>-6.0922407484219114</v>
      </c>
    </row>
    <row r="2825" spans="1:4" x14ac:dyDescent="0.2">
      <c r="A2825">
        <v>2819</v>
      </c>
      <c r="B2825">
        <f>'Ejercicio 2 A'!N2822*(EXTRA!$C$1-1)/$C$2</f>
        <v>14.317044596030346</v>
      </c>
      <c r="C2825">
        <f t="shared" si="88"/>
        <v>8.2049633284203926E-5</v>
      </c>
      <c r="D2825">
        <f t="shared" si="89"/>
        <v>-9.4081862098567619</v>
      </c>
    </row>
    <row r="2826" spans="1:4" x14ac:dyDescent="0.2">
      <c r="A2826">
        <v>2820</v>
      </c>
      <c r="B2826">
        <f>'Ejercicio 2 A'!N2823*(EXTRA!$C$1-1)/$C$2</f>
        <v>10.265231128933774</v>
      </c>
      <c r="C2826">
        <f t="shared" si="88"/>
        <v>7.3478297027868955E-4</v>
      </c>
      <c r="D2826">
        <f t="shared" si="89"/>
        <v>-7.2159353808871218</v>
      </c>
    </row>
    <row r="2827" spans="1:4" x14ac:dyDescent="0.2">
      <c r="A2827">
        <v>2821</v>
      </c>
      <c r="B2827">
        <f>'Ejercicio 2 A'!N2824*(EXTRA!$C$1-1)/$C$2</f>
        <v>18.989571415184983</v>
      </c>
      <c r="C2827">
        <f t="shared" si="88"/>
        <v>6.8884172342522071E-6</v>
      </c>
      <c r="D2827">
        <f t="shared" si="89"/>
        <v>-11.885669218594952</v>
      </c>
    </row>
    <row r="2828" spans="1:4" x14ac:dyDescent="0.2">
      <c r="A2828">
        <v>2822</v>
      </c>
      <c r="B2828">
        <f>'Ejercicio 2 A'!N2825*(EXTRA!$C$1-1)/$C$2</f>
        <v>12.204384261234528</v>
      </c>
      <c r="C2828">
        <f t="shared" si="88"/>
        <v>2.5556640236402495E-4</v>
      </c>
      <c r="D2828">
        <f t="shared" si="89"/>
        <v>-8.2720282902508337</v>
      </c>
    </row>
    <row r="2829" spans="1:4" x14ac:dyDescent="0.2">
      <c r="A2829">
        <v>2823</v>
      </c>
      <c r="B2829">
        <f>'Ejercicio 2 A'!N2826*(EXTRA!$C$1-1)/$C$2</f>
        <v>16.306281217575091</v>
      </c>
      <c r="C2829">
        <f t="shared" si="88"/>
        <v>2.8436007840573826E-5</v>
      </c>
      <c r="D2829">
        <f t="shared" si="89"/>
        <v>-10.467854334170045</v>
      </c>
    </row>
    <row r="2830" spans="1:4" x14ac:dyDescent="0.2">
      <c r="A2830">
        <v>2824</v>
      </c>
      <c r="B2830">
        <f>'Ejercicio 2 A'!N2827*(EXTRA!$C$1-1)/$C$2</f>
        <v>17.682512829987385</v>
      </c>
      <c r="C2830">
        <f t="shared" si="88"/>
        <v>1.3722372389198372E-5</v>
      </c>
      <c r="D2830">
        <f t="shared" si="89"/>
        <v>-11.196483035949948</v>
      </c>
    </row>
    <row r="2831" spans="1:4" x14ac:dyDescent="0.2">
      <c r="A2831">
        <v>2825</v>
      </c>
      <c r="B2831">
        <f>'Ejercicio 2 A'!N2828*(EXTRA!$C$1-1)/$C$2</f>
        <v>23.369528947296573</v>
      </c>
      <c r="C2831">
        <f t="shared" si="88"/>
        <v>6.9495447100181141E-7</v>
      </c>
      <c r="D2831">
        <f t="shared" si="89"/>
        <v>-14.179419502877362</v>
      </c>
    </row>
    <row r="2832" spans="1:4" x14ac:dyDescent="0.2">
      <c r="A2832">
        <v>2826</v>
      </c>
      <c r="B2832">
        <f>'Ejercicio 2 A'!N2829*(EXTRA!$C$1-1)/$C$2</f>
        <v>9.402690790270583</v>
      </c>
      <c r="C2832">
        <f t="shared" si="88"/>
        <v>1.1817228302873125E-3</v>
      </c>
      <c r="D2832">
        <f t="shared" si="89"/>
        <v>-6.7407818796385257</v>
      </c>
    </row>
    <row r="2833" spans="1:4" x14ac:dyDescent="0.2">
      <c r="A2833">
        <v>2827</v>
      </c>
      <c r="B2833">
        <f>'Ejercicio 2 A'!N2830*(EXTRA!$C$1-1)/$C$2</f>
        <v>16.264546177467846</v>
      </c>
      <c r="C2833">
        <f t="shared" si="88"/>
        <v>2.9072860413000835E-5</v>
      </c>
      <c r="D2833">
        <f t="shared" si="89"/>
        <v>-10.445705450814149</v>
      </c>
    </row>
    <row r="2834" spans="1:4" x14ac:dyDescent="0.2">
      <c r="A2834">
        <v>2828</v>
      </c>
      <c r="B2834">
        <f>'Ejercicio 2 A'!N2831*(EXTRA!$C$1-1)/$C$2</f>
        <v>15.138917570573403</v>
      </c>
      <c r="C2834">
        <f t="shared" si="88"/>
        <v>5.2903995435066181E-5</v>
      </c>
      <c r="D2834">
        <f t="shared" si="89"/>
        <v>-9.8470316938790372</v>
      </c>
    </row>
    <row r="2835" spans="1:4" x14ac:dyDescent="0.2">
      <c r="A2835">
        <v>2829</v>
      </c>
      <c r="B2835">
        <f>'Ejercicio 2 A'!N2832*(EXTRA!$C$1-1)/$C$2</f>
        <v>21.35349954206135</v>
      </c>
      <c r="C2835">
        <f t="shared" si="88"/>
        <v>1.9921499533576993E-6</v>
      </c>
      <c r="D2835">
        <f t="shared" si="89"/>
        <v>-13.126296123845089</v>
      </c>
    </row>
    <row r="2836" spans="1:4" x14ac:dyDescent="0.2">
      <c r="A2836">
        <v>2830</v>
      </c>
      <c r="B2836">
        <f>'Ejercicio 2 A'!N2833*(EXTRA!$C$1-1)/$C$2</f>
        <v>31.958247954067261</v>
      </c>
      <c r="C2836">
        <f t="shared" si="88"/>
        <v>8.1091104536695896E-9</v>
      </c>
      <c r="D2836">
        <f t="shared" si="89"/>
        <v>-18.63027765995583</v>
      </c>
    </row>
    <row r="2837" spans="1:4" x14ac:dyDescent="0.2">
      <c r="A2837">
        <v>2831</v>
      </c>
      <c r="B2837">
        <f>'Ejercicio 2 A'!N2834*(EXTRA!$C$1-1)/$C$2</f>
        <v>18.500153903333544</v>
      </c>
      <c r="C2837">
        <f t="shared" si="88"/>
        <v>8.9138437656383227E-6</v>
      </c>
      <c r="D2837">
        <f t="shared" si="89"/>
        <v>-11.627905010445838</v>
      </c>
    </row>
    <row r="2838" spans="1:4" x14ac:dyDescent="0.2">
      <c r="A2838">
        <v>2832</v>
      </c>
      <c r="B2838">
        <f>'Ejercicio 2 A'!N2835*(EXTRA!$C$1-1)/$C$2</f>
        <v>13.55771627535966</v>
      </c>
      <c r="C2838">
        <f t="shared" si="88"/>
        <v>1.2325260653438187E-4</v>
      </c>
      <c r="D2838">
        <f t="shared" si="89"/>
        <v>-9.0012745969131149</v>
      </c>
    </row>
    <row r="2839" spans="1:4" x14ac:dyDescent="0.2">
      <c r="A2839">
        <v>2833</v>
      </c>
      <c r="B2839">
        <f>'Ejercicio 2 A'!N2836*(EXTRA!$C$1-1)/$C$2</f>
        <v>24.239085771431366</v>
      </c>
      <c r="C2839">
        <f t="shared" si="88"/>
        <v>4.4177521776730559E-7</v>
      </c>
      <c r="D2839">
        <f t="shared" si="89"/>
        <v>-14.632464641315272</v>
      </c>
    </row>
    <row r="2840" spans="1:4" x14ac:dyDescent="0.2">
      <c r="A2840">
        <v>2834</v>
      </c>
      <c r="B2840">
        <f>'Ejercicio 2 A'!N2837*(EXTRA!$C$1-1)/$C$2</f>
        <v>26.721849336148498</v>
      </c>
      <c r="C2840">
        <f t="shared" si="88"/>
        <v>1.2159086662138634E-7</v>
      </c>
      <c r="D2840">
        <f t="shared" si="89"/>
        <v>-15.922603980256737</v>
      </c>
    </row>
    <row r="2841" spans="1:4" x14ac:dyDescent="0.2">
      <c r="A2841">
        <v>2835</v>
      </c>
      <c r="B2841">
        <f>'Ejercicio 2 A'!N2838*(EXTRA!$C$1-1)/$C$2</f>
        <v>15.583949866032215</v>
      </c>
      <c r="C2841">
        <f t="shared" si="88"/>
        <v>4.1740685591584721E-5</v>
      </c>
      <c r="D2841">
        <f t="shared" si="89"/>
        <v>-10.084034231160588</v>
      </c>
    </row>
    <row r="2842" spans="1:4" x14ac:dyDescent="0.2">
      <c r="A2842">
        <v>2836</v>
      </c>
      <c r="B2842">
        <f>'Ejercicio 2 A'!N2839*(EXTRA!$C$1-1)/$C$2</f>
        <v>16.337938473647196</v>
      </c>
      <c r="C2842">
        <f t="shared" si="88"/>
        <v>2.7962318316630688E-5</v>
      </c>
      <c r="D2842">
        <f t="shared" si="89"/>
        <v>-10.484652728562763</v>
      </c>
    </row>
    <row r="2843" spans="1:4" x14ac:dyDescent="0.2">
      <c r="A2843">
        <v>2837</v>
      </c>
      <c r="B2843">
        <f>'Ejercicio 2 A'!N2840*(EXTRA!$C$1-1)/$C$2</f>
        <v>14.536729801928454</v>
      </c>
      <c r="C2843">
        <f t="shared" si="88"/>
        <v>7.2956827027952683E-5</v>
      </c>
      <c r="D2843">
        <f t="shared" si="89"/>
        <v>-9.5256427023440899</v>
      </c>
    </row>
    <row r="2844" spans="1:4" x14ac:dyDescent="0.2">
      <c r="A2844">
        <v>2838</v>
      </c>
      <c r="B2844">
        <f>'Ejercicio 2 A'!N2841*(EXTRA!$C$1-1)/$C$2</f>
        <v>17.396658092106133</v>
      </c>
      <c r="C2844">
        <f t="shared" si="88"/>
        <v>1.5960292463837571E-5</v>
      </c>
      <c r="D2844">
        <f t="shared" si="89"/>
        <v>-11.045406641308656</v>
      </c>
    </row>
    <row r="2845" spans="1:4" x14ac:dyDescent="0.2">
      <c r="A2845">
        <v>2839</v>
      </c>
      <c r="B2845">
        <f>'Ejercicio 2 A'!N2842*(EXTRA!$C$1-1)/$C$2</f>
        <v>24.374036608296141</v>
      </c>
      <c r="C2845">
        <f t="shared" si="88"/>
        <v>4.118049246755049E-7</v>
      </c>
      <c r="D2845">
        <f t="shared" si="89"/>
        <v>-14.702716083523052</v>
      </c>
    </row>
    <row r="2846" spans="1:4" x14ac:dyDescent="0.2">
      <c r="A2846">
        <v>2840</v>
      </c>
      <c r="B2846">
        <f>'Ejercicio 2 A'!N2843*(EXTRA!$C$1-1)/$C$2</f>
        <v>22.783888888638067</v>
      </c>
      <c r="C2846">
        <f t="shared" si="88"/>
        <v>9.4327327152216083E-7</v>
      </c>
      <c r="D2846">
        <f t="shared" si="89"/>
        <v>-13.873909806768737</v>
      </c>
    </row>
    <row r="2847" spans="1:4" x14ac:dyDescent="0.2">
      <c r="A2847">
        <v>2841</v>
      </c>
      <c r="B2847">
        <f>'Ejercicio 2 A'!N2844*(EXTRA!$C$1-1)/$C$2</f>
        <v>16.313896405774653</v>
      </c>
      <c r="C2847">
        <f t="shared" si="88"/>
        <v>2.8321328540135105E-5</v>
      </c>
      <c r="D2847">
        <f t="shared" si="89"/>
        <v>-10.471895378511141</v>
      </c>
    </row>
    <row r="2848" spans="1:4" x14ac:dyDescent="0.2">
      <c r="A2848">
        <v>2842</v>
      </c>
      <c r="B2848">
        <f>'Ejercicio 2 A'!N2845*(EXTRA!$C$1-1)/$C$2</f>
        <v>10.200536808194183</v>
      </c>
      <c r="C2848">
        <f t="shared" si="88"/>
        <v>7.6134259499051891E-4</v>
      </c>
      <c r="D2848">
        <f t="shared" si="89"/>
        <v>-7.1804271108816335</v>
      </c>
    </row>
    <row r="2849" spans="1:4" x14ac:dyDescent="0.2">
      <c r="A2849">
        <v>2843</v>
      </c>
      <c r="B2849">
        <f>'Ejercicio 2 A'!N2846*(EXTRA!$C$1-1)/$C$2</f>
        <v>35.890558436132764</v>
      </c>
      <c r="C2849">
        <f t="shared" si="88"/>
        <v>1.0712336768423332E-9</v>
      </c>
      <c r="D2849">
        <f t="shared" si="89"/>
        <v>-20.654454883619387</v>
      </c>
    </row>
    <row r="2850" spans="1:4" x14ac:dyDescent="0.2">
      <c r="A2850">
        <v>2844</v>
      </c>
      <c r="B2850">
        <f>'Ejercicio 2 A'!N2847*(EXTRA!$C$1-1)/$C$2</f>
        <v>19.853650147672084</v>
      </c>
      <c r="C2850">
        <f t="shared" si="88"/>
        <v>4.3734536790434951E-6</v>
      </c>
      <c r="D2850">
        <f t="shared" si="89"/>
        <v>-12.339957545421086</v>
      </c>
    </row>
    <row r="2851" spans="1:4" x14ac:dyDescent="0.2">
      <c r="A2851">
        <v>2845</v>
      </c>
      <c r="B2851">
        <f>'Ejercicio 2 A'!N2848*(EXTRA!$C$1-1)/$C$2</f>
        <v>14.234432699186511</v>
      </c>
      <c r="C2851">
        <f t="shared" si="88"/>
        <v>8.5757516781624749E-5</v>
      </c>
      <c r="D2851">
        <f t="shared" si="89"/>
        <v>-9.3639868164991427</v>
      </c>
    </row>
    <row r="2852" spans="1:4" x14ac:dyDescent="0.2">
      <c r="A2852">
        <v>2846</v>
      </c>
      <c r="B2852">
        <f>'Ejercicio 2 A'!N2849*(EXTRA!$C$1-1)/$C$2</f>
        <v>21.724593055807006</v>
      </c>
      <c r="C2852">
        <f t="shared" si="88"/>
        <v>1.6405852323463107E-6</v>
      </c>
      <c r="D2852">
        <f t="shared" si="89"/>
        <v>-13.320457530791973</v>
      </c>
    </row>
    <row r="2853" spans="1:4" x14ac:dyDescent="0.2">
      <c r="A2853">
        <v>2847</v>
      </c>
      <c r="B2853">
        <f>'Ejercicio 2 A'!N2850*(EXTRA!$C$1-1)/$C$2</f>
        <v>13.920324512202248</v>
      </c>
      <c r="C2853">
        <f t="shared" si="88"/>
        <v>1.0146711796022126E-4</v>
      </c>
      <c r="D2853">
        <f t="shared" si="89"/>
        <v>-9.1957757729521692</v>
      </c>
    </row>
    <row r="2854" spans="1:4" x14ac:dyDescent="0.2">
      <c r="A2854">
        <v>2848</v>
      </c>
      <c r="B2854">
        <f>'Ejercicio 2 A'!N2851*(EXTRA!$C$1-1)/$C$2</f>
        <v>14.071516721996376</v>
      </c>
      <c r="C2854">
        <f t="shared" si="88"/>
        <v>9.3572574395792436E-5</v>
      </c>
      <c r="D2854">
        <f t="shared" si="89"/>
        <v>-9.2767732260080944</v>
      </c>
    </row>
    <row r="2855" spans="1:4" x14ac:dyDescent="0.2">
      <c r="A2855">
        <v>2849</v>
      </c>
      <c r="B2855">
        <f>'Ejercicio 2 A'!N2852*(EXTRA!$C$1-1)/$C$2</f>
        <v>10.188006018646275</v>
      </c>
      <c r="C2855">
        <f t="shared" si="88"/>
        <v>7.6659868800532031E-4</v>
      </c>
      <c r="D2855">
        <f t="shared" si="89"/>
        <v>-7.1735471164655138</v>
      </c>
    </row>
    <row r="2856" spans="1:4" x14ac:dyDescent="0.2">
      <c r="A2856">
        <v>2850</v>
      </c>
      <c r="B2856">
        <f>'Ejercicio 2 A'!N2853*(EXTRA!$C$1-1)/$C$2</f>
        <v>13.861988223038216</v>
      </c>
      <c r="C2856">
        <f t="shared" si="88"/>
        <v>1.046899051461435E-4</v>
      </c>
      <c r="D2856">
        <f t="shared" si="89"/>
        <v>-9.164507861678473</v>
      </c>
    </row>
    <row r="2857" spans="1:4" x14ac:dyDescent="0.2">
      <c r="A2857">
        <v>2851</v>
      </c>
      <c r="B2857">
        <f>'Ejercicio 2 A'!N2854*(EXTRA!$C$1-1)/$C$2</f>
        <v>21.502194719811264</v>
      </c>
      <c r="C2857">
        <f t="shared" si="88"/>
        <v>1.8430045728734316E-6</v>
      </c>
      <c r="D2857">
        <f t="shared" si="89"/>
        <v>-13.20411339806782</v>
      </c>
    </row>
    <row r="2858" spans="1:4" x14ac:dyDescent="0.2">
      <c r="A2858">
        <v>2852</v>
      </c>
      <c r="B2858">
        <f>'Ejercicio 2 A'!N2855*(EXTRA!$C$1-1)/$C$2</f>
        <v>22.780761897513045</v>
      </c>
      <c r="C2858">
        <f t="shared" si="88"/>
        <v>9.448140666878505E-7</v>
      </c>
      <c r="D2858">
        <f t="shared" si="89"/>
        <v>-13.87227768363911</v>
      </c>
    </row>
    <row r="2859" spans="1:4" x14ac:dyDescent="0.2">
      <c r="A2859">
        <v>2853</v>
      </c>
      <c r="B2859">
        <f>'Ejercicio 2 A'!N2856*(EXTRA!$C$1-1)/$C$2</f>
        <v>27.997613165523308</v>
      </c>
      <c r="C2859">
        <f t="shared" si="88"/>
        <v>6.2768985483303748E-8</v>
      </c>
      <c r="D2859">
        <f t="shared" si="89"/>
        <v>-16.583804747192961</v>
      </c>
    </row>
    <row r="2860" spans="1:4" x14ac:dyDescent="0.2">
      <c r="A2860">
        <v>2854</v>
      </c>
      <c r="B2860">
        <f>'Ejercicio 2 A'!N2857*(EXTRA!$C$1-1)/$C$2</f>
        <v>21.143630913228101</v>
      </c>
      <c r="C2860">
        <f t="shared" si="88"/>
        <v>2.2235103982970623E-6</v>
      </c>
      <c r="D2860">
        <f t="shared" si="89"/>
        <v>-13.016423350461929</v>
      </c>
    </row>
    <row r="2861" spans="1:4" x14ac:dyDescent="0.2">
      <c r="A2861">
        <v>2855</v>
      </c>
      <c r="B2861">
        <f>'Ejercicio 2 A'!N2858*(EXTRA!$C$1-1)/$C$2</f>
        <v>9.1960749931520134</v>
      </c>
      <c r="C2861">
        <f t="shared" si="88"/>
        <v>1.3249713920242606E-3</v>
      </c>
      <c r="D2861">
        <f t="shared" si="89"/>
        <v>-6.6263644107021253</v>
      </c>
    </row>
    <row r="2862" spans="1:4" x14ac:dyDescent="0.2">
      <c r="A2862">
        <v>2856</v>
      </c>
      <c r="B2862">
        <f>'Ejercicio 2 A'!N2859*(EXTRA!$C$1-1)/$C$2</f>
        <v>14.259136753860048</v>
      </c>
      <c r="C2862">
        <f t="shared" si="88"/>
        <v>8.4631345261087932E-5</v>
      </c>
      <c r="D2862">
        <f t="shared" si="89"/>
        <v>-9.3772058486141034</v>
      </c>
    </row>
    <row r="2863" spans="1:4" x14ac:dyDescent="0.2">
      <c r="A2863">
        <v>2857</v>
      </c>
      <c r="B2863">
        <f>'Ejercicio 2 A'!N2860*(EXTRA!$C$1-1)/$C$2</f>
        <v>15.928039286149511</v>
      </c>
      <c r="C2863">
        <f t="shared" si="88"/>
        <v>3.4761549102323765E-5</v>
      </c>
      <c r="D2863">
        <f t="shared" si="89"/>
        <v>-10.266998692900616</v>
      </c>
    </row>
    <row r="2864" spans="1:4" x14ac:dyDescent="0.2">
      <c r="A2864">
        <v>2858</v>
      </c>
      <c r="B2864">
        <f>'Ejercicio 2 A'!N2861*(EXTRA!$C$1-1)/$C$2</f>
        <v>25.837613750307074</v>
      </c>
      <c r="C2864">
        <f t="shared" si="88"/>
        <v>1.9240543087327374E-7</v>
      </c>
      <c r="D2864">
        <f t="shared" si="89"/>
        <v>-15.463661072121111</v>
      </c>
    </row>
    <row r="2865" spans="1:4" x14ac:dyDescent="0.2">
      <c r="A2865">
        <v>2859</v>
      </c>
      <c r="B2865">
        <f>'Ejercicio 2 A'!N2862*(EXTRA!$C$1-1)/$C$2</f>
        <v>21.284801198460183</v>
      </c>
      <c r="C2865">
        <f t="shared" si="88"/>
        <v>2.0650920380474741E-6</v>
      </c>
      <c r="D2865">
        <f t="shared" si="89"/>
        <v>-13.090335762061475</v>
      </c>
    </row>
    <row r="2866" spans="1:4" x14ac:dyDescent="0.2">
      <c r="A2866">
        <v>2860</v>
      </c>
      <c r="B2866">
        <f>'Ejercicio 2 A'!N2863*(EXTRA!$C$1-1)/$C$2</f>
        <v>14.559491179119419</v>
      </c>
      <c r="C2866">
        <f t="shared" si="88"/>
        <v>7.2074830180040328E-5</v>
      </c>
      <c r="D2866">
        <f t="shared" si="89"/>
        <v>-9.5378056705988055</v>
      </c>
    </row>
    <row r="2867" spans="1:4" x14ac:dyDescent="0.2">
      <c r="A2867">
        <v>2861</v>
      </c>
      <c r="B2867">
        <f>'Ejercicio 2 A'!N2864*(EXTRA!$C$1-1)/$C$2</f>
        <v>13.45847154598313</v>
      </c>
      <c r="C2867">
        <f t="shared" si="88"/>
        <v>1.2999966460903583E-4</v>
      </c>
      <c r="D2867">
        <f t="shared" si="89"/>
        <v>-8.9479786874425127</v>
      </c>
    </row>
    <row r="2868" spans="1:4" x14ac:dyDescent="0.2">
      <c r="A2868">
        <v>2862</v>
      </c>
      <c r="B2868">
        <f>'Ejercicio 2 A'!N2865*(EXTRA!$C$1-1)/$C$2</f>
        <v>10.134392334789286</v>
      </c>
      <c r="C2868">
        <f t="shared" si="88"/>
        <v>7.8950680012395151E-4</v>
      </c>
      <c r="D2868">
        <f t="shared" si="89"/>
        <v>-7.1441021111024385</v>
      </c>
    </row>
    <row r="2869" spans="1:4" x14ac:dyDescent="0.2">
      <c r="A2869">
        <v>2863</v>
      </c>
      <c r="B2869">
        <f>'Ejercicio 2 A'!N2866*(EXTRA!$C$1-1)/$C$2</f>
        <v>13.234635634839231</v>
      </c>
      <c r="C2869">
        <f t="shared" si="88"/>
        <v>1.4661873161147621E-4</v>
      </c>
      <c r="D2869">
        <f t="shared" si="89"/>
        <v>-8.8276750030623692</v>
      </c>
    </row>
    <row r="2870" spans="1:4" x14ac:dyDescent="0.2">
      <c r="A2870">
        <v>2864</v>
      </c>
      <c r="B2870">
        <f>'Ejercicio 2 A'!N2867*(EXTRA!$C$1-1)/$C$2</f>
        <v>13.98971253013517</v>
      </c>
      <c r="C2870">
        <f t="shared" si="88"/>
        <v>9.7763826807504439E-5</v>
      </c>
      <c r="D2870">
        <f t="shared" si="89"/>
        <v>-9.2329559183858496</v>
      </c>
    </row>
    <row r="2871" spans="1:4" x14ac:dyDescent="0.2">
      <c r="A2871">
        <v>2865</v>
      </c>
      <c r="B2871">
        <f>'Ejercicio 2 A'!N2868*(EXTRA!$C$1-1)/$C$2</f>
        <v>25.594091211231028</v>
      </c>
      <c r="C2871">
        <f t="shared" si="88"/>
        <v>2.1835036285501749E-7</v>
      </c>
      <c r="D2871">
        <f t="shared" si="89"/>
        <v>-15.3371648952117</v>
      </c>
    </row>
    <row r="2872" spans="1:4" x14ac:dyDescent="0.2">
      <c r="A2872">
        <v>2866</v>
      </c>
      <c r="B2872">
        <f>'Ejercicio 2 A'!N2869*(EXTRA!$C$1-1)/$C$2</f>
        <v>22.226667719879305</v>
      </c>
      <c r="C2872">
        <f t="shared" si="88"/>
        <v>1.2618662255009208E-6</v>
      </c>
      <c r="D2872">
        <f t="shared" si="89"/>
        <v>-13.582918801444112</v>
      </c>
    </row>
    <row r="2873" spans="1:4" x14ac:dyDescent="0.2">
      <c r="A2873">
        <v>2867</v>
      </c>
      <c r="B2873">
        <f>'Ejercicio 2 A'!N2870*(EXTRA!$C$1-1)/$C$2</f>
        <v>26.223508745709243</v>
      </c>
      <c r="C2873">
        <f t="shared" si="88"/>
        <v>1.5747154676354945E-7</v>
      </c>
      <c r="D2873">
        <f t="shared" si="89"/>
        <v>-15.664021050470415</v>
      </c>
    </row>
    <row r="2874" spans="1:4" x14ac:dyDescent="0.2">
      <c r="A2874">
        <v>2868</v>
      </c>
      <c r="B2874">
        <f>'Ejercicio 2 A'!N2871*(EXTRA!$C$1-1)/$C$2</f>
        <v>16.551577463125824</v>
      </c>
      <c r="C2874">
        <f t="shared" si="88"/>
        <v>2.4966691263961956E-5</v>
      </c>
      <c r="D2874">
        <f t="shared" si="89"/>
        <v>-10.597967970904277</v>
      </c>
    </row>
    <row r="2875" spans="1:4" x14ac:dyDescent="0.2">
      <c r="A2875">
        <v>2869</v>
      </c>
      <c r="B2875">
        <f>'Ejercicio 2 A'!N2872*(EXTRA!$C$1-1)/$C$2</f>
        <v>17.370592470958556</v>
      </c>
      <c r="C2875">
        <f t="shared" si="88"/>
        <v>1.6181788528974412E-5</v>
      </c>
      <c r="D2875">
        <f t="shared" si="89"/>
        <v>-11.031624112951349</v>
      </c>
    </row>
    <row r="2876" spans="1:4" x14ac:dyDescent="0.2">
      <c r="A2876">
        <v>2870</v>
      </c>
      <c r="B2876">
        <f>'Ejercicio 2 A'!N2873*(EXTRA!$C$1-1)/$C$2</f>
        <v>21.178914730256185</v>
      </c>
      <c r="C2876">
        <f t="shared" si="88"/>
        <v>2.1828068846184489E-6</v>
      </c>
      <c r="D2876">
        <f t="shared" si="89"/>
        <v>-13.0348989476085</v>
      </c>
    </row>
    <row r="2877" spans="1:4" x14ac:dyDescent="0.2">
      <c r="A2877">
        <v>2871</v>
      </c>
      <c r="B2877">
        <f>'Ejercicio 2 A'!N2874*(EXTRA!$C$1-1)/$C$2</f>
        <v>17.658352947065527</v>
      </c>
      <c r="C2877">
        <f t="shared" si="88"/>
        <v>1.3898641313327201E-5</v>
      </c>
      <c r="D2877">
        <f t="shared" si="89"/>
        <v>-11.183719469847848</v>
      </c>
    </row>
    <row r="2878" spans="1:4" x14ac:dyDescent="0.2">
      <c r="A2878">
        <v>2872</v>
      </c>
      <c r="B2878">
        <f>'Ejercicio 2 A'!N2875*(EXTRA!$C$1-1)/$C$2</f>
        <v>24.604088342630885</v>
      </c>
      <c r="C2878">
        <f t="shared" si="88"/>
        <v>3.6533941349017776E-7</v>
      </c>
      <c r="D2878">
        <f t="shared" si="89"/>
        <v>-14.822439015479965</v>
      </c>
    </row>
    <row r="2879" spans="1:4" x14ac:dyDescent="0.2">
      <c r="A2879">
        <v>2873</v>
      </c>
      <c r="B2879">
        <f>'Ejercicio 2 A'!N2876*(EXTRA!$C$1-1)/$C$2</f>
        <v>14.073047500935449</v>
      </c>
      <c r="C2879">
        <f t="shared" si="88"/>
        <v>9.3495896966962292E-5</v>
      </c>
      <c r="D2879">
        <f t="shared" si="89"/>
        <v>-9.2775930053387921</v>
      </c>
    </row>
    <row r="2880" spans="1:4" x14ac:dyDescent="0.2">
      <c r="A2880">
        <v>2874</v>
      </c>
      <c r="B2880">
        <f>'Ejercicio 2 A'!N2877*(EXTRA!$C$1-1)/$C$2</f>
        <v>15.227365761636301</v>
      </c>
      <c r="C2880">
        <f t="shared" si="88"/>
        <v>5.0468130096185098E-5</v>
      </c>
      <c r="D2880">
        <f t="shared" si="89"/>
        <v>-9.8941685081065653</v>
      </c>
    </row>
    <row r="2881" spans="1:4" x14ac:dyDescent="0.2">
      <c r="A2881">
        <v>2875</v>
      </c>
      <c r="B2881">
        <f>'Ejercicio 2 A'!N2878*(EXTRA!$C$1-1)/$C$2</f>
        <v>17.804717832347404</v>
      </c>
      <c r="C2881">
        <f t="shared" si="88"/>
        <v>1.286462599907049E-5</v>
      </c>
      <c r="D2881">
        <f t="shared" si="89"/>
        <v>-11.261029183848596</v>
      </c>
    </row>
    <row r="2882" spans="1:4" x14ac:dyDescent="0.2">
      <c r="A2882">
        <v>2876</v>
      </c>
      <c r="B2882">
        <f>'Ejercicio 2 A'!N2879*(EXTRA!$C$1-1)/$C$2</f>
        <v>24.640623184124106</v>
      </c>
      <c r="C2882">
        <f t="shared" si="88"/>
        <v>3.584601501667214E-7</v>
      </c>
      <c r="D2882">
        <f t="shared" si="89"/>
        <v>-14.841448340221211</v>
      </c>
    </row>
    <row r="2883" spans="1:4" x14ac:dyDescent="0.2">
      <c r="A2883">
        <v>2877</v>
      </c>
      <c r="B2883">
        <f>'Ejercicio 2 A'!N2880*(EXTRA!$C$1-1)/$C$2</f>
        <v>13.903757842573627</v>
      </c>
      <c r="C2883">
        <f t="shared" si="88"/>
        <v>1.0237202966386583E-4</v>
      </c>
      <c r="D2883">
        <f t="shared" si="89"/>
        <v>-9.1868970304843351</v>
      </c>
    </row>
    <row r="2884" spans="1:4" x14ac:dyDescent="0.2">
      <c r="A2884">
        <v>2878</v>
      </c>
      <c r="B2884">
        <f>'Ejercicio 2 A'!N2881*(EXTRA!$C$1-1)/$C$2</f>
        <v>16.973459840986052</v>
      </c>
      <c r="C2884">
        <f t="shared" si="88"/>
        <v>1.9965716648464482E-5</v>
      </c>
      <c r="D2884">
        <f t="shared" si="89"/>
        <v>-10.821493922853413</v>
      </c>
    </row>
    <row r="2885" spans="1:4" x14ac:dyDescent="0.2">
      <c r="A2885">
        <v>2879</v>
      </c>
      <c r="B2885">
        <f>'Ejercicio 2 A'!N2882*(EXTRA!$C$1-1)/$C$2</f>
        <v>16.558756324494016</v>
      </c>
      <c r="C2885">
        <f t="shared" si="88"/>
        <v>2.4871842493003563E-5</v>
      </c>
      <c r="D2885">
        <f t="shared" si="89"/>
        <v>-10.601774217931171</v>
      </c>
    </row>
    <row r="2886" spans="1:4" x14ac:dyDescent="0.2">
      <c r="A2886">
        <v>2880</v>
      </c>
      <c r="B2886">
        <f>'Ejercicio 2 A'!N2883*(EXTRA!$C$1-1)/$C$2</f>
        <v>21.052239418739003</v>
      </c>
      <c r="C2886">
        <f t="shared" si="88"/>
        <v>2.3325191069191643E-6</v>
      </c>
      <c r="D2886">
        <f t="shared" si="89"/>
        <v>-12.968561712653248</v>
      </c>
    </row>
    <row r="2887" spans="1:4" x14ac:dyDescent="0.2">
      <c r="A2887">
        <v>2881</v>
      </c>
      <c r="B2887">
        <f>'Ejercicio 2 A'!N2884*(EXTRA!$C$1-1)/$C$2</f>
        <v>28.782728926170247</v>
      </c>
      <c r="C2887">
        <f t="shared" si="88"/>
        <v>4.180747210551411E-8</v>
      </c>
      <c r="D2887">
        <f t="shared" si="89"/>
        <v>-16.990190754885976</v>
      </c>
    </row>
    <row r="2888" spans="1:4" x14ac:dyDescent="0.2">
      <c r="A2888">
        <v>2882</v>
      </c>
      <c r="B2888">
        <f>'Ejercicio 2 A'!N2885*(EXTRA!$C$1-1)/$C$2</f>
        <v>8.3403283277289919</v>
      </c>
      <c r="C2888">
        <f t="shared" ref="C2888:C2951" si="90">_xlfn.CHISQ.DIST(B2888,$C$3,FALSE)</f>
        <v>2.1342201063889697E-3</v>
      </c>
      <c r="D2888">
        <f t="shared" ref="D2888:D2951" si="91">LN(C2888)</f>
        <v>-6.1496539887836565</v>
      </c>
    </row>
    <row r="2889" spans="1:4" x14ac:dyDescent="0.2">
      <c r="A2889">
        <v>2883</v>
      </c>
      <c r="B2889">
        <f>'Ejercicio 2 A'!N2886*(EXTRA!$C$1-1)/$C$2</f>
        <v>39.406444785628899</v>
      </c>
      <c r="C2889">
        <f t="shared" si="90"/>
        <v>1.7624860060413237E-10</v>
      </c>
      <c r="D2889">
        <f t="shared" si="91"/>
        <v>-22.459125614102401</v>
      </c>
    </row>
    <row r="2890" spans="1:4" x14ac:dyDescent="0.2">
      <c r="A2890">
        <v>2884</v>
      </c>
      <c r="B2890">
        <f>'Ejercicio 2 A'!N2887*(EXTRA!$C$1-1)/$C$2</f>
        <v>19.660930686759944</v>
      </c>
      <c r="C2890">
        <f t="shared" si="90"/>
        <v>4.8393961716834298E-6</v>
      </c>
      <c r="D2890">
        <f t="shared" si="91"/>
        <v>-12.238720602935297</v>
      </c>
    </row>
    <row r="2891" spans="1:4" x14ac:dyDescent="0.2">
      <c r="A2891">
        <v>2885</v>
      </c>
      <c r="B2891">
        <f>'Ejercicio 2 A'!N2888*(EXTRA!$C$1-1)/$C$2</f>
        <v>23.20915225366835</v>
      </c>
      <c r="C2891">
        <f t="shared" si="90"/>
        <v>7.555740788263933E-7</v>
      </c>
      <c r="D2891">
        <f t="shared" si="91"/>
        <v>-14.095788007325192</v>
      </c>
    </row>
    <row r="2892" spans="1:4" x14ac:dyDescent="0.2">
      <c r="A2892">
        <v>2886</v>
      </c>
      <c r="B2892">
        <f>'Ejercicio 2 A'!N2889*(EXTRA!$C$1-1)/$C$2</f>
        <v>21.996006503873716</v>
      </c>
      <c r="C2892">
        <f t="shared" si="90"/>
        <v>1.4235280260326167E-6</v>
      </c>
      <c r="D2892">
        <f t="shared" si="91"/>
        <v>-13.462372242306484</v>
      </c>
    </row>
    <row r="2893" spans="1:4" x14ac:dyDescent="0.2">
      <c r="A2893">
        <v>2887</v>
      </c>
      <c r="B2893">
        <f>'Ejercicio 2 A'!N2890*(EXTRA!$C$1-1)/$C$2</f>
        <v>27.206648532746296</v>
      </c>
      <c r="C2893">
        <f t="shared" si="90"/>
        <v>9.4563574087428255E-8</v>
      </c>
      <c r="D2893">
        <f t="shared" si="91"/>
        <v>-16.173993486970041</v>
      </c>
    </row>
    <row r="2894" spans="1:4" x14ac:dyDescent="0.2">
      <c r="A2894">
        <v>2888</v>
      </c>
      <c r="B2894">
        <f>'Ejercicio 2 A'!N2891*(EXTRA!$C$1-1)/$C$2</f>
        <v>11.995762283189165</v>
      </c>
      <c r="C2894">
        <f t="shared" si="90"/>
        <v>2.861208176604463E-4</v>
      </c>
      <c r="D2894">
        <f t="shared" si="91"/>
        <v>-8.159096396974622</v>
      </c>
    </row>
    <row r="2895" spans="1:4" x14ac:dyDescent="0.2">
      <c r="A2895">
        <v>2889</v>
      </c>
      <c r="B2895">
        <f>'Ejercicio 2 A'!N2892*(EXTRA!$C$1-1)/$C$2</f>
        <v>30.757334292607023</v>
      </c>
      <c r="C2895">
        <f t="shared" si="90"/>
        <v>1.5068340961231579E-8</v>
      </c>
      <c r="D2895">
        <f t="shared" si="91"/>
        <v>-18.010669919204886</v>
      </c>
    </row>
    <row r="2896" spans="1:4" x14ac:dyDescent="0.2">
      <c r="A2896">
        <v>2890</v>
      </c>
      <c r="B2896">
        <f>'Ejercicio 2 A'!N2893*(EXTRA!$C$1-1)/$C$2</f>
        <v>29.380942607574074</v>
      </c>
      <c r="C2896">
        <f t="shared" si="90"/>
        <v>3.0682205869634068E-8</v>
      </c>
      <c r="D2896">
        <f t="shared" si="91"/>
        <v>-17.29958296376099</v>
      </c>
    </row>
    <row r="2897" spans="1:4" x14ac:dyDescent="0.2">
      <c r="A2897">
        <v>2891</v>
      </c>
      <c r="B2897">
        <f>'Ejercicio 2 A'!N2894*(EXTRA!$C$1-1)/$C$2</f>
        <v>10.979507520831465</v>
      </c>
      <c r="C2897">
        <f t="shared" si="90"/>
        <v>4.9710584587924378E-4</v>
      </c>
      <c r="D2897">
        <f t="shared" si="91"/>
        <v>-7.6067075849665029</v>
      </c>
    </row>
    <row r="2898" spans="1:4" x14ac:dyDescent="0.2">
      <c r="A2898">
        <v>2892</v>
      </c>
      <c r="B2898">
        <f>'Ejercicio 2 A'!N2895*(EXTRA!$C$1-1)/$C$2</f>
        <v>15.176413940028983</v>
      </c>
      <c r="C2898">
        <f t="shared" si="90"/>
        <v>5.1857200699836885E-5</v>
      </c>
      <c r="D2898">
        <f t="shared" si="91"/>
        <v>-9.8670167573315073</v>
      </c>
    </row>
    <row r="2899" spans="1:4" x14ac:dyDescent="0.2">
      <c r="A2899">
        <v>2893</v>
      </c>
      <c r="B2899">
        <f>'Ejercicio 2 A'!N2896*(EXTRA!$C$1-1)/$C$2</f>
        <v>17.98235074503706</v>
      </c>
      <c r="C2899">
        <f t="shared" si="90"/>
        <v>1.1713022662296725E-5</v>
      </c>
      <c r="D2899">
        <f t="shared" si="91"/>
        <v>-11.354809287079746</v>
      </c>
    </row>
    <row r="2900" spans="1:4" x14ac:dyDescent="0.2">
      <c r="A2900">
        <v>2894</v>
      </c>
      <c r="B2900">
        <f>'Ejercicio 2 A'!N2897*(EXTRA!$C$1-1)/$C$2</f>
        <v>6.8715191191604079</v>
      </c>
      <c r="C2900">
        <f t="shared" si="90"/>
        <v>4.9006339950913528E-3</v>
      </c>
      <c r="D2900">
        <f t="shared" si="91"/>
        <v>-5.3183906954819626</v>
      </c>
    </row>
    <row r="2901" spans="1:4" x14ac:dyDescent="0.2">
      <c r="A2901">
        <v>2895</v>
      </c>
      <c r="B2901">
        <f>'Ejercicio 2 A'!N2898*(EXTRA!$C$1-1)/$C$2</f>
        <v>19.351095944827076</v>
      </c>
      <c r="C2901">
        <f t="shared" si="90"/>
        <v>5.6953469928150961E-6</v>
      </c>
      <c r="D2901">
        <f t="shared" si="91"/>
        <v>-12.075861033541951</v>
      </c>
    </row>
    <row r="2902" spans="1:4" x14ac:dyDescent="0.2">
      <c r="A2902">
        <v>2896</v>
      </c>
      <c r="B2902">
        <f>'Ejercicio 2 A'!N2899*(EXTRA!$C$1-1)/$C$2</f>
        <v>18.48989858740687</v>
      </c>
      <c r="C2902">
        <f t="shared" si="90"/>
        <v>8.962152663265701E-6</v>
      </c>
      <c r="D2902">
        <f t="shared" si="91"/>
        <v>-11.622500107236849</v>
      </c>
    </row>
    <row r="2903" spans="1:4" x14ac:dyDescent="0.2">
      <c r="A2903">
        <v>2897</v>
      </c>
      <c r="B2903">
        <f>'Ejercicio 2 A'!N2900*(EXTRA!$C$1-1)/$C$2</f>
        <v>11.154221798355803</v>
      </c>
      <c r="C2903">
        <f t="shared" si="90"/>
        <v>4.5194120509549314E-4</v>
      </c>
      <c r="D2903">
        <f t="shared" si="91"/>
        <v>-7.7019584638151786</v>
      </c>
    </row>
    <row r="2904" spans="1:4" x14ac:dyDescent="0.2">
      <c r="A2904">
        <v>2898</v>
      </c>
      <c r="B2904">
        <f>'Ejercicio 2 A'!N2901*(EXTRA!$C$1-1)/$C$2</f>
        <v>13.903220570552627</v>
      </c>
      <c r="C2904">
        <f t="shared" si="90"/>
        <v>1.0240151270151359E-4</v>
      </c>
      <c r="D2904">
        <f t="shared" si="91"/>
        <v>-9.18660907299226</v>
      </c>
    </row>
    <row r="2905" spans="1:4" x14ac:dyDescent="0.2">
      <c r="A2905">
        <v>2899</v>
      </c>
      <c r="B2905">
        <f>'Ejercicio 2 A'!N2902*(EXTRA!$C$1-1)/$C$2</f>
        <v>10.089027281746791</v>
      </c>
      <c r="C2905">
        <f t="shared" si="90"/>
        <v>8.0943313644513126E-4</v>
      </c>
      <c r="D2905">
        <f t="shared" si="91"/>
        <v>-7.1191763868434199</v>
      </c>
    </row>
    <row r="2906" spans="1:4" x14ac:dyDescent="0.2">
      <c r="A2906">
        <v>2900</v>
      </c>
      <c r="B2906">
        <f>'Ejercicio 2 A'!N2903*(EXTRA!$C$1-1)/$C$2</f>
        <v>17.635125364702095</v>
      </c>
      <c r="C2906">
        <f t="shared" si="90"/>
        <v>1.4070255162075048E-5</v>
      </c>
      <c r="D2906">
        <f t="shared" si="91"/>
        <v>-11.171447551815847</v>
      </c>
    </row>
    <row r="2907" spans="1:4" x14ac:dyDescent="0.2">
      <c r="A2907">
        <v>2901</v>
      </c>
      <c r="B2907">
        <f>'Ejercicio 2 A'!N2904*(EXTRA!$C$1-1)/$C$2</f>
        <v>25.371687212625702</v>
      </c>
      <c r="C2907">
        <f t="shared" si="90"/>
        <v>2.4510011497000522E-7</v>
      </c>
      <c r="D2907">
        <f t="shared" si="91"/>
        <v>-15.221599077338585</v>
      </c>
    </row>
    <row r="2908" spans="1:4" x14ac:dyDescent="0.2">
      <c r="A2908">
        <v>2902</v>
      </c>
      <c r="B2908">
        <f>'Ejercicio 2 A'!N2905*(EXTRA!$C$1-1)/$C$2</f>
        <v>19.662096346462516</v>
      </c>
      <c r="C2908">
        <f t="shared" si="90"/>
        <v>4.8364330795236733E-6</v>
      </c>
      <c r="D2908">
        <f t="shared" si="91"/>
        <v>-12.23933307597</v>
      </c>
    </row>
    <row r="2909" spans="1:4" x14ac:dyDescent="0.2">
      <c r="A2909">
        <v>2903</v>
      </c>
      <c r="B2909">
        <f>'Ejercicio 2 A'!N2906*(EXTRA!$C$1-1)/$C$2</f>
        <v>25.335988630461365</v>
      </c>
      <c r="C2909">
        <f t="shared" si="90"/>
        <v>2.4968997748844846E-7</v>
      </c>
      <c r="D2909">
        <f t="shared" si="91"/>
        <v>-15.203045778678304</v>
      </c>
    </row>
    <row r="2910" spans="1:4" x14ac:dyDescent="0.2">
      <c r="A2910">
        <v>2904</v>
      </c>
      <c r="B2910">
        <f>'Ejercicio 2 A'!N2907*(EXTRA!$C$1-1)/$C$2</f>
        <v>37.61644494641196</v>
      </c>
      <c r="C2910">
        <f t="shared" si="90"/>
        <v>4.4148297135824163E-10</v>
      </c>
      <c r="D2910">
        <f t="shared" si="91"/>
        <v>-21.540881666598381</v>
      </c>
    </row>
    <row r="2911" spans="1:4" x14ac:dyDescent="0.2">
      <c r="A2911">
        <v>2905</v>
      </c>
      <c r="B2911">
        <f>'Ejercicio 2 A'!N2908*(EXTRA!$C$1-1)/$C$2</f>
        <v>39.547676368933729</v>
      </c>
      <c r="C2911">
        <f t="shared" si="90"/>
        <v>1.6393842956971904E-10</v>
      </c>
      <c r="D2911">
        <f t="shared" si="91"/>
        <v>-22.531530188048563</v>
      </c>
    </row>
    <row r="2912" spans="1:4" x14ac:dyDescent="0.2">
      <c r="A2912">
        <v>2906</v>
      </c>
      <c r="B2912">
        <f>'Ejercicio 2 A'!N2909*(EXTRA!$C$1-1)/$C$2</f>
        <v>27.265401591322696</v>
      </c>
      <c r="C2912">
        <f t="shared" si="90"/>
        <v>9.1727041739592987E-8</v>
      </c>
      <c r="D2912">
        <f t="shared" si="91"/>
        <v>-16.204448607595015</v>
      </c>
    </row>
    <row r="2913" spans="1:4" x14ac:dyDescent="0.2">
      <c r="A2913">
        <v>2907</v>
      </c>
      <c r="B2913">
        <f>'Ejercicio 2 A'!N2910*(EXTRA!$C$1-1)/$C$2</f>
        <v>25.106479122863167</v>
      </c>
      <c r="C2913">
        <f t="shared" si="90"/>
        <v>2.8132899064254409E-7</v>
      </c>
      <c r="D2913">
        <f t="shared" si="91"/>
        <v>-15.083741067242403</v>
      </c>
    </row>
    <row r="2914" spans="1:4" x14ac:dyDescent="0.2">
      <c r="A2914">
        <v>2908</v>
      </c>
      <c r="B2914">
        <f>'Ejercicio 2 A'!N2911*(EXTRA!$C$1-1)/$C$2</f>
        <v>14.074294836081849</v>
      </c>
      <c r="C2914">
        <f t="shared" si="90"/>
        <v>9.3433464239009551E-5</v>
      </c>
      <c r="D2914">
        <f t="shared" si="91"/>
        <v>-9.2782609874029411</v>
      </c>
    </row>
    <row r="2915" spans="1:4" x14ac:dyDescent="0.2">
      <c r="A2915">
        <v>2909</v>
      </c>
      <c r="B2915">
        <f>'Ejercicio 2 A'!N2912*(EXTRA!$C$1-1)/$C$2</f>
        <v>12.680668152888545</v>
      </c>
      <c r="C2915">
        <f t="shared" si="90"/>
        <v>1.9759087948225017E-4</v>
      </c>
      <c r="D2915">
        <f t="shared" si="91"/>
        <v>-8.5293119301820948</v>
      </c>
    </row>
    <row r="2916" spans="1:4" x14ac:dyDescent="0.2">
      <c r="A2916">
        <v>2910</v>
      </c>
      <c r="B2916">
        <f>'Ejercicio 2 A'!N2913*(EXTRA!$C$1-1)/$C$2</f>
        <v>20.042285142606019</v>
      </c>
      <c r="C2916">
        <f t="shared" si="90"/>
        <v>3.9610427212901411E-6</v>
      </c>
      <c r="D2916">
        <f t="shared" si="91"/>
        <v>-12.439003253901683</v>
      </c>
    </row>
    <row r="2917" spans="1:4" x14ac:dyDescent="0.2">
      <c r="A2917">
        <v>2911</v>
      </c>
      <c r="B2917">
        <f>'Ejercicio 2 A'!N2914*(EXTRA!$C$1-1)/$C$2</f>
        <v>31.469619280020169</v>
      </c>
      <c r="C2917">
        <f t="shared" si="90"/>
        <v>1.0433339053798668E-8</v>
      </c>
      <c r="D2917">
        <f t="shared" si="91"/>
        <v>-18.37825947978115</v>
      </c>
    </row>
    <row r="2918" spans="1:4" x14ac:dyDescent="0.2">
      <c r="A2918">
        <v>2912</v>
      </c>
      <c r="B2918">
        <f>'Ejercicio 2 A'!N2915*(EXTRA!$C$1-1)/$C$2</f>
        <v>32.137064265659141</v>
      </c>
      <c r="C2918">
        <f t="shared" si="90"/>
        <v>7.3948969714995355E-9</v>
      </c>
      <c r="D2918">
        <f t="shared" si="91"/>
        <v>-18.722475673064672</v>
      </c>
    </row>
    <row r="2919" spans="1:4" x14ac:dyDescent="0.2">
      <c r="A2919">
        <v>2913</v>
      </c>
      <c r="B2919">
        <f>'Ejercicio 2 A'!N2916*(EXTRA!$C$1-1)/$C$2</f>
        <v>9.7419160634201951</v>
      </c>
      <c r="C2919">
        <f t="shared" si="90"/>
        <v>9.7984567360490864E-4</v>
      </c>
      <c r="D2919">
        <f t="shared" si="91"/>
        <v>-6.9281154746136488</v>
      </c>
    </row>
    <row r="2920" spans="1:4" x14ac:dyDescent="0.2">
      <c r="A2920">
        <v>2914</v>
      </c>
      <c r="B2920">
        <f>'Ejercicio 2 A'!N2917*(EXTRA!$C$1-1)/$C$2</f>
        <v>26.691950132017912</v>
      </c>
      <c r="C2920">
        <f t="shared" si="90"/>
        <v>1.2349136373482681E-7</v>
      </c>
      <c r="D2920">
        <f t="shared" si="91"/>
        <v>-15.907094612596202</v>
      </c>
    </row>
    <row r="2921" spans="1:4" x14ac:dyDescent="0.2">
      <c r="A2921">
        <v>2915</v>
      </c>
      <c r="B2921">
        <f>'Ejercicio 2 A'!N2918*(EXTRA!$C$1-1)/$C$2</f>
        <v>12.52915998705959</v>
      </c>
      <c r="C2921">
        <f t="shared" si="90"/>
        <v>2.1442556631699175E-4</v>
      </c>
      <c r="D2921">
        <f t="shared" si="91"/>
        <v>-8.4475478899953611</v>
      </c>
    </row>
    <row r="2922" spans="1:4" x14ac:dyDescent="0.2">
      <c r="A2922">
        <v>2916</v>
      </c>
      <c r="B2922">
        <f>'Ejercicio 2 A'!N2919*(EXTRA!$C$1-1)/$C$2</f>
        <v>28.185922780786644</v>
      </c>
      <c r="C2922">
        <f t="shared" si="90"/>
        <v>5.6937523216867904E-8</v>
      </c>
      <c r="D2922">
        <f t="shared" si="91"/>
        <v>-16.681311254165738</v>
      </c>
    </row>
    <row r="2923" spans="1:4" x14ac:dyDescent="0.2">
      <c r="A2923">
        <v>2917</v>
      </c>
      <c r="B2923">
        <f>'Ejercicio 2 A'!N2920*(EXTRA!$C$1-1)/$C$2</f>
        <v>16.357453884955159</v>
      </c>
      <c r="C2923">
        <f t="shared" si="90"/>
        <v>2.7674273801140072E-5</v>
      </c>
      <c r="D2923">
        <f t="shared" si="91"/>
        <v>-10.495007319961729</v>
      </c>
    </row>
    <row r="2924" spans="1:4" x14ac:dyDescent="0.2">
      <c r="A2924">
        <v>2918</v>
      </c>
      <c r="B2924">
        <f>'Ejercicio 2 A'!N2921*(EXTRA!$C$1-1)/$C$2</f>
        <v>10.947074243508215</v>
      </c>
      <c r="C2924">
        <f t="shared" si="90"/>
        <v>5.0598083289314622E-4</v>
      </c>
      <c r="D2924">
        <f t="shared" si="91"/>
        <v>-7.5890117690520746</v>
      </c>
    </row>
    <row r="2925" spans="1:4" x14ac:dyDescent="0.2">
      <c r="A2925">
        <v>2919</v>
      </c>
      <c r="B2925">
        <f>'Ejercicio 2 A'!N2922*(EXTRA!$C$1-1)/$C$2</f>
        <v>19.514898002097212</v>
      </c>
      <c r="C2925">
        <f t="shared" si="90"/>
        <v>5.2254135169647259E-6</v>
      </c>
      <c r="D2925">
        <f t="shared" si="91"/>
        <v>-12.161976621242145</v>
      </c>
    </row>
    <row r="2926" spans="1:4" x14ac:dyDescent="0.2">
      <c r="A2926">
        <v>2920</v>
      </c>
      <c r="B2926">
        <f>'Ejercicio 2 A'!N2923*(EXTRA!$C$1-1)/$C$2</f>
        <v>19.036723972661591</v>
      </c>
      <c r="C2926">
        <f t="shared" si="90"/>
        <v>6.7195760266937793E-6</v>
      </c>
      <c r="D2926">
        <f t="shared" si="91"/>
        <v>-11.910485496685361</v>
      </c>
    </row>
    <row r="2927" spans="1:4" x14ac:dyDescent="0.2">
      <c r="A2927">
        <v>2921</v>
      </c>
      <c r="B2927">
        <f>'Ejercicio 2 A'!N2924*(EXTRA!$C$1-1)/$C$2</f>
        <v>10.329658332130096</v>
      </c>
      <c r="C2927">
        <f t="shared" si="90"/>
        <v>7.0926786010752153E-4</v>
      </c>
      <c r="D2927">
        <f t="shared" si="91"/>
        <v>-7.2512773029109825</v>
      </c>
    </row>
    <row r="2928" spans="1:4" x14ac:dyDescent="0.2">
      <c r="A2928">
        <v>2922</v>
      </c>
      <c r="B2928">
        <f>'Ejercicio 2 A'!N2925*(EXTRA!$C$1-1)/$C$2</f>
        <v>14.229058479902703</v>
      </c>
      <c r="C2928">
        <f t="shared" si="90"/>
        <v>8.6004503578644142E-5</v>
      </c>
      <c r="D2928">
        <f t="shared" si="91"/>
        <v>-9.3611108958883431</v>
      </c>
    </row>
    <row r="2929" spans="1:4" x14ac:dyDescent="0.2">
      <c r="A2929">
        <v>2923</v>
      </c>
      <c r="B2929">
        <f>'Ejercicio 2 A'!N2926*(EXTRA!$C$1-1)/$C$2</f>
        <v>28.555230684517436</v>
      </c>
      <c r="C2929">
        <f t="shared" si="90"/>
        <v>4.7030291595478146E-8</v>
      </c>
      <c r="D2929">
        <f t="shared" si="91"/>
        <v>-16.87247394080714</v>
      </c>
    </row>
    <row r="2930" spans="1:4" x14ac:dyDescent="0.2">
      <c r="A2930">
        <v>2924</v>
      </c>
      <c r="B2930">
        <f>'Ejercicio 2 A'!N2927*(EXTRA!$C$1-1)/$C$2</f>
        <v>23.080009540329286</v>
      </c>
      <c r="C2930">
        <f t="shared" si="90"/>
        <v>8.0822388543768964E-7</v>
      </c>
      <c r="D2930">
        <f t="shared" si="91"/>
        <v>-14.0284267308688</v>
      </c>
    </row>
    <row r="2931" spans="1:4" x14ac:dyDescent="0.2">
      <c r="A2931">
        <v>2925</v>
      </c>
      <c r="B2931">
        <f>'Ejercicio 2 A'!N2928*(EXTRA!$C$1-1)/$C$2</f>
        <v>16.131603301630335</v>
      </c>
      <c r="C2931">
        <f t="shared" si="90"/>
        <v>3.1198818670610756E-5</v>
      </c>
      <c r="D2931">
        <f t="shared" si="91"/>
        <v>-10.375130326987113</v>
      </c>
    </row>
    <row r="2932" spans="1:4" x14ac:dyDescent="0.2">
      <c r="A2932">
        <v>2926</v>
      </c>
      <c r="B2932">
        <f>'Ejercicio 2 A'!N2929*(EXTRA!$C$1-1)/$C$2</f>
        <v>13.703474093747639</v>
      </c>
      <c r="C2932">
        <f t="shared" si="90"/>
        <v>1.1397855148214463E-4</v>
      </c>
      <c r="D2932">
        <f t="shared" si="91"/>
        <v>-9.0795002721647169</v>
      </c>
    </row>
    <row r="2933" spans="1:4" x14ac:dyDescent="0.2">
      <c r="A2933">
        <v>2927</v>
      </c>
      <c r="B2933">
        <f>'Ejercicio 2 A'!N2930*(EXTRA!$C$1-1)/$C$2</f>
        <v>14.696052503275697</v>
      </c>
      <c r="C2933">
        <f t="shared" si="90"/>
        <v>6.7004267598115566E-5</v>
      </c>
      <c r="D2933">
        <f t="shared" si="91"/>
        <v>-9.6107542451075183</v>
      </c>
    </row>
    <row r="2934" spans="1:4" x14ac:dyDescent="0.2">
      <c r="A2934">
        <v>2928</v>
      </c>
      <c r="B2934">
        <f>'Ejercicio 2 A'!N2931*(EXTRA!$C$1-1)/$C$2</f>
        <v>32.365375486607043</v>
      </c>
      <c r="C2934">
        <f t="shared" si="90"/>
        <v>6.5738191413503395E-9</v>
      </c>
      <c r="D2934">
        <f t="shared" si="91"/>
        <v>-18.840170873285995</v>
      </c>
    </row>
    <row r="2935" spans="1:4" x14ac:dyDescent="0.2">
      <c r="A2935">
        <v>2929</v>
      </c>
      <c r="B2935">
        <f>'Ejercicio 2 A'!N2932*(EXTRA!$C$1-1)/$C$2</f>
        <v>18.247645641201984</v>
      </c>
      <c r="C2935">
        <f t="shared" si="90"/>
        <v>1.0183117187621883E-5</v>
      </c>
      <c r="D2935">
        <f t="shared" si="91"/>
        <v>-11.494779386678156</v>
      </c>
    </row>
    <row r="2936" spans="1:4" x14ac:dyDescent="0.2">
      <c r="A2936">
        <v>2930</v>
      </c>
      <c r="B2936">
        <f>'Ejercicio 2 A'!N2933*(EXTRA!$C$1-1)/$C$2</f>
        <v>9.8026623957985191</v>
      </c>
      <c r="C2936">
        <f t="shared" si="90"/>
        <v>9.4758232142218052E-4</v>
      </c>
      <c r="D2936">
        <f t="shared" si="91"/>
        <v>-6.9615967420143088</v>
      </c>
    </row>
    <row r="2937" spans="1:4" x14ac:dyDescent="0.2">
      <c r="A2937">
        <v>2931</v>
      </c>
      <c r="B2937">
        <f>'Ejercicio 2 A'!N2934*(EXTRA!$C$1-1)/$C$2</f>
        <v>15.695226774939963</v>
      </c>
      <c r="C2937">
        <f t="shared" si="90"/>
        <v>3.9341514808047417E-5</v>
      </c>
      <c r="D2937">
        <f t="shared" si="91"/>
        <v>-10.143230240202042</v>
      </c>
    </row>
    <row r="2938" spans="1:4" x14ac:dyDescent="0.2">
      <c r="A2938">
        <v>2932</v>
      </c>
      <c r="B2938">
        <f>'Ejercicio 2 A'!N2935*(EXTRA!$C$1-1)/$C$2</f>
        <v>25.01537013416791</v>
      </c>
      <c r="C2938">
        <f t="shared" si="90"/>
        <v>2.9497689050438414E-7</v>
      </c>
      <c r="D2938">
        <f t="shared" si="91"/>
        <v>-15.03636882094839</v>
      </c>
    </row>
    <row r="2939" spans="1:4" x14ac:dyDescent="0.2">
      <c r="A2939">
        <v>2933</v>
      </c>
      <c r="B2939">
        <f>'Ejercicio 2 A'!N2936*(EXTRA!$C$1-1)/$C$2</f>
        <v>19.351677709475037</v>
      </c>
      <c r="C2939">
        <f t="shared" si="90"/>
        <v>5.6936049733304548E-6</v>
      </c>
      <c r="D2939">
        <f t="shared" si="91"/>
        <v>-12.07616694746685</v>
      </c>
    </row>
    <row r="2940" spans="1:4" x14ac:dyDescent="0.2">
      <c r="A2940">
        <v>2934</v>
      </c>
      <c r="B2940">
        <f>'Ejercicio 2 A'!N2937*(EXTRA!$C$1-1)/$C$2</f>
        <v>10.764289669882874</v>
      </c>
      <c r="C2940">
        <f t="shared" si="90"/>
        <v>5.5908980772221542E-4</v>
      </c>
      <c r="D2940">
        <f t="shared" si="91"/>
        <v>-7.489200439891766</v>
      </c>
    </row>
    <row r="2941" spans="1:4" x14ac:dyDescent="0.2">
      <c r="A2941">
        <v>2935</v>
      </c>
      <c r="B2941">
        <f>'Ejercicio 2 A'!N2938*(EXTRA!$C$1-1)/$C$2</f>
        <v>19.285044596412963</v>
      </c>
      <c r="C2941">
        <f t="shared" si="90"/>
        <v>5.8966522491848367E-6</v>
      </c>
      <c r="D2941">
        <f t="shared" si="91"/>
        <v>-12.041125783486036</v>
      </c>
    </row>
    <row r="2942" spans="1:4" x14ac:dyDescent="0.2">
      <c r="A2942">
        <v>2936</v>
      </c>
      <c r="B2942">
        <f>'Ejercicio 2 A'!N2939*(EXTRA!$C$1-1)/$C$2</f>
        <v>15.503859549796125</v>
      </c>
      <c r="C2942">
        <f t="shared" si="90"/>
        <v>4.355819028189526E-5</v>
      </c>
      <c r="D2942">
        <f t="shared" si="91"/>
        <v>-10.041412806173586</v>
      </c>
    </row>
    <row r="2943" spans="1:4" x14ac:dyDescent="0.2">
      <c r="A2943">
        <v>2937</v>
      </c>
      <c r="B2943">
        <f>'Ejercicio 2 A'!N2940*(EXTRA!$C$1-1)/$C$2</f>
        <v>12.062169692620584</v>
      </c>
      <c r="C2943">
        <f t="shared" si="90"/>
        <v>2.7601359915438596E-4</v>
      </c>
      <c r="D2943">
        <f t="shared" si="91"/>
        <v>-8.1950604211624647</v>
      </c>
    </row>
    <row r="2944" spans="1:4" x14ac:dyDescent="0.2">
      <c r="A2944">
        <v>2938</v>
      </c>
      <c r="B2944">
        <f>'Ejercicio 2 A'!N2941*(EXTRA!$C$1-1)/$C$2</f>
        <v>14.387485985066922</v>
      </c>
      <c r="C2944">
        <f t="shared" si="90"/>
        <v>7.9015942211587372E-5</v>
      </c>
      <c r="D2944">
        <f t="shared" si="91"/>
        <v>-9.4458609257094874</v>
      </c>
    </row>
    <row r="2945" spans="1:4" x14ac:dyDescent="0.2">
      <c r="A2945">
        <v>2939</v>
      </c>
      <c r="B2945">
        <f>'Ejercicio 2 A'!N2942*(EXTRA!$C$1-1)/$C$2</f>
        <v>18.267054590843173</v>
      </c>
      <c r="C2945">
        <f t="shared" si="90"/>
        <v>1.0079414326700518E-5</v>
      </c>
      <c r="D2945">
        <f t="shared" si="91"/>
        <v>-11.505015399518937</v>
      </c>
    </row>
    <row r="2946" spans="1:4" x14ac:dyDescent="0.2">
      <c r="A2946">
        <v>2940</v>
      </c>
      <c r="B2946">
        <f>'Ejercicio 2 A'!N2943*(EXTRA!$C$1-1)/$C$2</f>
        <v>16.601413799475374</v>
      </c>
      <c r="C2946">
        <f t="shared" si="90"/>
        <v>2.4315674774361011E-5</v>
      </c>
      <c r="D2946">
        <f t="shared" si="91"/>
        <v>-10.624389363131835</v>
      </c>
    </row>
    <row r="2947" spans="1:4" x14ac:dyDescent="0.2">
      <c r="A2947">
        <v>2941</v>
      </c>
      <c r="B2947">
        <f>'Ejercicio 2 A'!N2944*(EXTRA!$C$1-1)/$C$2</f>
        <v>16.376725172807969</v>
      </c>
      <c r="C2947">
        <f t="shared" si="90"/>
        <v>2.7392763518210981E-5</v>
      </c>
      <c r="D2947">
        <f t="shared" si="91"/>
        <v>-10.505231684626946</v>
      </c>
    </row>
    <row r="2948" spans="1:4" x14ac:dyDescent="0.2">
      <c r="A2948">
        <v>2942</v>
      </c>
      <c r="B2948">
        <f>'Ejercicio 2 A'!N2945*(EXTRA!$C$1-1)/$C$2</f>
        <v>30.993386935401656</v>
      </c>
      <c r="C2948">
        <f t="shared" si="90"/>
        <v>1.333973142877122E-8</v>
      </c>
      <c r="D2948">
        <f t="shared" si="91"/>
        <v>-18.132518929437371</v>
      </c>
    </row>
    <row r="2949" spans="1:4" x14ac:dyDescent="0.2">
      <c r="A2949">
        <v>2943</v>
      </c>
      <c r="B2949">
        <f>'Ejercicio 2 A'!N2946*(EXTRA!$C$1-1)/$C$2</f>
        <v>14.837528569643485</v>
      </c>
      <c r="C2949">
        <f t="shared" si="90"/>
        <v>6.2129933716274262E-5</v>
      </c>
      <c r="D2949">
        <f t="shared" si="91"/>
        <v>-9.6862826607446362</v>
      </c>
    </row>
    <row r="2950" spans="1:4" x14ac:dyDescent="0.2">
      <c r="A2950">
        <v>2944</v>
      </c>
      <c r="B2950">
        <f>'Ejercicio 2 A'!N2947*(EXTRA!$C$1-1)/$C$2</f>
        <v>21.225255129344699</v>
      </c>
      <c r="C2950">
        <f t="shared" si="90"/>
        <v>2.1304827216143145E-6</v>
      </c>
      <c r="D2950">
        <f t="shared" si="91"/>
        <v>-13.059161974053733</v>
      </c>
    </row>
    <row r="2951" spans="1:4" x14ac:dyDescent="0.2">
      <c r="A2951">
        <v>2945</v>
      </c>
      <c r="B2951">
        <f>'Ejercicio 2 A'!N2948*(EXTRA!$C$1-1)/$C$2</f>
        <v>19.819150070810089</v>
      </c>
      <c r="C2951">
        <f t="shared" si="90"/>
        <v>4.4534214528619643E-6</v>
      </c>
      <c r="D2951">
        <f t="shared" si="91"/>
        <v>-12.321837891400348</v>
      </c>
    </row>
    <row r="2952" spans="1:4" x14ac:dyDescent="0.2">
      <c r="A2952">
        <v>2946</v>
      </c>
      <c r="B2952">
        <f>'Ejercicio 2 A'!N2949*(EXTRA!$C$1-1)/$C$2</f>
        <v>15.699925791315875</v>
      </c>
      <c r="C2952">
        <f t="shared" ref="C2952:C3006" si="92">_xlfn.CHISQ.DIST(B2952,$C$3,FALSE)</f>
        <v>3.9243315981583838E-5</v>
      </c>
      <c r="D2952">
        <f t="shared" ref="D2952:D3006" si="93">LN(C2952)</f>
        <v>-10.145729421700267</v>
      </c>
    </row>
    <row r="2953" spans="1:4" x14ac:dyDescent="0.2">
      <c r="A2953">
        <v>2947</v>
      </c>
      <c r="B2953">
        <f>'Ejercicio 2 A'!N2950*(EXTRA!$C$1-1)/$C$2</f>
        <v>20.539309941297855</v>
      </c>
      <c r="C2953">
        <f t="shared" si="92"/>
        <v>3.051846294908224E-6</v>
      </c>
      <c r="D2953">
        <f t="shared" si="93"/>
        <v>-12.699763807898014</v>
      </c>
    </row>
    <row r="2954" spans="1:4" x14ac:dyDescent="0.2">
      <c r="A2954">
        <v>2948</v>
      </c>
      <c r="B2954">
        <f>'Ejercicio 2 A'!N2951*(EXTRA!$C$1-1)/$C$2</f>
        <v>21.535304664515444</v>
      </c>
      <c r="C2954">
        <f t="shared" si="92"/>
        <v>1.8113507897020754E-6</v>
      </c>
      <c r="D2954">
        <f t="shared" si="93"/>
        <v>-13.221437698371348</v>
      </c>
    </row>
    <row r="2955" spans="1:4" x14ac:dyDescent="0.2">
      <c r="A2955">
        <v>2949</v>
      </c>
      <c r="B2955">
        <f>'Ejercicio 2 A'!N2952*(EXTRA!$C$1-1)/$C$2</f>
        <v>20.861818498838531</v>
      </c>
      <c r="C2955">
        <f t="shared" si="92"/>
        <v>2.5771972320686768E-6</v>
      </c>
      <c r="D2955">
        <f t="shared" si="93"/>
        <v>-12.868808093689688</v>
      </c>
    </row>
    <row r="2956" spans="1:4" x14ac:dyDescent="0.2">
      <c r="A2956">
        <v>2950</v>
      </c>
      <c r="B2956">
        <f>'Ejercicio 2 A'!N2953*(EXTRA!$C$1-1)/$C$2</f>
        <v>12.783604698684274</v>
      </c>
      <c r="C2956">
        <f t="shared" si="92"/>
        <v>1.8692135033289162E-4</v>
      </c>
      <c r="D2956">
        <f t="shared" si="93"/>
        <v>-8.584822616036103</v>
      </c>
    </row>
    <row r="2957" spans="1:4" x14ac:dyDescent="0.2">
      <c r="A2957">
        <v>2951</v>
      </c>
      <c r="B2957">
        <f>'Ejercicio 2 A'!N2954*(EXTRA!$C$1-1)/$C$2</f>
        <v>24.956481479010435</v>
      </c>
      <c r="C2957">
        <f t="shared" si="92"/>
        <v>3.0414962890086238E-7</v>
      </c>
      <c r="D2957">
        <f t="shared" si="93"/>
        <v>-15.005746056299257</v>
      </c>
    </row>
    <row r="2958" spans="1:4" x14ac:dyDescent="0.2">
      <c r="A2958">
        <v>2952</v>
      </c>
      <c r="B2958">
        <f>'Ejercicio 2 A'!N2955*(EXTRA!$C$1-1)/$C$2</f>
        <v>12.879582751775583</v>
      </c>
      <c r="C2958">
        <f t="shared" si="92"/>
        <v>1.7749793700134792E-4</v>
      </c>
      <c r="D2958">
        <f t="shared" si="93"/>
        <v>-8.6365515716439631</v>
      </c>
    </row>
    <row r="2959" spans="1:4" x14ac:dyDescent="0.2">
      <c r="A2959">
        <v>2953</v>
      </c>
      <c r="B2959">
        <f>'Ejercicio 2 A'!N2956*(EXTRA!$C$1-1)/$C$2</f>
        <v>11.597268977179407</v>
      </c>
      <c r="C2959">
        <f t="shared" si="92"/>
        <v>3.5515443302067666E-4</v>
      </c>
      <c r="D2959">
        <f t="shared" si="93"/>
        <v>-7.9429578404902985</v>
      </c>
    </row>
    <row r="2960" spans="1:4" x14ac:dyDescent="0.2">
      <c r="A2960">
        <v>2954</v>
      </c>
      <c r="B2960">
        <f>'Ejercicio 2 A'!N2957*(EXTRA!$C$1-1)/$C$2</f>
        <v>8.6480804627021755</v>
      </c>
      <c r="C2960">
        <f t="shared" si="92"/>
        <v>1.7969806183440627E-3</v>
      </c>
      <c r="D2960">
        <f t="shared" si="93"/>
        <v>-6.3216474568014487</v>
      </c>
    </row>
    <row r="2961" spans="1:4" x14ac:dyDescent="0.2">
      <c r="A2961">
        <v>2955</v>
      </c>
      <c r="B2961">
        <f>'Ejercicio 2 A'!N2958*(EXTRA!$C$1-1)/$C$2</f>
        <v>13.255854073489161</v>
      </c>
      <c r="C2961">
        <f t="shared" si="92"/>
        <v>1.4495529030535869E-4</v>
      </c>
      <c r="D2961">
        <f t="shared" si="93"/>
        <v>-8.8390852058127543</v>
      </c>
    </row>
    <row r="2962" spans="1:4" x14ac:dyDescent="0.2">
      <c r="A2962">
        <v>2956</v>
      </c>
      <c r="B2962">
        <f>'Ejercicio 2 A'!N2959*(EXTRA!$C$1-1)/$C$2</f>
        <v>17.703517005167264</v>
      </c>
      <c r="C2962">
        <f t="shared" si="92"/>
        <v>1.3570955198506084E-5</v>
      </c>
      <c r="D2962">
        <f t="shared" si="93"/>
        <v>-11.20757869613745</v>
      </c>
    </row>
    <row r="2963" spans="1:4" x14ac:dyDescent="0.2">
      <c r="A2963">
        <v>2957</v>
      </c>
      <c r="B2963">
        <f>'Ejercicio 2 A'!N2960*(EXTRA!$C$1-1)/$C$2</f>
        <v>35.285689251940262</v>
      </c>
      <c r="C2963">
        <f t="shared" si="92"/>
        <v>1.4619102028982018E-9</v>
      </c>
      <c r="D2963">
        <f t="shared" si="93"/>
        <v>-20.343521898231419</v>
      </c>
    </row>
    <row r="2964" spans="1:4" x14ac:dyDescent="0.2">
      <c r="A2964">
        <v>2958</v>
      </c>
      <c r="B2964">
        <f>'Ejercicio 2 A'!N2961*(EXTRA!$C$1-1)/$C$2</f>
        <v>15.675992029046496</v>
      </c>
      <c r="C2964">
        <f t="shared" si="92"/>
        <v>3.9746064277374725E-5</v>
      </c>
      <c r="D2964">
        <f t="shared" si="93"/>
        <v>-10.132999733655877</v>
      </c>
    </row>
    <row r="2965" spans="1:4" x14ac:dyDescent="0.2">
      <c r="A2965">
        <v>2959</v>
      </c>
      <c r="B2965">
        <f>'Ejercicio 2 A'!N2962*(EXTRA!$C$1-1)/$C$2</f>
        <v>24.660360500185849</v>
      </c>
      <c r="C2965">
        <f t="shared" si="92"/>
        <v>3.5479795812726345E-7</v>
      </c>
      <c r="D2965">
        <f t="shared" si="93"/>
        <v>-14.851717341523985</v>
      </c>
    </row>
    <row r="2966" spans="1:4" x14ac:dyDescent="0.2">
      <c r="A2966">
        <v>2960</v>
      </c>
      <c r="B2966">
        <f>'Ejercicio 2 A'!N2963*(EXTRA!$C$1-1)/$C$2</f>
        <v>26.41829946359675</v>
      </c>
      <c r="C2966">
        <f t="shared" si="92"/>
        <v>1.4233011402025192E-7</v>
      </c>
      <c r="D2966">
        <f t="shared" si="93"/>
        <v>-15.765116730766383</v>
      </c>
    </row>
    <row r="2967" spans="1:4" x14ac:dyDescent="0.2">
      <c r="A2967">
        <v>2961</v>
      </c>
      <c r="B2967">
        <f>'Ejercicio 2 A'!N2964*(EXTRA!$C$1-1)/$C$2</f>
        <v>11.3983961888456</v>
      </c>
      <c r="C2967">
        <f t="shared" si="92"/>
        <v>3.9569258140214697E-4</v>
      </c>
      <c r="D2967">
        <f t="shared" si="93"/>
        <v>-7.8348729577846621</v>
      </c>
    </row>
    <row r="2968" spans="1:4" x14ac:dyDescent="0.2">
      <c r="A2968">
        <v>2962</v>
      </c>
      <c r="B2968">
        <f>'Ejercicio 2 A'!N2965*(EXTRA!$C$1-1)/$C$2</f>
        <v>16.287750401974595</v>
      </c>
      <c r="C2968">
        <f t="shared" si="92"/>
        <v>2.8717025379215286E-5</v>
      </c>
      <c r="D2968">
        <f t="shared" si="93"/>
        <v>-10.458020392295419</v>
      </c>
    </row>
    <row r="2969" spans="1:4" x14ac:dyDescent="0.2">
      <c r="A2969">
        <v>2963</v>
      </c>
      <c r="B2969">
        <f>'Ejercicio 2 A'!N2966*(EXTRA!$C$1-1)/$C$2</f>
        <v>11.217244005804245</v>
      </c>
      <c r="C2969">
        <f t="shared" si="92"/>
        <v>4.3669014927076507E-4</v>
      </c>
      <c r="D2969">
        <f t="shared" si="93"/>
        <v>-7.7362866549271647</v>
      </c>
    </row>
    <row r="2970" spans="1:4" x14ac:dyDescent="0.2">
      <c r="A2970">
        <v>2964</v>
      </c>
      <c r="B2970">
        <f>'Ejercicio 2 A'!N2967*(EXTRA!$C$1-1)/$C$2</f>
        <v>14.983663341756623</v>
      </c>
      <c r="C2970">
        <f t="shared" si="92"/>
        <v>5.7469829477639469E-5</v>
      </c>
      <c r="D2970">
        <f t="shared" si="93"/>
        <v>-9.7642504526033758</v>
      </c>
    </row>
    <row r="2971" spans="1:4" x14ac:dyDescent="0.2">
      <c r="A2971">
        <v>2965</v>
      </c>
      <c r="B2971">
        <f>'Ejercicio 2 A'!N2968*(EXTRA!$C$1-1)/$C$2</f>
        <v>19.171302156396539</v>
      </c>
      <c r="C2971">
        <f t="shared" si="92"/>
        <v>6.2602098429950008E-6</v>
      </c>
      <c r="D2971">
        <f t="shared" si="93"/>
        <v>-11.981296852168883</v>
      </c>
    </row>
    <row r="2972" spans="1:4" x14ac:dyDescent="0.2">
      <c r="A2972">
        <v>2966</v>
      </c>
      <c r="B2972">
        <f>'Ejercicio 2 A'!N2969*(EXTRA!$C$1-1)/$C$2</f>
        <v>28.819089704095802</v>
      </c>
      <c r="C2972">
        <f t="shared" si="92"/>
        <v>4.1028356493575319E-8</v>
      </c>
      <c r="D2972">
        <f t="shared" si="93"/>
        <v>-17.009002387507717</v>
      </c>
    </row>
    <row r="2973" spans="1:4" x14ac:dyDescent="0.2">
      <c r="A2973">
        <v>2967</v>
      </c>
      <c r="B2973">
        <f>'Ejercicio 2 A'!N2970*(EXTRA!$C$1-1)/$C$2</f>
        <v>19.389207725082137</v>
      </c>
      <c r="C2973">
        <f t="shared" si="92"/>
        <v>5.5823501301082697E-6</v>
      </c>
      <c r="D2973">
        <f t="shared" si="93"/>
        <v>-12.095900699968059</v>
      </c>
    </row>
    <row r="2974" spans="1:4" x14ac:dyDescent="0.2">
      <c r="A2974">
        <v>2968</v>
      </c>
      <c r="B2974">
        <f>'Ejercicio 2 A'!N2971*(EXTRA!$C$1-1)/$C$2</f>
        <v>19.813476942574006</v>
      </c>
      <c r="C2974">
        <f t="shared" si="92"/>
        <v>4.4667111337639962E-6</v>
      </c>
      <c r="D2974">
        <f t="shared" si="93"/>
        <v>-12.318858184404775</v>
      </c>
    </row>
    <row r="2975" spans="1:4" x14ac:dyDescent="0.2">
      <c r="A2975">
        <v>2969</v>
      </c>
      <c r="B2975">
        <f>'Ejercicio 2 A'!N2972*(EXTRA!$C$1-1)/$C$2</f>
        <v>14.638144611749896</v>
      </c>
      <c r="C2975">
        <f t="shared" si="92"/>
        <v>6.910895628209125E-5</v>
      </c>
      <c r="D2975">
        <f t="shared" si="93"/>
        <v>-9.5798262222454316</v>
      </c>
    </row>
    <row r="2976" spans="1:4" x14ac:dyDescent="0.2">
      <c r="A2976">
        <v>2970</v>
      </c>
      <c r="B2976">
        <f>'Ejercicio 2 A'!N2973*(EXTRA!$C$1-1)/$C$2</f>
        <v>7.6816213056915679</v>
      </c>
      <c r="C2976">
        <f t="shared" si="92"/>
        <v>3.0912971013717645E-3</v>
      </c>
      <c r="D2976">
        <f t="shared" si="93"/>
        <v>-5.7791645022461813</v>
      </c>
    </row>
    <row r="2977" spans="1:4" x14ac:dyDescent="0.2">
      <c r="A2977">
        <v>2971</v>
      </c>
      <c r="B2977">
        <f>'Ejercicio 2 A'!N2974*(EXTRA!$C$1-1)/$C$2</f>
        <v>20.893260172635578</v>
      </c>
      <c r="C2977">
        <f t="shared" si="92"/>
        <v>2.5350886956405351E-6</v>
      </c>
      <c r="D2977">
        <f t="shared" si="93"/>
        <v>-12.88528193311485</v>
      </c>
    </row>
    <row r="2978" spans="1:4" x14ac:dyDescent="0.2">
      <c r="A2978">
        <v>2972</v>
      </c>
      <c r="B2978">
        <f>'Ejercicio 2 A'!N2975*(EXTRA!$C$1-1)/$C$2</f>
        <v>18.783650974015877</v>
      </c>
      <c r="C2978">
        <f t="shared" si="92"/>
        <v>7.6771862515161727E-6</v>
      </c>
      <c r="D2978">
        <f t="shared" si="93"/>
        <v>-11.777257451436359</v>
      </c>
    </row>
    <row r="2979" spans="1:4" x14ac:dyDescent="0.2">
      <c r="A2979">
        <v>2973</v>
      </c>
      <c r="B2979">
        <f>'Ejercicio 2 A'!N2976*(EXTRA!$C$1-1)/$C$2</f>
        <v>13.886845591604427</v>
      </c>
      <c r="C2979">
        <f t="shared" si="92"/>
        <v>1.0330421854435244E-4</v>
      </c>
      <c r="D2979">
        <f t="shared" si="93"/>
        <v>-9.1778323448762738</v>
      </c>
    </row>
    <row r="2980" spans="1:4" x14ac:dyDescent="0.2">
      <c r="A2980">
        <v>2974</v>
      </c>
      <c r="B2980">
        <f>'Ejercicio 2 A'!N2977*(EXTRA!$C$1-1)/$C$2</f>
        <v>31.001528335141163</v>
      </c>
      <c r="C2980">
        <f t="shared" si="92"/>
        <v>1.3283795168342379E-8</v>
      </c>
      <c r="D2980">
        <f t="shared" si="93"/>
        <v>-18.13672095297699</v>
      </c>
    </row>
    <row r="2981" spans="1:4" x14ac:dyDescent="0.2">
      <c r="A2981">
        <v>2975</v>
      </c>
      <c r="B2981">
        <f>'Ejercicio 2 A'!N2978*(EXTRA!$C$1-1)/$C$2</f>
        <v>25.322621981695224</v>
      </c>
      <c r="C2981">
        <f t="shared" si="92"/>
        <v>2.5143065856345577E-7</v>
      </c>
      <c r="D2981">
        <f t="shared" si="93"/>
        <v>-15.196098596899327</v>
      </c>
    </row>
    <row r="2982" spans="1:4" x14ac:dyDescent="0.2">
      <c r="A2982">
        <v>2976</v>
      </c>
      <c r="B2982">
        <f>'Ejercicio 2 A'!N2979*(EXTRA!$C$1-1)/$C$2</f>
        <v>11.723645324332017</v>
      </c>
      <c r="C2982">
        <f t="shared" si="92"/>
        <v>3.3160532361179264E-4</v>
      </c>
      <c r="D2982">
        <f t="shared" si="93"/>
        <v>-8.0115650805141723</v>
      </c>
    </row>
    <row r="2983" spans="1:4" x14ac:dyDescent="0.2">
      <c r="A2983">
        <v>2977</v>
      </c>
      <c r="B2983">
        <f>'Ejercicio 2 A'!N2980*(EXTRA!$C$1-1)/$C$2</f>
        <v>11.762951869925226</v>
      </c>
      <c r="C2983">
        <f t="shared" si="92"/>
        <v>3.2460810684222413E-4</v>
      </c>
      <c r="D2983">
        <f t="shared" si="93"/>
        <v>-8.0328919283274303</v>
      </c>
    </row>
    <row r="2984" spans="1:4" x14ac:dyDescent="0.2">
      <c r="A2984">
        <v>2978</v>
      </c>
      <c r="B2984">
        <f>'Ejercicio 2 A'!N2981*(EXTRA!$C$1-1)/$C$2</f>
        <v>14.00616404090824</v>
      </c>
      <c r="C2984">
        <f t="shared" si="92"/>
        <v>9.6905981311153452E-5</v>
      </c>
      <c r="D2984">
        <f t="shared" si="93"/>
        <v>-9.2417693143352739</v>
      </c>
    </row>
    <row r="2985" spans="1:4" x14ac:dyDescent="0.2">
      <c r="A2985">
        <v>2979</v>
      </c>
      <c r="B2985">
        <f>'Ejercicio 2 A'!N2982*(EXTRA!$C$1-1)/$C$2</f>
        <v>10.388031877863288</v>
      </c>
      <c r="C2985">
        <f t="shared" si="92"/>
        <v>6.8692760249784842E-4</v>
      </c>
      <c r="D2985">
        <f t="shared" si="93"/>
        <v>-7.2832816533942104</v>
      </c>
    </row>
    <row r="2986" spans="1:4" x14ac:dyDescent="0.2">
      <c r="A2986">
        <v>2980</v>
      </c>
      <c r="B2986">
        <f>'Ejercicio 2 A'!N2983*(EXTRA!$C$1-1)/$C$2</f>
        <v>10.48269146499003</v>
      </c>
      <c r="C2986">
        <f t="shared" si="92"/>
        <v>6.52208019735234E-4</v>
      </c>
      <c r="D2986">
        <f t="shared" si="93"/>
        <v>-7.3351469982491544</v>
      </c>
    </row>
    <row r="2987" spans="1:4" x14ac:dyDescent="0.2">
      <c r="A2987">
        <v>2981</v>
      </c>
      <c r="B2987">
        <f>'Ejercicio 2 A'!N2984*(EXTRA!$C$1-1)/$C$2</f>
        <v>12.283022308012143</v>
      </c>
      <c r="C2987">
        <f t="shared" si="92"/>
        <v>2.4492495717739799E-4</v>
      </c>
      <c r="D2987">
        <f t="shared" si="93"/>
        <v>-8.3145586915732359</v>
      </c>
    </row>
    <row r="2988" spans="1:4" x14ac:dyDescent="0.2">
      <c r="A2988">
        <v>2982</v>
      </c>
      <c r="B2988">
        <f>'Ejercicio 2 A'!N2985*(EXTRA!$C$1-1)/$C$2</f>
        <v>13.306620139503961</v>
      </c>
      <c r="C2988">
        <f t="shared" si="92"/>
        <v>1.4105235335992622E-4</v>
      </c>
      <c r="D2988">
        <f t="shared" si="93"/>
        <v>-8.8663794360760413</v>
      </c>
    </row>
    <row r="2989" spans="1:4" x14ac:dyDescent="0.2">
      <c r="A2989">
        <v>2983</v>
      </c>
      <c r="B2989">
        <f>'Ejercicio 2 A'!N2986*(EXTRA!$C$1-1)/$C$2</f>
        <v>22.053818506926721</v>
      </c>
      <c r="C2989">
        <f t="shared" si="92"/>
        <v>1.3811547027059096E-6</v>
      </c>
      <c r="D2989">
        <f t="shared" si="93"/>
        <v>-13.492590667576593</v>
      </c>
    </row>
    <row r="2990" spans="1:4" x14ac:dyDescent="0.2">
      <c r="A2990">
        <v>2984</v>
      </c>
      <c r="B2990">
        <f>'Ejercicio 2 A'!N2987*(EXTRA!$C$1-1)/$C$2</f>
        <v>22.493496847444447</v>
      </c>
      <c r="C2990">
        <f t="shared" si="92"/>
        <v>1.0976927553254853E-6</v>
      </c>
      <c r="D2990">
        <f t="shared" si="93"/>
        <v>-13.722300076142384</v>
      </c>
    </row>
    <row r="2991" spans="1:4" x14ac:dyDescent="0.2">
      <c r="A2991">
        <v>2985</v>
      </c>
      <c r="B2991">
        <f>'Ejercicio 2 A'!N2988*(EXTRA!$C$1-1)/$C$2</f>
        <v>18.910399007860448</v>
      </c>
      <c r="C2991">
        <f t="shared" si="92"/>
        <v>7.1815592801831799E-6</v>
      </c>
      <c r="D2991">
        <f t="shared" si="93"/>
        <v>-11.843994028540173</v>
      </c>
    </row>
    <row r="2992" spans="1:4" x14ac:dyDescent="0.2">
      <c r="A2992">
        <v>2986</v>
      </c>
      <c r="B2992">
        <f>'Ejercicio 2 A'!N2989*(EXTRA!$C$1-1)/$C$2</f>
        <v>33.761038171703333</v>
      </c>
      <c r="C2992">
        <f t="shared" si="92"/>
        <v>3.2032134450056506E-9</v>
      </c>
      <c r="D2992">
        <f t="shared" si="93"/>
        <v>-19.559111329449557</v>
      </c>
    </row>
    <row r="2993" spans="1:4" x14ac:dyDescent="0.2">
      <c r="A2993">
        <v>2987</v>
      </c>
      <c r="B2993">
        <f>'Ejercicio 2 A'!N2990*(EXTRA!$C$1-1)/$C$2</f>
        <v>19.411621612464643</v>
      </c>
      <c r="C2993">
        <f t="shared" si="92"/>
        <v>5.5169504288078975E-6</v>
      </c>
      <c r="D2993">
        <f t="shared" si="93"/>
        <v>-12.107685308886017</v>
      </c>
    </row>
    <row r="2994" spans="1:4" x14ac:dyDescent="0.2">
      <c r="A2994">
        <v>2988</v>
      </c>
      <c r="B2994">
        <f>'Ejercicio 2 A'!N2991*(EXTRA!$C$1-1)/$C$2</f>
        <v>16.798362424485511</v>
      </c>
      <c r="C2994">
        <f t="shared" si="92"/>
        <v>2.1905770802065477E-5</v>
      </c>
      <c r="D2994">
        <f t="shared" si="93"/>
        <v>-10.728760448910046</v>
      </c>
    </row>
    <row r="2995" spans="1:4" x14ac:dyDescent="0.2">
      <c r="A2995">
        <v>2989</v>
      </c>
      <c r="B2995">
        <f>'Ejercicio 2 A'!N2992*(EXTRA!$C$1-1)/$C$2</f>
        <v>16.787539484961425</v>
      </c>
      <c r="C2995">
        <f t="shared" si="92"/>
        <v>2.2031733047509951E-5</v>
      </c>
      <c r="D2995">
        <f t="shared" si="93"/>
        <v>-10.723026732631359</v>
      </c>
    </row>
    <row r="2996" spans="1:4" x14ac:dyDescent="0.2">
      <c r="A2996">
        <v>2990</v>
      </c>
      <c r="B2996">
        <f>'Ejercicio 2 A'!N2993*(EXTRA!$C$1-1)/$C$2</f>
        <v>14.017893614345262</v>
      </c>
      <c r="C2996">
        <f t="shared" si="92"/>
        <v>9.6298996979776207E-5</v>
      </c>
      <c r="D2996">
        <f t="shared" si="93"/>
        <v>-9.248052654793085</v>
      </c>
    </row>
    <row r="2997" spans="1:4" x14ac:dyDescent="0.2">
      <c r="A2997">
        <v>2991</v>
      </c>
      <c r="B2997">
        <f>'Ejercicio 2 A'!N2994*(EXTRA!$C$1-1)/$C$2</f>
        <v>20.844634550059148</v>
      </c>
      <c r="C2997">
        <f t="shared" si="92"/>
        <v>2.6005070884504316E-6</v>
      </c>
      <c r="D2997">
        <f t="shared" si="93"/>
        <v>-12.859804097934102</v>
      </c>
    </row>
    <row r="2998" spans="1:4" x14ac:dyDescent="0.2">
      <c r="A2998">
        <v>2992</v>
      </c>
      <c r="B2998">
        <f>'Ejercicio 2 A'!N2995*(EXTRA!$C$1-1)/$C$2</f>
        <v>6.5691724180348015</v>
      </c>
      <c r="C2998">
        <f t="shared" si="92"/>
        <v>5.830114304107353E-3</v>
      </c>
      <c r="D2998">
        <f t="shared" si="93"/>
        <v>-5.1447186726185636</v>
      </c>
    </row>
    <row r="2999" spans="1:4" x14ac:dyDescent="0.2">
      <c r="A2999">
        <v>2993</v>
      </c>
      <c r="B2999">
        <f>'Ejercicio 2 A'!N2996*(EXTRA!$C$1-1)/$C$2</f>
        <v>27.684310529665385</v>
      </c>
      <c r="C2999">
        <f t="shared" si="92"/>
        <v>7.3828077706778088E-8</v>
      </c>
      <c r="D2999">
        <f t="shared" si="93"/>
        <v>-16.421526720963886</v>
      </c>
    </row>
    <row r="3000" spans="1:4" x14ac:dyDescent="0.2">
      <c r="A3000">
        <v>2994</v>
      </c>
      <c r="B3000">
        <f>'Ejercicio 2 A'!N2997*(EXTRA!$C$1-1)/$C$2</f>
        <v>19.764996752302554</v>
      </c>
      <c r="C3000">
        <f t="shared" si="92"/>
        <v>4.5819166008467807E-6</v>
      </c>
      <c r="D3000">
        <f t="shared" si="93"/>
        <v>-12.293393175572477</v>
      </c>
    </row>
    <row r="3001" spans="1:4" x14ac:dyDescent="0.2">
      <c r="A3001">
        <v>2995</v>
      </c>
      <c r="B3001">
        <f>'Ejercicio 2 A'!N2998*(EXTRA!$C$1-1)/$C$2</f>
        <v>18.886255892895196</v>
      </c>
      <c r="C3001">
        <f t="shared" si="92"/>
        <v>7.2734217669056257E-6</v>
      </c>
      <c r="D3001">
        <f t="shared" si="93"/>
        <v>-11.8312837076984</v>
      </c>
    </row>
    <row r="3002" spans="1:4" x14ac:dyDescent="0.2">
      <c r="A3002">
        <v>2996</v>
      </c>
      <c r="B3002">
        <f>'Ejercicio 2 A'!N2999*(EXTRA!$C$1-1)/$C$2</f>
        <v>13.177263462044461</v>
      </c>
      <c r="C3002">
        <f t="shared" si="92"/>
        <v>1.512136676262732E-4</v>
      </c>
      <c r="D3002">
        <f t="shared" si="93"/>
        <v>-8.7968167039505065</v>
      </c>
    </row>
    <row r="3003" spans="1:4" x14ac:dyDescent="0.2">
      <c r="A3003">
        <v>2997</v>
      </c>
      <c r="B3003">
        <f>'Ejercicio 2 A'!N3000*(EXTRA!$C$1-1)/$C$2</f>
        <v>16.081365191049763</v>
      </c>
      <c r="C3003">
        <f t="shared" si="92"/>
        <v>3.2042362299860281E-5</v>
      </c>
      <c r="D3003">
        <f t="shared" si="93"/>
        <v>-10.348451708773519</v>
      </c>
    </row>
    <row r="3004" spans="1:4" x14ac:dyDescent="0.2">
      <c r="A3004">
        <v>2998</v>
      </c>
      <c r="B3004">
        <f>'Ejercicio 2 A'!N3001*(EXTRA!$C$1-1)/$C$2</f>
        <v>12.332779651512858</v>
      </c>
      <c r="C3004">
        <f t="shared" si="92"/>
        <v>2.3842429393265794E-4</v>
      </c>
      <c r="D3004">
        <f t="shared" si="93"/>
        <v>-8.3414587238850064</v>
      </c>
    </row>
    <row r="3005" spans="1:4" x14ac:dyDescent="0.2">
      <c r="A3005">
        <v>2999</v>
      </c>
      <c r="B3005">
        <f>'Ejercicio 2 A'!N3002*(EXTRA!$C$1-1)/$C$2</f>
        <v>15.792673137158463</v>
      </c>
      <c r="C3005">
        <f t="shared" si="92"/>
        <v>3.7354836806120628E-5</v>
      </c>
      <c r="D3005">
        <f t="shared" si="93"/>
        <v>-10.195048155275256</v>
      </c>
    </row>
    <row r="3006" spans="1:4" x14ac:dyDescent="0.2">
      <c r="A3006">
        <v>3000</v>
      </c>
      <c r="B3006">
        <f>'Ejercicio 2 A'!N3003*(EXTRA!$C$1-1)/$C$2</f>
        <v>28.712438716479141</v>
      </c>
      <c r="C3006">
        <f t="shared" si="92"/>
        <v>4.3355897104825143E-8</v>
      </c>
      <c r="D3006">
        <f t="shared" si="93"/>
        <v>-16.953823108258359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Series-datos</vt:lpstr>
      <vt:lpstr>Ejercicio 1 A</vt:lpstr>
      <vt:lpstr>Ejercico 1 B</vt:lpstr>
      <vt:lpstr>Ejercicio 2 A</vt:lpstr>
      <vt:lpstr>Ejercicio 2 B</vt:lpstr>
      <vt:lpstr>EXTRA</vt:lpstr>
      <vt:lpstr>Histograma de rendimiento</vt:lpstr>
      <vt:lpstr>Regresión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Nacho</cp:lastModifiedBy>
  <dcterms:created xsi:type="dcterms:W3CDTF">2014-11-27T10:53:16Z</dcterms:created>
  <dcterms:modified xsi:type="dcterms:W3CDTF">2017-12-23T17:09:57Z</dcterms:modified>
</cp:coreProperties>
</file>